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mt65\A-Z\Schwanenweg 3, Albert-Schweitzer+Stauffenbergschule\2 Fi-Projekte\08_8.40911610 - Mensa\3_VgV_UVgO\10 Architekt\01 Bekanntmachung\03 Korrekturbekanntmachung\"/>
    </mc:Choice>
  </mc:AlternateContent>
  <xr:revisionPtr revIDLastSave="0" documentId="13_ncr:1_{A06E4812-A4BE-4D96-A2E8-17EA732D3715}" xr6:coauthVersionLast="47" xr6:coauthVersionMax="47" xr10:uidLastSave="{00000000-0000-0000-0000-000000000000}"/>
  <bookViews>
    <workbookView xWindow="-120" yWindow="-120" windowWidth="29040" windowHeight="15720" xr2:uid="{E70898A1-CF3F-426F-9353-A2D64C16899B}"/>
  </bookViews>
  <sheets>
    <sheet name="Honorarangebot" sheetId="1" r:id="rId1"/>
  </sheets>
  <definedNames>
    <definedName name="_xlnm.Print_Area" localSheetId="0">Honorarangebot!$B$1:$H$115</definedName>
    <definedName name="_xlnm.Print_Titles" localSheetId="0">Honorarangebot!$1:$4</definedName>
    <definedName name="Z_BA5ECB47_3ABD_4EE0_B0B0_F2BF37E3A142_.wvu.PrintArea" localSheetId="0" hidden="1">Honorarangebot!$B$1:$H$115</definedName>
    <definedName name="Z_BA5ECB47_3ABD_4EE0_B0B0_F2BF37E3A142_.wvu.PrintTitles" localSheetId="0" hidden="1">Honorarangebot!$1:$4</definedName>
    <definedName name="Z_E260B6DD_3BE9_45CA_ADE3_5389B10471BC_.wvu.Cols" localSheetId="0" hidden="1">Honorarangebot!$J:$T</definedName>
    <definedName name="Z_E260B6DD_3BE9_45CA_ADE3_5389B10471BC_.wvu.PrintArea" localSheetId="0" hidden="1">Honorarangebot!$B$1:$H$115</definedName>
    <definedName name="Z_E260B6DD_3BE9_45CA_ADE3_5389B10471BC_.wvu.PrintTitles" localSheetId="0" hidden="1">Honorarangebot!$1:$4</definedName>
  </definedNames>
  <calcPr calcId="191029"/>
  <customWorkbookViews>
    <customWorkbookView name="Bearbeiten" guid="{BA5ECB47-3ABD-4EE0-B0B0-F2BF37E3A142}" maximized="1" xWindow="-1928" yWindow="-8" windowWidth="1936" windowHeight="1048" activeSheetId="1"/>
    <customWorkbookView name="Bieter" guid="{E260B6DD-3BE9-45CA-ADE3-5389B10471BC}" maximized="1" xWindow="-1928" yWindow="-8" windowWidth="1936" windowHeight="1048" activeSheetId="1" showFormulaBar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1" l="1"/>
  <c r="E42" i="1"/>
  <c r="G48" i="1"/>
  <c r="C72" i="1"/>
  <c r="G72" i="1" s="1"/>
  <c r="G70" i="1"/>
  <c r="G68" i="1"/>
  <c r="G89" i="1"/>
  <c r="G87" i="1"/>
  <c r="G85" i="1"/>
  <c r="E50" i="1"/>
  <c r="E48" i="1"/>
  <c r="E46" i="1"/>
  <c r="E44" i="1"/>
  <c r="E40" i="1"/>
  <c r="E38" i="1"/>
  <c r="E36" i="1"/>
  <c r="D52" i="1"/>
  <c r="C52" i="1"/>
  <c r="E34" i="1"/>
  <c r="H91" i="1" l="1"/>
  <c r="G102" i="1" s="1"/>
  <c r="H77" i="1"/>
  <c r="G98" i="1" s="1"/>
  <c r="E52" i="1"/>
  <c r="G50" i="1"/>
  <c r="G46" i="1"/>
  <c r="G44" i="1"/>
  <c r="G42" i="1"/>
  <c r="G40" i="1"/>
  <c r="G38" i="1"/>
  <c r="G36" i="1"/>
  <c r="G34" i="1"/>
  <c r="G58" i="1" l="1"/>
  <c r="H60" i="1" s="1"/>
  <c r="G96" i="1" s="1"/>
  <c r="G100" i="1" s="1"/>
  <c r="G104" i="1" s="1"/>
  <c r="G106" i="1" l="1"/>
  <c r="G108" i="1" s="1"/>
  <c r="G110" i="1" l="1"/>
  <c r="H112" i="1" s="1"/>
</calcChain>
</file>

<file path=xl/sharedStrings.xml><?xml version="1.0" encoding="utf-8"?>
<sst xmlns="http://schemas.openxmlformats.org/spreadsheetml/2006/main" count="93" uniqueCount="86">
  <si>
    <t>Honorarangebotsblatt</t>
  </si>
  <si>
    <t>Prozentsatz 
nach HOAI</t>
  </si>
  <si>
    <t>Umbauzuschlag in % auf Grundleistungen</t>
  </si>
  <si>
    <t>Summe Grundleistungen (netto)</t>
  </si>
  <si>
    <t>Leistung gemäß Leistungsbeschreibung</t>
  </si>
  <si>
    <t>Einheit</t>
  </si>
  <si>
    <t>Überwachung der Mängelbeseitigung innerhalb der Verjährungsfrist</t>
  </si>
  <si>
    <t>Pauschale</t>
  </si>
  <si>
    <t xml:space="preserve">Stundenverrechnungssätze </t>
  </si>
  <si>
    <t>Stunden</t>
  </si>
  <si>
    <t>Zusammenfassung Honorarblatt</t>
  </si>
  <si>
    <t>Grundleistungen</t>
  </si>
  <si>
    <t>Besondere Leistungen</t>
  </si>
  <si>
    <t>Vergabeunterlagen Verhandlungsverfahren gemäß VgV</t>
  </si>
  <si>
    <t>Umbau und Erweiterung Mensa Albert-Schweitzer-Schule und Stauffenbergschule, 69123 Heidelberg</t>
  </si>
  <si>
    <t>Leistungsphase 1
Grundlagenermittlung</t>
  </si>
  <si>
    <t>Leistungsphase 2
Vorplanung</t>
  </si>
  <si>
    <t>Leistungsphase 3
Entwurfsplanung</t>
  </si>
  <si>
    <t>Leistungsphase 4
Genehmigungsplanung</t>
  </si>
  <si>
    <t>Leistungsphase 5
Ausführungsplanung</t>
  </si>
  <si>
    <t>Leistungsphase 6
Vorbereitung der Vergabe</t>
  </si>
  <si>
    <t>Leistungsphase 7
Mitwirkung bei der Vergabe</t>
  </si>
  <si>
    <t>Leistungsphase 8
Objektüberwachung</t>
  </si>
  <si>
    <t>Leistungsphase 9
Objektbetreuung</t>
  </si>
  <si>
    <t>Vorläufige anrechenbare Kosten</t>
  </si>
  <si>
    <t>Honorarzone gem. § 35 HOAI</t>
  </si>
  <si>
    <t>III</t>
  </si>
  <si>
    <t>100 % Honorar nach Honorartafel Basissatz</t>
  </si>
  <si>
    <t>Summe</t>
  </si>
  <si>
    <r>
      <t>Grundleistungen</t>
    </r>
    <r>
      <rPr>
        <sz val="12"/>
        <rFont val="Noto Sans SemiCondensed"/>
        <family val="2"/>
      </rPr>
      <t xml:space="preserve"> - nach Leistungsbild Gebäude und Innenräume - Anlage 10 HOAI</t>
    </r>
  </si>
  <si>
    <t>Folgende Teilleistungen werden nicht beauftragt:</t>
  </si>
  <si>
    <t>h) Mitwirken bei der Auftragserteilung</t>
  </si>
  <si>
    <t>LPH 7</t>
  </si>
  <si>
    <t>LPH 8</t>
  </si>
  <si>
    <t>Pauschalen für “Besondere Leistungen“ bleiben grundsätzlich unverändert, ungeachtet der tatsächlichen anrechenbaren Kosten.</t>
  </si>
  <si>
    <r>
      <t xml:space="preserve">Besondere Leistungen </t>
    </r>
    <r>
      <rPr>
        <sz val="12"/>
        <rFont val="Noto Sans SemiCondensed"/>
        <family val="2"/>
      </rPr>
      <t>(ohne Nebenkosten)</t>
    </r>
  </si>
  <si>
    <t>Anteiliges 
Honorar Basissatz</t>
  </si>
  <si>
    <t>Zu beauftrager Leistungsanteil</t>
  </si>
  <si>
    <t>Zwischensumme (netto)</t>
  </si>
  <si>
    <t>Summe besondere Leistungen (netto)</t>
  </si>
  <si>
    <t>Summe Stundenverrechnungssätze (netto)</t>
  </si>
  <si>
    <t>Honorarangebot für Grundleistungen</t>
  </si>
  <si>
    <t>Technische(r) Mitarbeiter/in
(Architekt/in, Ingenieur/in o. vergleichbar)</t>
  </si>
  <si>
    <t>Angebotener Stundensatz
(€ netto)</t>
  </si>
  <si>
    <t>Kalkulations-basis
Anzahl</t>
  </si>
  <si>
    <t>Büroinhaber, Projektleiter/in</t>
  </si>
  <si>
    <t>Mitarbeitende</t>
  </si>
  <si>
    <t xml:space="preserve">
Techniker/in, techn. Zeichner/in, sonst. Mitarbeiter/in
</t>
  </si>
  <si>
    <t>Honorarangebot Stundenleistungen
(€ netto)</t>
  </si>
  <si>
    <t>Zuschlag/
Abschlag zum Basissatz in %</t>
  </si>
  <si>
    <t>Honorarangebot Besondere Leistungen</t>
  </si>
  <si>
    <t>Die Abrechnung von Leistungen auf Grundlage der Stundenverrechnungsätze erfolgt nach tatsächlichem/nachgewiesenem Aufwand.
Die Stundenanzahl dient als Kalkulationsbasis zur Honorarbewertung und ist nicht Teil der zu beauftragenden Leistungen.</t>
  </si>
  <si>
    <t>Nebenkosten</t>
  </si>
  <si>
    <t>Angabe in %:</t>
  </si>
  <si>
    <t>derzeit:</t>
  </si>
  <si>
    <t>Name des Bieters / der Bietergemeinschaft</t>
  </si>
  <si>
    <t>Honorarleistungen ohne Nebenkosten (netto)</t>
  </si>
  <si>
    <t>Gesamthonorar mit Nebenkosten (netto)</t>
  </si>
  <si>
    <t>Gesamthonorar (brutto)</t>
  </si>
  <si>
    <t>Das endgültige Honorar für die Grundleistungen wird gemäß § 6 (1) HOAI auf Grundlage der vom Auftraggeber verabschiedeten Kostenberechnung ermittelt.</t>
  </si>
  <si>
    <t>Ort, Datum</t>
  </si>
  <si>
    <t xml:space="preserve"> Projektinformationen/ Leistungsumfang für die Angebotslegung siehe Vergabeunterlagen "Leistungsbeschreibung"</t>
  </si>
  <si>
    <t>Name(n) der unterschriftsberechtigen Person(en) des Bieters/ Bietergemeinschaft/ Vertreters</t>
  </si>
  <si>
    <t>Name
(Namen)
(Namen)</t>
  </si>
  <si>
    <t>zuzüglich gesetzlicher Mehrwertsteuer</t>
  </si>
  <si>
    <t>Musterbüro xy
&amp; Co.</t>
  </si>
  <si>
    <t>Lph 1 - Abschläge individuell im Projekt definieren</t>
  </si>
  <si>
    <t>Prozent</t>
  </si>
  <si>
    <t>Einheitspreis
(€ netto)
 Prozent</t>
  </si>
  <si>
    <t>Hier richtigen Dateinamen einfügen statt "Leistungsbeschreibung"!!!</t>
  </si>
  <si>
    <t>Besondere Leistungen projektentsprechend auswählen anhand HOAI!!!!
&gt; siehe HOAI Leistungsbild Anlage 10/11/…</t>
  </si>
  <si>
    <t>Ggf. Hinweis auf mitzuverarbeitende Bausubstanz</t>
  </si>
  <si>
    <t>Zu-/ Abschlag zum Basissatz kann auch über alle Leistungsphasen hinweg einheitlich angefragt werden.</t>
  </si>
  <si>
    <t>Ansicht für Bieter: Benutzerdefinierte Ansichten "Bieter", danach Blattschutz aktivieren vor Abspeichern!</t>
  </si>
  <si>
    <r>
      <t xml:space="preserve">Passwort Blattsperre: </t>
    </r>
    <r>
      <rPr>
        <b/>
        <sz val="12"/>
        <rFont val="Noto Sans SemiCondensed"/>
        <family val="2"/>
      </rPr>
      <t>65.2</t>
    </r>
  </si>
  <si>
    <r>
      <t xml:space="preserve">Hinweis: </t>
    </r>
    <r>
      <rPr>
        <b/>
        <i/>
        <u/>
        <sz val="13"/>
        <color rgb="FFFF0000"/>
        <rFont val="Noto Sans SemiCondensed"/>
        <family val="2"/>
      </rPr>
      <t>Alle</t>
    </r>
    <r>
      <rPr>
        <b/>
        <sz val="13"/>
        <color rgb="FFFF0000"/>
        <rFont val="Noto Sans SemiCondensed"/>
        <family val="2"/>
      </rPr>
      <t xml:space="preserve"> blau hinterlegten Felder sind vom Bieter auszufüllen!
Sämtliche Preisangaben sind Nettobeträge ohne Umsatzsteuer.</t>
    </r>
  </si>
  <si>
    <t>o) Auflisten der Gewährleistungsfristen</t>
  </si>
  <si>
    <t>Einarbeitung in die vorhandenen Unterlagen und Übernahme der 2D-Planung ins eigene CAD-System</t>
  </si>
  <si>
    <t xml:space="preserve">Hinweis: Abweichend von §11 Absatz 1 und §37 Absatz 1 HOAI werden anrechenbare Kosten in Höhe von 107.000 EUR (netto) der Kostengruppe 500 in die </t>
  </si>
  <si>
    <t>Je nach Projektgröße realistische Std.anzahl festlegen, um Honorar bewerten zu können! --&gt; ca. 5% des Grundleistungshonorars</t>
  </si>
  <si>
    <t>Überprüfen der vorgelegten Kosten-berechnung nach DIN 276 und Aufstellen der Kostenberechnung nach Vergabeeinheiten</t>
  </si>
  <si>
    <t>Planungsleistungen nach HOAI – Gebäudeplanung</t>
  </si>
  <si>
    <t>LPH 1-4</t>
  </si>
  <si>
    <t>bereits durch das Hochbauamt ausgeführt</t>
  </si>
  <si>
    <t>anrechenbaren Kosten der Gebäudeplanung voll mit eingerechnet. Die Honorarberechnung erfolgt nicht getrennt.</t>
  </si>
  <si>
    <t>Honorarpauschale für 
mitzuverarbeitende Bausubstanz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</si>
</sst>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Noto Sans SemiCondensed"/>
      <family val="2"/>
    </font>
    <font>
      <sz val="11"/>
      <name val="Noto Sans SemiCondensed"/>
      <family val="2"/>
    </font>
    <font>
      <sz val="12"/>
      <name val="Noto Sans SemiCondensed"/>
      <family val="2"/>
    </font>
    <font>
      <b/>
      <sz val="16"/>
      <name val="Noto Sans SemiCondensed"/>
      <family val="2"/>
    </font>
    <font>
      <b/>
      <sz val="11"/>
      <color theme="9" tint="-0.249977111117893"/>
      <name val="Noto Sans SemiCondensed"/>
      <family val="2"/>
    </font>
    <font>
      <i/>
      <sz val="12"/>
      <name val="Noto Sans SemiCondensed"/>
      <family val="2"/>
    </font>
    <font>
      <b/>
      <sz val="13"/>
      <name val="Noto Sans SemiCondensed"/>
      <family val="2"/>
    </font>
    <font>
      <b/>
      <sz val="13"/>
      <color rgb="FFFF0000"/>
      <name val="Noto Sans SemiCondensed"/>
      <family val="2"/>
    </font>
    <font>
      <sz val="10"/>
      <name val="Noto Sans SemiCondensed"/>
      <family val="2"/>
    </font>
    <font>
      <b/>
      <sz val="12"/>
      <name val="Noto Sans SemiCondensed"/>
      <family val="2"/>
    </font>
    <font>
      <i/>
      <sz val="11"/>
      <name val="Noto Sans SemiCondensed"/>
      <family val="2"/>
    </font>
    <font>
      <sz val="3"/>
      <name val="Noto Sans SemiCondensed"/>
      <family val="2"/>
    </font>
    <font>
      <sz val="9"/>
      <name val="Noto Sans SemiCondensed"/>
      <family val="2"/>
    </font>
    <font>
      <b/>
      <sz val="9"/>
      <name val="Noto Sans SemiCondensed"/>
      <family val="2"/>
    </font>
    <font>
      <b/>
      <sz val="10"/>
      <name val="Noto Sans SemiCondensed"/>
      <family val="2"/>
    </font>
    <font>
      <b/>
      <sz val="10"/>
      <color theme="1"/>
      <name val="Calibri"/>
      <family val="2"/>
      <scheme val="minor"/>
    </font>
    <font>
      <sz val="8"/>
      <name val="Noto Sans SemiCondensed"/>
      <family val="2"/>
    </font>
    <font>
      <i/>
      <sz val="3"/>
      <name val="Noto Sans SemiCondensed"/>
      <family val="2"/>
    </font>
    <font>
      <sz val="10"/>
      <color theme="1"/>
      <name val="Calibri"/>
      <family val="2"/>
      <scheme val="minor"/>
    </font>
    <font>
      <b/>
      <i/>
      <u/>
      <sz val="13"/>
      <color rgb="FFFF0000"/>
      <name val="Noto Sans SemiCondensed"/>
      <family val="2"/>
    </font>
    <font>
      <b/>
      <strike/>
      <sz val="11"/>
      <name val="Noto Sans SemiCondensed"/>
      <family val="2"/>
    </font>
    <font>
      <sz val="12"/>
      <color rgb="FFFF0000"/>
      <name val="Noto Sans SemiCondensed"/>
      <family val="2"/>
    </font>
    <font>
      <sz val="11"/>
      <color rgb="FFFF0000"/>
      <name val="Noto Sans SemiCondensed"/>
      <family val="2"/>
    </font>
    <font>
      <sz val="10"/>
      <color rgb="FFFF0000"/>
      <name val="Noto Sans SemiCondensed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175">
    <xf numFmtId="0" fontId="0" fillId="0" borderId="0" xfId="0"/>
    <xf numFmtId="44" fontId="6" fillId="0" borderId="5" xfId="1" applyFont="1" applyBorder="1" applyAlignment="1" applyProtection="1">
      <alignment vertical="center"/>
    </xf>
    <xf numFmtId="44" fontId="6" fillId="0" borderId="6" xfId="1" applyFont="1" applyBorder="1" applyAlignment="1" applyProtection="1">
      <alignment vertical="center"/>
    </xf>
    <xf numFmtId="44" fontId="12" fillId="0" borderId="0" xfId="1" applyFont="1" applyBorder="1" applyAlignment="1" applyProtection="1">
      <alignment horizontal="center" vertical="center"/>
    </xf>
    <xf numFmtId="165" fontId="6" fillId="0" borderId="11" xfId="0" applyNumberFormat="1" applyFont="1" applyFill="1" applyBorder="1" applyAlignment="1" applyProtection="1">
      <alignment horizontal="center" vertical="center" wrapText="1"/>
    </xf>
    <xf numFmtId="44" fontId="9" fillId="0" borderId="0" xfId="2" applyNumberFormat="1" applyFont="1" applyAlignment="1" applyProtection="1">
      <alignment vertical="center"/>
    </xf>
    <xf numFmtId="0" fontId="6" fillId="0" borderId="0" xfId="2" applyFont="1" applyAlignment="1" applyProtection="1">
      <alignment vertical="center"/>
    </xf>
    <xf numFmtId="44" fontId="6" fillId="0" borderId="12" xfId="1" applyFont="1" applyBorder="1" applyAlignment="1" applyProtection="1">
      <alignment vertical="center"/>
    </xf>
    <xf numFmtId="164" fontId="6" fillId="0" borderId="5" xfId="1" applyNumberFormat="1" applyFont="1" applyBorder="1" applyAlignment="1" applyProtection="1">
      <alignment vertical="center"/>
    </xf>
    <xf numFmtId="0" fontId="4" fillId="0" borderId="0" xfId="2" applyFont="1" applyAlignment="1" applyProtection="1">
      <alignment vertical="center"/>
    </xf>
    <xf numFmtId="0" fontId="5" fillId="0" borderId="0" xfId="2" applyFont="1" applyAlignment="1" applyProtection="1">
      <alignment vertical="center"/>
    </xf>
    <xf numFmtId="4" fontId="5" fillId="0" borderId="0" xfId="2" applyNumberFormat="1" applyFont="1" applyAlignment="1" applyProtection="1">
      <alignment vertical="center"/>
    </xf>
    <xf numFmtId="3" fontId="5" fillId="0" borderId="0" xfId="2" applyNumberFormat="1" applyFont="1" applyAlignment="1" applyProtection="1">
      <alignment vertical="center"/>
    </xf>
    <xf numFmtId="0" fontId="5" fillId="0" borderId="1" xfId="2" applyFont="1" applyBorder="1" applyAlignment="1" applyProtection="1">
      <alignment vertical="center"/>
    </xf>
    <xf numFmtId="4" fontId="5" fillId="0" borderId="1" xfId="2" applyNumberFormat="1" applyFont="1" applyBorder="1" applyAlignment="1" applyProtection="1">
      <alignment vertical="center"/>
    </xf>
    <xf numFmtId="3" fontId="5" fillId="0" borderId="1" xfId="2" applyNumberFormat="1" applyFont="1" applyBorder="1" applyAlignment="1" applyProtection="1">
      <alignment vertical="center"/>
    </xf>
    <xf numFmtId="0" fontId="5" fillId="0" borderId="0" xfId="2" applyFont="1" applyBorder="1" applyAlignment="1" applyProtection="1">
      <alignment vertical="center"/>
    </xf>
    <xf numFmtId="4" fontId="5" fillId="0" borderId="0" xfId="2" applyNumberFormat="1" applyFont="1" applyBorder="1" applyAlignment="1" applyProtection="1">
      <alignment vertical="center"/>
    </xf>
    <xf numFmtId="3" fontId="5" fillId="0" borderId="0" xfId="2" applyNumberFormat="1" applyFont="1" applyBorder="1" applyAlignment="1" applyProtection="1">
      <alignment vertical="center"/>
    </xf>
    <xf numFmtId="4" fontId="6" fillId="0" borderId="0" xfId="2" applyNumberFormat="1" applyFont="1" applyAlignment="1" applyProtection="1">
      <alignment vertical="center"/>
    </xf>
    <xf numFmtId="0" fontId="7" fillId="0" borderId="0" xfId="2" applyFont="1" applyAlignment="1" applyProtection="1">
      <alignment vertical="center"/>
    </xf>
    <xf numFmtId="0" fontId="7" fillId="0" borderId="0" xfId="2" applyFont="1" applyFill="1" applyAlignment="1" applyProtection="1">
      <alignment vertical="center"/>
    </xf>
    <xf numFmtId="0" fontId="6" fillId="0" borderId="0" xfId="2" applyFont="1" applyFill="1" applyAlignment="1" applyProtection="1">
      <alignment vertical="center"/>
    </xf>
    <xf numFmtId="4" fontId="6" fillId="0" borderId="0" xfId="2" applyNumberFormat="1" applyFont="1" applyFill="1" applyAlignment="1" applyProtection="1">
      <alignment vertical="center"/>
    </xf>
    <xf numFmtId="0" fontId="8" fillId="0" borderId="0" xfId="2" applyFont="1" applyFill="1" applyAlignment="1" applyProtection="1">
      <alignment horizontal="right" vertical="center"/>
    </xf>
    <xf numFmtId="0" fontId="6" fillId="0" borderId="0" xfId="2" applyFont="1" applyAlignment="1" applyProtection="1">
      <alignment horizontal="left" vertical="center"/>
    </xf>
    <xf numFmtId="0" fontId="9" fillId="0" borderId="0" xfId="2" applyFont="1" applyAlignment="1" applyProtection="1">
      <alignment vertical="center"/>
    </xf>
    <xf numFmtId="0" fontId="10" fillId="0" borderId="0" xfId="2" applyFont="1" applyAlignment="1" applyProtection="1">
      <alignment vertical="center"/>
    </xf>
    <xf numFmtId="0" fontId="8" fillId="0" borderId="0" xfId="2" applyFont="1" applyAlignment="1" applyProtection="1">
      <alignment horizontal="right" vertical="center"/>
    </xf>
    <xf numFmtId="49" fontId="5" fillId="0" borderId="0" xfId="2" applyNumberFormat="1" applyFont="1" applyAlignment="1" applyProtection="1">
      <alignment horizontal="left" vertical="center"/>
    </xf>
    <xf numFmtId="0" fontId="18" fillId="0" borderId="0" xfId="2" applyFont="1" applyAlignment="1" applyProtection="1">
      <alignment horizontal="left" vertical="center"/>
    </xf>
    <xf numFmtId="0" fontId="4" fillId="0" borderId="0" xfId="2" applyFont="1" applyAlignment="1" applyProtection="1">
      <alignment horizontal="left" vertical="center"/>
    </xf>
    <xf numFmtId="0" fontId="12" fillId="0" borderId="0" xfId="2" applyFont="1" applyAlignment="1" applyProtection="1">
      <alignment vertical="center"/>
    </xf>
    <xf numFmtId="0" fontId="0" fillId="0" borderId="0" xfId="0" applyAlignment="1" applyProtection="1">
      <alignment horizontal="left" vertical="center" wrapText="1"/>
    </xf>
    <xf numFmtId="0" fontId="5" fillId="0" borderId="0" xfId="2" applyFont="1" applyAlignment="1" applyProtection="1">
      <alignment horizontal="left" vertical="center" wrapText="1"/>
    </xf>
    <xf numFmtId="0" fontId="18" fillId="0" borderId="7" xfId="2" applyFont="1" applyBorder="1" applyAlignment="1" applyProtection="1">
      <alignment horizontal="center" vertical="center"/>
    </xf>
    <xf numFmtId="164" fontId="18" fillId="0" borderId="7" xfId="2" applyNumberFormat="1" applyFont="1" applyBorder="1" applyAlignment="1" applyProtection="1">
      <alignment horizontal="center" vertical="center"/>
    </xf>
    <xf numFmtId="0" fontId="13" fillId="0" borderId="13" xfId="2" applyFont="1" applyBorder="1" applyAlignment="1" applyProtection="1">
      <alignment horizontal="left" vertical="center"/>
    </xf>
    <xf numFmtId="0" fontId="20" fillId="0" borderId="0" xfId="2" applyFont="1" applyAlignment="1" applyProtection="1">
      <alignment vertical="center"/>
    </xf>
    <xf numFmtId="0" fontId="13" fillId="0" borderId="0" xfId="2" applyFont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13" fillId="0" borderId="0" xfId="2" applyFont="1" applyAlignment="1" applyProtection="1">
      <alignment horizontal="left" vertical="center"/>
    </xf>
    <xf numFmtId="0" fontId="12" fillId="0" borderId="0" xfId="2" applyFont="1" applyBorder="1" applyAlignment="1" applyProtection="1">
      <alignment horizontal="right" vertical="center"/>
    </xf>
    <xf numFmtId="0" fontId="16" fillId="0" borderId="0" xfId="2" applyFont="1" applyBorder="1" applyAlignment="1" applyProtection="1">
      <alignment horizontal="left" vertical="center"/>
    </xf>
    <xf numFmtId="0" fontId="4" fillId="0" borderId="0" xfId="2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14" fillId="0" borderId="5" xfId="2" applyFont="1" applyBorder="1" applyAlignment="1" applyProtection="1">
      <alignment horizontal="left" vertical="center"/>
    </xf>
    <xf numFmtId="4" fontId="14" fillId="0" borderId="5" xfId="2" applyNumberFormat="1" applyFont="1" applyBorder="1" applyAlignment="1" applyProtection="1">
      <alignment horizontal="center" vertical="center" wrapText="1"/>
    </xf>
    <xf numFmtId="0" fontId="14" fillId="0" borderId="5" xfId="2" applyFont="1" applyBorder="1" applyAlignment="1" applyProtection="1">
      <alignment horizontal="center" vertical="center" wrapText="1"/>
    </xf>
    <xf numFmtId="0" fontId="14" fillId="0" borderId="0" xfId="2" applyFont="1" applyAlignment="1" applyProtection="1">
      <alignment horizontal="center" vertical="center"/>
    </xf>
    <xf numFmtId="0" fontId="5" fillId="0" borderId="5" xfId="2" applyFont="1" applyBorder="1" applyAlignment="1" applyProtection="1">
      <alignment horizontal="left" vertical="center" wrapText="1"/>
    </xf>
    <xf numFmtId="10" fontId="6" fillId="0" borderId="5" xfId="2" applyNumberFormat="1" applyFont="1" applyBorder="1" applyAlignment="1" applyProtection="1">
      <alignment vertical="center"/>
    </xf>
    <xf numFmtId="44" fontId="6" fillId="0" borderId="5" xfId="2" applyNumberFormat="1" applyFont="1" applyBorder="1" applyAlignment="1" applyProtection="1">
      <alignment vertical="center"/>
    </xf>
    <xf numFmtId="0" fontId="6" fillId="0" borderId="0" xfId="2" applyFont="1" applyBorder="1" applyAlignment="1" applyProtection="1">
      <alignment horizontal="left" vertical="center"/>
    </xf>
    <xf numFmtId="4" fontId="6" fillId="0" borderId="0" xfId="2" applyNumberFormat="1" applyFont="1" applyBorder="1" applyAlignment="1" applyProtection="1">
      <alignment vertical="center"/>
    </xf>
    <xf numFmtId="0" fontId="6" fillId="0" borderId="0" xfId="2" applyFont="1" applyBorder="1" applyAlignment="1" applyProtection="1">
      <alignment vertical="center"/>
    </xf>
    <xf numFmtId="0" fontId="9" fillId="0" borderId="0" xfId="2" applyFont="1" applyBorder="1" applyAlignment="1" applyProtection="1">
      <alignment vertical="center"/>
    </xf>
    <xf numFmtId="44" fontId="13" fillId="2" borderId="7" xfId="2" applyNumberFormat="1" applyFont="1" applyFill="1" applyBorder="1" applyAlignment="1" applyProtection="1">
      <alignment vertical="center"/>
    </xf>
    <xf numFmtId="44" fontId="6" fillId="0" borderId="0" xfId="2" applyNumberFormat="1" applyFont="1" applyAlignment="1" applyProtection="1">
      <alignment horizontal="left" vertical="center"/>
    </xf>
    <xf numFmtId="0" fontId="6" fillId="0" borderId="5" xfId="2" applyFont="1" applyBorder="1" applyAlignment="1" applyProtection="1">
      <alignment horizontal="left" vertical="center"/>
    </xf>
    <xf numFmtId="0" fontId="6" fillId="0" borderId="6" xfId="2" applyFont="1" applyBorder="1" applyAlignment="1" applyProtection="1">
      <alignment horizontal="left" vertical="center"/>
    </xf>
    <xf numFmtId="10" fontId="6" fillId="0" borderId="16" xfId="2" applyNumberFormat="1" applyFont="1" applyBorder="1" applyAlignment="1" applyProtection="1">
      <alignment horizontal="right" vertical="center"/>
    </xf>
    <xf numFmtId="10" fontId="6" fillId="0" borderId="11" xfId="2" applyNumberFormat="1" applyFont="1" applyBorder="1" applyAlignment="1" applyProtection="1">
      <alignment horizontal="right" vertical="center"/>
    </xf>
    <xf numFmtId="44" fontId="6" fillId="0" borderId="0" xfId="2" applyNumberFormat="1" applyFont="1" applyAlignment="1" applyProtection="1">
      <alignment vertical="center"/>
    </xf>
    <xf numFmtId="44" fontId="13" fillId="4" borderId="7" xfId="2" applyNumberFormat="1" applyFont="1" applyFill="1" applyBorder="1" applyAlignment="1" applyProtection="1">
      <alignment horizontal="left" vertical="center"/>
    </xf>
    <xf numFmtId="0" fontId="14" fillId="0" borderId="5" xfId="2" applyFont="1" applyBorder="1" applyAlignment="1" applyProtection="1">
      <alignment horizontal="center" vertical="center"/>
    </xf>
    <xf numFmtId="0" fontId="16" fillId="0" borderId="12" xfId="0" applyFont="1" applyBorder="1" applyAlignment="1" applyProtection="1">
      <alignment vertical="center"/>
    </xf>
    <xf numFmtId="0" fontId="15" fillId="0" borderId="0" xfId="0" applyFont="1" applyAlignment="1" applyProtection="1">
      <alignment horizontal="center" vertical="center"/>
    </xf>
    <xf numFmtId="4" fontId="15" fillId="0" borderId="0" xfId="0" applyNumberFormat="1" applyFont="1" applyAlignment="1" applyProtection="1">
      <alignment horizontal="center" vertical="center"/>
    </xf>
    <xf numFmtId="0" fontId="17" fillId="0" borderId="0" xfId="0" applyFont="1" applyAlignment="1" applyProtection="1">
      <alignment horizontal="center" vertical="center" wrapText="1"/>
    </xf>
    <xf numFmtId="0" fontId="15" fillId="0" borderId="0" xfId="2" applyFont="1" applyAlignment="1" applyProtection="1">
      <alignment vertical="center"/>
    </xf>
    <xf numFmtId="3" fontId="6" fillId="0" borderId="5" xfId="2" applyNumberFormat="1" applyFont="1" applyBorder="1" applyAlignment="1" applyProtection="1">
      <alignment horizontal="center" vertical="center"/>
    </xf>
    <xf numFmtId="3" fontId="6" fillId="0" borderId="0" xfId="2" applyNumberFormat="1" applyFont="1" applyAlignment="1" applyProtection="1">
      <alignment horizontal="center" vertical="center"/>
    </xf>
    <xf numFmtId="4" fontId="6" fillId="0" borderId="5" xfId="2" applyNumberFormat="1" applyFont="1" applyBorder="1" applyAlignment="1" applyProtection="1">
      <alignment vertical="center"/>
    </xf>
    <xf numFmtId="0" fontId="5" fillId="0" borderId="5" xfId="2" applyFont="1" applyFill="1" applyBorder="1" applyAlignment="1" applyProtection="1">
      <alignment horizontal="left" vertical="center" wrapText="1"/>
    </xf>
    <xf numFmtId="3" fontId="6" fillId="0" borderId="5" xfId="2" applyNumberFormat="1" applyFont="1" applyFill="1" applyBorder="1" applyAlignment="1" applyProtection="1">
      <alignment horizontal="center" vertical="center"/>
    </xf>
    <xf numFmtId="9" fontId="6" fillId="0" borderId="5" xfId="1" applyNumberFormat="1" applyFont="1" applyFill="1" applyBorder="1" applyAlignment="1" applyProtection="1">
      <alignment horizontal="right" vertical="center"/>
    </xf>
    <xf numFmtId="0" fontId="13" fillId="0" borderId="2" xfId="0" applyFont="1" applyBorder="1" applyAlignment="1" applyProtection="1">
      <alignment vertical="center"/>
    </xf>
    <xf numFmtId="0" fontId="15" fillId="0" borderId="3" xfId="0" applyFont="1" applyBorder="1" applyAlignment="1" applyProtection="1">
      <alignment horizontal="center" vertical="center"/>
    </xf>
    <xf numFmtId="0" fontId="15" fillId="0" borderId="3" xfId="2" applyFont="1" applyBorder="1" applyAlignment="1" applyProtection="1">
      <alignment vertical="center"/>
    </xf>
    <xf numFmtId="0" fontId="0" fillId="0" borderId="0" xfId="0" applyBorder="1" applyAlignment="1" applyProtection="1">
      <alignment vertical="center" wrapText="1"/>
    </xf>
    <xf numFmtId="0" fontId="21" fillId="0" borderId="0" xfId="2" applyFont="1" applyAlignment="1" applyProtection="1">
      <alignment vertical="center"/>
    </xf>
    <xf numFmtId="0" fontId="6" fillId="0" borderId="5" xfId="2" applyFont="1" applyBorder="1" applyAlignment="1" applyProtection="1">
      <alignment horizontal="center" vertical="center"/>
    </xf>
    <xf numFmtId="0" fontId="16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17" fillId="0" borderId="0" xfId="0" applyFont="1" applyFill="1" applyAlignment="1" applyProtection="1">
      <alignment horizontal="center" vertical="center" wrapText="1"/>
    </xf>
    <xf numFmtId="0" fontId="16" fillId="0" borderId="12" xfId="0" applyFont="1" applyBorder="1" applyAlignment="1" applyProtection="1">
      <alignment horizontal="left" vertical="center"/>
    </xf>
    <xf numFmtId="0" fontId="13" fillId="0" borderId="2" xfId="0" applyFont="1" applyBorder="1" applyAlignment="1" applyProtection="1">
      <alignment horizontal="left" vertical="center"/>
    </xf>
    <xf numFmtId="0" fontId="13" fillId="0" borderId="3" xfId="0" applyFont="1" applyBorder="1" applyAlignment="1" applyProtection="1">
      <alignment horizontal="left" vertical="center"/>
    </xf>
    <xf numFmtId="0" fontId="13" fillId="0" borderId="13" xfId="0" applyFont="1" applyBorder="1" applyAlignment="1" applyProtection="1">
      <alignment horizontal="left" vertical="center"/>
    </xf>
    <xf numFmtId="0" fontId="6" fillId="0" borderId="13" xfId="2" applyFont="1" applyBorder="1" applyAlignment="1" applyProtection="1">
      <alignment vertical="center"/>
    </xf>
    <xf numFmtId="0" fontId="6" fillId="0" borderId="15" xfId="0" applyFont="1" applyBorder="1" applyAlignment="1" applyProtection="1">
      <alignment vertical="center" wrapText="1"/>
    </xf>
    <xf numFmtId="0" fontId="6" fillId="0" borderId="16" xfId="0" applyFont="1" applyBorder="1" applyAlignment="1" applyProtection="1">
      <alignment vertical="center" wrapText="1"/>
    </xf>
    <xf numFmtId="44" fontId="6" fillId="0" borderId="5" xfId="0" applyNumberFormat="1" applyFont="1" applyBorder="1" applyAlignment="1" applyProtection="1">
      <alignment horizontal="right" vertical="center" wrapText="1"/>
    </xf>
    <xf numFmtId="164" fontId="6" fillId="0" borderId="17" xfId="2" applyNumberFormat="1" applyFont="1" applyFill="1" applyBorder="1" applyAlignment="1" applyProtection="1">
      <alignment horizontal="center" vertical="center"/>
    </xf>
    <xf numFmtId="0" fontId="6" fillId="0" borderId="13" xfId="2" applyFont="1" applyBorder="1" applyAlignment="1" applyProtection="1">
      <alignment horizontal="left" vertical="center"/>
    </xf>
    <xf numFmtId="4" fontId="6" fillId="0" borderId="0" xfId="2" applyNumberFormat="1" applyFont="1" applyAlignment="1" applyProtection="1">
      <alignment horizontal="left" vertical="center"/>
    </xf>
    <xf numFmtId="0" fontId="6" fillId="0" borderId="0" xfId="2" applyFont="1" applyAlignment="1" applyProtection="1">
      <alignment horizontal="right" vertical="center"/>
    </xf>
    <xf numFmtId="164" fontId="13" fillId="2" borderId="5" xfId="2" applyNumberFormat="1" applyFont="1" applyFill="1" applyBorder="1" applyAlignment="1" applyProtection="1">
      <alignment horizontal="right" vertical="center"/>
    </xf>
    <xf numFmtId="0" fontId="6" fillId="0" borderId="15" xfId="0" applyFont="1" applyBorder="1" applyAlignment="1" applyProtection="1">
      <alignment horizontal="left" vertical="center" wrapText="1"/>
    </xf>
    <xf numFmtId="0" fontId="6" fillId="0" borderId="16" xfId="0" applyFont="1" applyBorder="1" applyAlignment="1" applyProtection="1">
      <alignment horizontal="left" vertical="center" wrapText="1"/>
    </xf>
    <xf numFmtId="0" fontId="6" fillId="0" borderId="11" xfId="0" applyFont="1" applyBorder="1" applyAlignment="1" applyProtection="1">
      <alignment horizontal="right" vertical="center" wrapText="1"/>
    </xf>
    <xf numFmtId="0" fontId="6" fillId="0" borderId="14" xfId="2" applyFont="1" applyBorder="1" applyAlignment="1" applyProtection="1">
      <alignment vertical="center"/>
    </xf>
    <xf numFmtId="0" fontId="6" fillId="0" borderId="16" xfId="0" applyFont="1" applyBorder="1" applyAlignment="1" applyProtection="1">
      <alignment horizontal="right" vertical="center" wrapText="1"/>
    </xf>
    <xf numFmtId="0" fontId="6" fillId="0" borderId="13" xfId="0" applyFont="1" applyBorder="1" applyAlignment="1" applyProtection="1">
      <alignment vertical="center" wrapText="1"/>
    </xf>
    <xf numFmtId="0" fontId="6" fillId="0" borderId="0" xfId="0" applyFont="1" applyAlignment="1" applyProtection="1">
      <alignment vertical="center" wrapText="1"/>
    </xf>
    <xf numFmtId="164" fontId="13" fillId="4" borderId="7" xfId="2" applyNumberFormat="1" applyFont="1" applyFill="1" applyBorder="1" applyAlignment="1" applyProtection="1">
      <alignment horizontal="center" vertical="center"/>
    </xf>
    <xf numFmtId="0" fontId="16" fillId="0" borderId="0" xfId="0" applyFont="1" applyAlignment="1" applyProtection="1">
      <alignment horizontal="left" vertical="center" wrapText="1"/>
    </xf>
    <xf numFmtId="10" fontId="6" fillId="5" borderId="5" xfId="2" applyNumberFormat="1" applyFont="1" applyFill="1" applyBorder="1" applyAlignment="1" applyProtection="1">
      <alignment vertical="center"/>
      <protection locked="0"/>
    </xf>
    <xf numFmtId="10" fontId="6" fillId="5" borderId="5" xfId="2" applyNumberFormat="1" applyFont="1" applyFill="1" applyBorder="1" applyAlignment="1" applyProtection="1">
      <alignment horizontal="right" vertical="center"/>
      <protection locked="0"/>
    </xf>
    <xf numFmtId="44" fontId="6" fillId="5" borderId="5" xfId="1" applyFont="1" applyFill="1" applyBorder="1" applyAlignment="1" applyProtection="1">
      <alignment horizontal="right" vertical="center"/>
      <protection locked="0"/>
    </xf>
    <xf numFmtId="44" fontId="6" fillId="5" borderId="5" xfId="1" applyFont="1" applyFill="1" applyBorder="1" applyAlignment="1" applyProtection="1">
      <alignment horizontal="center" vertical="center"/>
      <protection locked="0"/>
    </xf>
    <xf numFmtId="165" fontId="6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0" xfId="0" applyFont="1" applyFill="1" applyAlignment="1" applyProtection="1">
      <alignment horizontal="left" vertical="center" wrapText="1"/>
      <protection locked="0"/>
    </xf>
    <xf numFmtId="0" fontId="24" fillId="0" borderId="0" xfId="2" applyFont="1" applyAlignment="1" applyProtection="1">
      <alignment horizontal="left" vertical="center"/>
    </xf>
    <xf numFmtId="0" fontId="25" fillId="0" borderId="0" xfId="2" applyFont="1" applyAlignment="1" applyProtection="1">
      <alignment vertical="center"/>
    </xf>
    <xf numFmtId="0" fontId="26" fillId="0" borderId="0" xfId="2" applyFont="1" applyAlignment="1" applyProtection="1">
      <alignment vertical="center"/>
    </xf>
    <xf numFmtId="0" fontId="27" fillId="0" borderId="0" xfId="2" applyFont="1" applyBorder="1" applyAlignment="1" applyProtection="1">
      <alignment horizontal="left" vertical="center"/>
    </xf>
    <xf numFmtId="0" fontId="0" fillId="3" borderId="0" xfId="0" applyFill="1" applyAlignment="1" applyProtection="1">
      <alignment vertical="center" wrapText="1"/>
    </xf>
    <xf numFmtId="44" fontId="6" fillId="5" borderId="5" xfId="1" applyFont="1" applyFill="1" applyBorder="1" applyAlignment="1" applyProtection="1">
      <alignment vertical="center"/>
      <protection locked="0"/>
    </xf>
    <xf numFmtId="0" fontId="5" fillId="0" borderId="0" xfId="2" applyFont="1" applyFill="1" applyBorder="1" applyAlignment="1" applyProtection="1">
      <alignment horizontal="left" vertical="center" wrapText="1"/>
    </xf>
    <xf numFmtId="10" fontId="6" fillId="0" borderId="0" xfId="2" applyNumberFormat="1" applyFont="1" applyFill="1" applyBorder="1" applyAlignment="1" applyProtection="1">
      <alignment vertical="center"/>
    </xf>
    <xf numFmtId="44" fontId="6" fillId="0" borderId="0" xfId="2" applyNumberFormat="1" applyFont="1" applyFill="1" applyBorder="1" applyAlignment="1" applyProtection="1">
      <alignment vertical="center"/>
    </xf>
    <xf numFmtId="44" fontId="6" fillId="0" borderId="0" xfId="1" applyFont="1" applyFill="1" applyBorder="1" applyAlignment="1" applyProtection="1">
      <alignment vertical="center"/>
    </xf>
    <xf numFmtId="44" fontId="9" fillId="0" borderId="0" xfId="2" applyNumberFormat="1" applyFont="1" applyFill="1" applyAlignment="1" applyProtection="1">
      <alignment vertical="center"/>
    </xf>
    <xf numFmtId="3" fontId="6" fillId="0" borderId="0" xfId="2" applyNumberFormat="1" applyFont="1" applyFill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0" xfId="2" applyFont="1" applyFill="1" applyAlignment="1" applyProtection="1">
      <alignment horizontal="center" vertical="center"/>
    </xf>
    <xf numFmtId="165" fontId="6" fillId="0" borderId="5" xfId="1" applyNumberFormat="1" applyFont="1" applyFill="1" applyBorder="1" applyAlignment="1" applyProtection="1">
      <alignment horizontal="center" vertical="center"/>
    </xf>
    <xf numFmtId="10" fontId="6" fillId="0" borderId="5" xfId="2" applyNumberFormat="1" applyFont="1" applyFill="1" applyBorder="1" applyAlignment="1" applyProtection="1">
      <alignment vertical="center"/>
    </xf>
    <xf numFmtId="0" fontId="5" fillId="3" borderId="0" xfId="2" applyFont="1" applyFill="1" applyAlignment="1" applyProtection="1">
      <alignment vertical="center" wrapText="1"/>
    </xf>
    <xf numFmtId="0" fontId="0" fillId="3" borderId="0" xfId="0" applyFill="1" applyAlignment="1" applyProtection="1">
      <alignment vertical="center" wrapText="1"/>
    </xf>
    <xf numFmtId="0" fontId="6" fillId="3" borderId="0" xfId="2" applyFont="1" applyFill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6" fillId="3" borderId="12" xfId="2" applyFont="1" applyFill="1" applyBorder="1" applyAlignment="1" applyProtection="1">
      <alignment vertical="center" wrapText="1"/>
    </xf>
    <xf numFmtId="0" fontId="0" fillId="0" borderId="12" xfId="0" applyBorder="1" applyAlignment="1" applyProtection="1">
      <alignment vertical="center" wrapText="1"/>
    </xf>
    <xf numFmtId="0" fontId="0" fillId="0" borderId="0" xfId="0" applyAlignment="1">
      <alignment vertical="center" wrapText="1"/>
    </xf>
    <xf numFmtId="49" fontId="5" fillId="0" borderId="0" xfId="2" applyNumberFormat="1" applyFont="1" applyFill="1" applyBorder="1" applyAlignment="1" applyProtection="1">
      <alignment horizontal="center" vertical="center"/>
    </xf>
    <xf numFmtId="0" fontId="11" fillId="5" borderId="6" xfId="2" applyFont="1" applyFill="1" applyBorder="1" applyAlignment="1" applyProtection="1">
      <alignment horizontal="center" vertical="center" wrapText="1"/>
    </xf>
    <xf numFmtId="0" fontId="11" fillId="5" borderId="16" xfId="2" applyFont="1" applyFill="1" applyBorder="1" applyAlignment="1" applyProtection="1">
      <alignment horizontal="center" vertical="center"/>
    </xf>
    <xf numFmtId="0" fontId="11" fillId="5" borderId="11" xfId="2" applyFont="1" applyFill="1" applyBorder="1" applyAlignment="1" applyProtection="1">
      <alignment horizontal="center" vertical="center"/>
    </xf>
    <xf numFmtId="0" fontId="13" fillId="0" borderId="2" xfId="2" applyFont="1" applyBorder="1" applyAlignment="1" applyProtection="1">
      <alignment horizontal="left" vertical="center"/>
    </xf>
    <xf numFmtId="0" fontId="13" fillId="0" borderId="3" xfId="2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5" fillId="0" borderId="0" xfId="2" applyFont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44" fontId="18" fillId="0" borderId="18" xfId="1" applyFont="1" applyBorder="1" applyAlignment="1" applyProtection="1">
      <alignment horizontal="center" vertical="center"/>
    </xf>
    <xf numFmtId="0" fontId="19" fillId="0" borderId="19" xfId="0" applyFont="1" applyBorder="1" applyAlignment="1" applyProtection="1">
      <alignment horizontal="center" vertical="center"/>
    </xf>
    <xf numFmtId="0" fontId="12" fillId="0" borderId="0" xfId="2" applyFont="1" applyAlignment="1" applyProtection="1">
      <alignment horizontal="right" vertical="center"/>
    </xf>
    <xf numFmtId="0" fontId="22" fillId="0" borderId="0" xfId="0" applyFont="1" applyAlignment="1" applyProtection="1">
      <alignment horizontal="right" vertical="center"/>
    </xf>
    <xf numFmtId="0" fontId="22" fillId="0" borderId="0" xfId="0" applyFont="1" applyBorder="1" applyAlignment="1" applyProtection="1">
      <alignment horizontal="right" vertical="center"/>
    </xf>
    <xf numFmtId="0" fontId="10" fillId="0" borderId="0" xfId="2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10" fontId="4" fillId="5" borderId="6" xfId="2" applyNumberFormat="1" applyFont="1" applyFill="1" applyBorder="1" applyAlignment="1" applyProtection="1">
      <alignment vertical="center" wrapText="1"/>
      <protection locked="0"/>
    </xf>
    <xf numFmtId="0" fontId="2" fillId="5" borderId="16" xfId="0" applyFont="1" applyFill="1" applyBorder="1" applyAlignment="1" applyProtection="1">
      <alignment vertical="center" wrapText="1"/>
      <protection locked="0"/>
    </xf>
    <xf numFmtId="0" fontId="2" fillId="5" borderId="11" xfId="0" applyFont="1" applyFill="1" applyBorder="1" applyAlignment="1" applyProtection="1">
      <alignment vertical="center" wrapText="1"/>
      <protection locked="0"/>
    </xf>
    <xf numFmtId="0" fontId="13" fillId="0" borderId="8" xfId="2" applyFont="1" applyBorder="1" applyAlignment="1" applyProtection="1">
      <alignment horizontal="left" vertical="center"/>
    </xf>
    <xf numFmtId="0" fontId="13" fillId="0" borderId="9" xfId="2" applyFont="1" applyBorder="1" applyAlignment="1" applyProtection="1">
      <alignment horizontal="left" vertical="center"/>
    </xf>
    <xf numFmtId="0" fontId="13" fillId="0" borderId="10" xfId="2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0" fontId="18" fillId="5" borderId="0" xfId="0" applyFont="1" applyFill="1" applyAlignment="1" applyProtection="1">
      <alignment horizontal="left" vertical="center" wrapText="1"/>
      <protection locked="0"/>
    </xf>
    <xf numFmtId="0" fontId="22" fillId="5" borderId="0" xfId="0" applyFont="1" applyFill="1" applyAlignment="1" applyProtection="1">
      <alignment horizontal="left" vertical="center" wrapText="1"/>
      <protection locked="0"/>
    </xf>
    <xf numFmtId="0" fontId="13" fillId="0" borderId="15" xfId="0" applyFont="1" applyBorder="1" applyAlignment="1" applyProtection="1">
      <alignment vertical="center" wrapText="1"/>
    </xf>
    <xf numFmtId="0" fontId="0" fillId="0" borderId="16" xfId="0" applyBorder="1" applyAlignment="1" applyProtection="1">
      <alignment vertical="center" wrapText="1"/>
    </xf>
    <xf numFmtId="0" fontId="13" fillId="4" borderId="2" xfId="0" applyFont="1" applyFill="1" applyBorder="1" applyAlignment="1" applyProtection="1">
      <alignment horizontal="left" vertical="center" wrapText="1"/>
    </xf>
    <xf numFmtId="0" fontId="13" fillId="4" borderId="3" xfId="0" applyFont="1" applyFill="1" applyBorder="1" applyAlignment="1" applyProtection="1">
      <alignment horizontal="left" vertical="center" wrapText="1"/>
    </xf>
    <xf numFmtId="0" fontId="13" fillId="4" borderId="4" xfId="0" applyFont="1" applyFill="1" applyBorder="1" applyAlignment="1" applyProtection="1">
      <alignment horizontal="left" vertical="center" wrapText="1"/>
    </xf>
    <xf numFmtId="0" fontId="20" fillId="0" borderId="20" xfId="2" applyFont="1" applyBorder="1" applyAlignment="1" applyProtection="1">
      <alignment vertical="center" wrapText="1"/>
    </xf>
    <xf numFmtId="0" fontId="0" fillId="0" borderId="20" xfId="0" applyBorder="1" applyAlignment="1" applyProtection="1">
      <alignment vertical="center" wrapText="1"/>
    </xf>
    <xf numFmtId="0" fontId="13" fillId="0" borderId="8" xfId="0" applyFont="1" applyBorder="1" applyAlignment="1" applyProtection="1">
      <alignment horizontal="left" vertical="center" wrapText="1"/>
    </xf>
    <xf numFmtId="0" fontId="13" fillId="0" borderId="9" xfId="0" applyFont="1" applyBorder="1" applyAlignment="1" applyProtection="1">
      <alignment horizontal="left" vertical="center" wrapText="1"/>
    </xf>
    <xf numFmtId="0" fontId="13" fillId="0" borderId="10" xfId="0" applyFont="1" applyBorder="1" applyAlignment="1" applyProtection="1">
      <alignment horizontal="left" vertical="center" wrapText="1"/>
    </xf>
    <xf numFmtId="4" fontId="15" fillId="0" borderId="3" xfId="0" applyNumberFormat="1" applyFont="1" applyBorder="1" applyAlignment="1" applyProtection="1">
      <alignment horizontal="center" vertical="center" wrapText="1"/>
    </xf>
    <xf numFmtId="0" fontId="5" fillId="3" borderId="0" xfId="2" applyFont="1" applyFill="1" applyAlignment="1" applyProtection="1">
      <alignment horizontal="left" vertical="center" wrapText="1"/>
    </xf>
  </cellXfs>
  <cellStyles count="3">
    <cellStyle name="Standard" xfId="0" builtinId="0"/>
    <cellStyle name="Standard 2" xfId="2" xr:uid="{7A6549D0-D5F2-4C99-A7F2-D5894D08E5CF}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913669</xdr:colOff>
      <xdr:row>0</xdr:row>
      <xdr:rowOff>7621</xdr:rowOff>
    </xdr:from>
    <xdr:to>
      <xdr:col>7</xdr:col>
      <xdr:colOff>1184541</xdr:colOff>
      <xdr:row>2</xdr:row>
      <xdr:rowOff>160714</xdr:rowOff>
    </xdr:to>
    <xdr:pic>
      <xdr:nvPicPr>
        <xdr:cNvPr id="2" name="Grafik 1" descr="Stadt Heidelberg - KOMMUNALtopinform">
          <a:extLst>
            <a:ext uri="{FF2B5EF4-FFF2-40B4-BE49-F238E27FC236}">
              <a16:creationId xmlns:a16="http://schemas.microsoft.com/office/drawing/2014/main" id="{E37E28CE-6426-4A7D-92BB-EF490A0FCE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588" b="26007"/>
        <a:stretch/>
      </xdr:blipFill>
      <xdr:spPr bwMode="auto">
        <a:xfrm>
          <a:off x="7936192" y="7621"/>
          <a:ext cx="1714776" cy="55141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13</xdr:col>
      <xdr:colOff>142876</xdr:colOff>
      <xdr:row>0</xdr:row>
      <xdr:rowOff>178596</xdr:rowOff>
    </xdr:from>
    <xdr:to>
      <xdr:col>18</xdr:col>
      <xdr:colOff>745474</xdr:colOff>
      <xdr:row>18</xdr:row>
      <xdr:rowOff>11907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952FE9D-615C-415B-9BD2-883260255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680282" y="178596"/>
          <a:ext cx="4353067" cy="4048124"/>
        </a:xfrm>
        <a:prstGeom prst="rect">
          <a:avLst/>
        </a:prstGeom>
      </xdr:spPr>
    </xdr:pic>
    <xdr:clientData fPrintsWithSheet="0"/>
  </xdr:twoCellAnchor>
  <xdr:twoCellAnchor>
    <xdr:from>
      <xdr:col>12</xdr:col>
      <xdr:colOff>619125</xdr:colOff>
      <xdr:row>19</xdr:row>
      <xdr:rowOff>11907</xdr:rowOff>
    </xdr:from>
    <xdr:to>
      <xdr:col>19</xdr:col>
      <xdr:colOff>119063</xdr:colOff>
      <xdr:row>33</xdr:row>
      <xdr:rowOff>107157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78DBBB93-993B-09C7-9745-6BA5A3645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06438" y="4298157"/>
          <a:ext cx="4750594" cy="3167063"/>
        </a:xfrm>
        <a:prstGeom prst="rect">
          <a:avLst/>
        </a:prstGeom>
      </xdr:spPr>
    </xdr:pic>
    <xdr:clientData fPrintsWithSheet="0"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F4A3B-CF16-4FA8-9516-4EBBE220E4F2}">
  <dimension ref="B1:T118"/>
  <sheetViews>
    <sheetView showGridLines="0" showRowColHeaders="0" tabSelected="1" showRuler="0" topLeftCell="A30" zoomScale="80" zoomScaleNormal="100" zoomScalePageLayoutView="75" workbookViewId="0">
      <selection activeCell="F58" sqref="F58"/>
    </sheetView>
  </sheetViews>
  <sheetFormatPr baseColWidth="10" defaultColWidth="11.28515625" defaultRowHeight="18" x14ac:dyDescent="0.25"/>
  <cols>
    <col min="1" max="1" width="11.28515625" style="6"/>
    <col min="2" max="2" width="40" style="6" customWidth="1"/>
    <col min="3" max="3" width="14.7109375" style="6" customWidth="1"/>
    <col min="4" max="4" width="15.42578125" style="19" customWidth="1"/>
    <col min="5" max="5" width="18.7109375" style="6" customWidth="1"/>
    <col min="6" max="6" width="15.7109375" style="6" customWidth="1"/>
    <col min="7" max="7" width="20.7109375" style="6" customWidth="1"/>
    <col min="8" max="8" width="19.28515625" style="6" customWidth="1"/>
    <col min="9" max="9" width="2.28515625" style="6" customWidth="1"/>
    <col min="10" max="20" width="11.28515625" style="6" hidden="1" customWidth="1"/>
    <col min="21" max="244" width="11.28515625" style="6"/>
    <col min="245" max="245" width="1.28515625" style="6" customWidth="1"/>
    <col min="246" max="246" width="65.7109375" style="6" customWidth="1"/>
    <col min="247" max="247" width="1" style="6" customWidth="1"/>
    <col min="248" max="248" width="16.7109375" style="6" customWidth="1"/>
    <col min="249" max="249" width="16.28515625" style="6" customWidth="1"/>
    <col min="250" max="250" width="0.7109375" style="6" customWidth="1"/>
    <col min="251" max="251" width="13.7109375" style="6" customWidth="1"/>
    <col min="252" max="252" width="15.7109375" style="6" customWidth="1"/>
    <col min="253" max="253" width="0.42578125" style="6" customWidth="1"/>
    <col min="254" max="254" width="9.5703125" style="6" customWidth="1"/>
    <col min="255" max="500" width="11.28515625" style="6"/>
    <col min="501" max="501" width="1.28515625" style="6" customWidth="1"/>
    <col min="502" max="502" width="65.7109375" style="6" customWidth="1"/>
    <col min="503" max="503" width="1" style="6" customWidth="1"/>
    <col min="504" max="504" width="16.7109375" style="6" customWidth="1"/>
    <col min="505" max="505" width="16.28515625" style="6" customWidth="1"/>
    <col min="506" max="506" width="0.7109375" style="6" customWidth="1"/>
    <col min="507" max="507" width="13.7109375" style="6" customWidth="1"/>
    <col min="508" max="508" width="15.7109375" style="6" customWidth="1"/>
    <col min="509" max="509" width="0.42578125" style="6" customWidth="1"/>
    <col min="510" max="510" width="9.5703125" style="6" customWidth="1"/>
    <col min="511" max="756" width="11.28515625" style="6"/>
    <col min="757" max="757" width="1.28515625" style="6" customWidth="1"/>
    <col min="758" max="758" width="65.7109375" style="6" customWidth="1"/>
    <col min="759" max="759" width="1" style="6" customWidth="1"/>
    <col min="760" max="760" width="16.7109375" style="6" customWidth="1"/>
    <col min="761" max="761" width="16.28515625" style="6" customWidth="1"/>
    <col min="762" max="762" width="0.7109375" style="6" customWidth="1"/>
    <col min="763" max="763" width="13.7109375" style="6" customWidth="1"/>
    <col min="764" max="764" width="15.7109375" style="6" customWidth="1"/>
    <col min="765" max="765" width="0.42578125" style="6" customWidth="1"/>
    <col min="766" max="766" width="9.5703125" style="6" customWidth="1"/>
    <col min="767" max="1012" width="11.28515625" style="6"/>
    <col min="1013" max="1013" width="1.28515625" style="6" customWidth="1"/>
    <col min="1014" max="1014" width="65.7109375" style="6" customWidth="1"/>
    <col min="1015" max="1015" width="1" style="6" customWidth="1"/>
    <col min="1016" max="1016" width="16.7109375" style="6" customWidth="1"/>
    <col min="1017" max="1017" width="16.28515625" style="6" customWidth="1"/>
    <col min="1018" max="1018" width="0.7109375" style="6" customWidth="1"/>
    <col min="1019" max="1019" width="13.7109375" style="6" customWidth="1"/>
    <col min="1020" max="1020" width="15.7109375" style="6" customWidth="1"/>
    <col min="1021" max="1021" width="0.42578125" style="6" customWidth="1"/>
    <col min="1022" max="1022" width="9.5703125" style="6" customWidth="1"/>
    <col min="1023" max="1268" width="11.28515625" style="6"/>
    <col min="1269" max="1269" width="1.28515625" style="6" customWidth="1"/>
    <col min="1270" max="1270" width="65.7109375" style="6" customWidth="1"/>
    <col min="1271" max="1271" width="1" style="6" customWidth="1"/>
    <col min="1272" max="1272" width="16.7109375" style="6" customWidth="1"/>
    <col min="1273" max="1273" width="16.28515625" style="6" customWidth="1"/>
    <col min="1274" max="1274" width="0.7109375" style="6" customWidth="1"/>
    <col min="1275" max="1275" width="13.7109375" style="6" customWidth="1"/>
    <col min="1276" max="1276" width="15.7109375" style="6" customWidth="1"/>
    <col min="1277" max="1277" width="0.42578125" style="6" customWidth="1"/>
    <col min="1278" max="1278" width="9.5703125" style="6" customWidth="1"/>
    <col min="1279" max="1524" width="11.28515625" style="6"/>
    <col min="1525" max="1525" width="1.28515625" style="6" customWidth="1"/>
    <col min="1526" max="1526" width="65.7109375" style="6" customWidth="1"/>
    <col min="1527" max="1527" width="1" style="6" customWidth="1"/>
    <col min="1528" max="1528" width="16.7109375" style="6" customWidth="1"/>
    <col min="1529" max="1529" width="16.28515625" style="6" customWidth="1"/>
    <col min="1530" max="1530" width="0.7109375" style="6" customWidth="1"/>
    <col min="1531" max="1531" width="13.7109375" style="6" customWidth="1"/>
    <col min="1532" max="1532" width="15.7109375" style="6" customWidth="1"/>
    <col min="1533" max="1533" width="0.42578125" style="6" customWidth="1"/>
    <col min="1534" max="1534" width="9.5703125" style="6" customWidth="1"/>
    <col min="1535" max="1780" width="11.28515625" style="6"/>
    <col min="1781" max="1781" width="1.28515625" style="6" customWidth="1"/>
    <col min="1782" max="1782" width="65.7109375" style="6" customWidth="1"/>
    <col min="1783" max="1783" width="1" style="6" customWidth="1"/>
    <col min="1784" max="1784" width="16.7109375" style="6" customWidth="1"/>
    <col min="1785" max="1785" width="16.28515625" style="6" customWidth="1"/>
    <col min="1786" max="1786" width="0.7109375" style="6" customWidth="1"/>
    <col min="1787" max="1787" width="13.7109375" style="6" customWidth="1"/>
    <col min="1788" max="1788" width="15.7109375" style="6" customWidth="1"/>
    <col min="1789" max="1789" width="0.42578125" style="6" customWidth="1"/>
    <col min="1790" max="1790" width="9.5703125" style="6" customWidth="1"/>
    <col min="1791" max="2036" width="11.28515625" style="6"/>
    <col min="2037" max="2037" width="1.28515625" style="6" customWidth="1"/>
    <col min="2038" max="2038" width="65.7109375" style="6" customWidth="1"/>
    <col min="2039" max="2039" width="1" style="6" customWidth="1"/>
    <col min="2040" max="2040" width="16.7109375" style="6" customWidth="1"/>
    <col min="2041" max="2041" width="16.28515625" style="6" customWidth="1"/>
    <col min="2042" max="2042" width="0.7109375" style="6" customWidth="1"/>
    <col min="2043" max="2043" width="13.7109375" style="6" customWidth="1"/>
    <col min="2044" max="2044" width="15.7109375" style="6" customWidth="1"/>
    <col min="2045" max="2045" width="0.42578125" style="6" customWidth="1"/>
    <col min="2046" max="2046" width="9.5703125" style="6" customWidth="1"/>
    <col min="2047" max="2292" width="11.28515625" style="6"/>
    <col min="2293" max="2293" width="1.28515625" style="6" customWidth="1"/>
    <col min="2294" max="2294" width="65.7109375" style="6" customWidth="1"/>
    <col min="2295" max="2295" width="1" style="6" customWidth="1"/>
    <col min="2296" max="2296" width="16.7109375" style="6" customWidth="1"/>
    <col min="2297" max="2297" width="16.28515625" style="6" customWidth="1"/>
    <col min="2298" max="2298" width="0.7109375" style="6" customWidth="1"/>
    <col min="2299" max="2299" width="13.7109375" style="6" customWidth="1"/>
    <col min="2300" max="2300" width="15.7109375" style="6" customWidth="1"/>
    <col min="2301" max="2301" width="0.42578125" style="6" customWidth="1"/>
    <col min="2302" max="2302" width="9.5703125" style="6" customWidth="1"/>
    <col min="2303" max="2548" width="11.28515625" style="6"/>
    <col min="2549" max="2549" width="1.28515625" style="6" customWidth="1"/>
    <col min="2550" max="2550" width="65.7109375" style="6" customWidth="1"/>
    <col min="2551" max="2551" width="1" style="6" customWidth="1"/>
    <col min="2552" max="2552" width="16.7109375" style="6" customWidth="1"/>
    <col min="2553" max="2553" width="16.28515625" style="6" customWidth="1"/>
    <col min="2554" max="2554" width="0.7109375" style="6" customWidth="1"/>
    <col min="2555" max="2555" width="13.7109375" style="6" customWidth="1"/>
    <col min="2556" max="2556" width="15.7109375" style="6" customWidth="1"/>
    <col min="2557" max="2557" width="0.42578125" style="6" customWidth="1"/>
    <col min="2558" max="2558" width="9.5703125" style="6" customWidth="1"/>
    <col min="2559" max="2804" width="11.28515625" style="6"/>
    <col min="2805" max="2805" width="1.28515625" style="6" customWidth="1"/>
    <col min="2806" max="2806" width="65.7109375" style="6" customWidth="1"/>
    <col min="2807" max="2807" width="1" style="6" customWidth="1"/>
    <col min="2808" max="2808" width="16.7109375" style="6" customWidth="1"/>
    <col min="2809" max="2809" width="16.28515625" style="6" customWidth="1"/>
    <col min="2810" max="2810" width="0.7109375" style="6" customWidth="1"/>
    <col min="2811" max="2811" width="13.7109375" style="6" customWidth="1"/>
    <col min="2812" max="2812" width="15.7109375" style="6" customWidth="1"/>
    <col min="2813" max="2813" width="0.42578125" style="6" customWidth="1"/>
    <col min="2814" max="2814" width="9.5703125" style="6" customWidth="1"/>
    <col min="2815" max="3060" width="11.28515625" style="6"/>
    <col min="3061" max="3061" width="1.28515625" style="6" customWidth="1"/>
    <col min="3062" max="3062" width="65.7109375" style="6" customWidth="1"/>
    <col min="3063" max="3063" width="1" style="6" customWidth="1"/>
    <col min="3064" max="3064" width="16.7109375" style="6" customWidth="1"/>
    <col min="3065" max="3065" width="16.28515625" style="6" customWidth="1"/>
    <col min="3066" max="3066" width="0.7109375" style="6" customWidth="1"/>
    <col min="3067" max="3067" width="13.7109375" style="6" customWidth="1"/>
    <col min="3068" max="3068" width="15.7109375" style="6" customWidth="1"/>
    <col min="3069" max="3069" width="0.42578125" style="6" customWidth="1"/>
    <col min="3070" max="3070" width="9.5703125" style="6" customWidth="1"/>
    <col min="3071" max="3316" width="11.28515625" style="6"/>
    <col min="3317" max="3317" width="1.28515625" style="6" customWidth="1"/>
    <col min="3318" max="3318" width="65.7109375" style="6" customWidth="1"/>
    <col min="3319" max="3319" width="1" style="6" customWidth="1"/>
    <col min="3320" max="3320" width="16.7109375" style="6" customWidth="1"/>
    <col min="3321" max="3321" width="16.28515625" style="6" customWidth="1"/>
    <col min="3322" max="3322" width="0.7109375" style="6" customWidth="1"/>
    <col min="3323" max="3323" width="13.7109375" style="6" customWidth="1"/>
    <col min="3324" max="3324" width="15.7109375" style="6" customWidth="1"/>
    <col min="3325" max="3325" width="0.42578125" style="6" customWidth="1"/>
    <col min="3326" max="3326" width="9.5703125" style="6" customWidth="1"/>
    <col min="3327" max="3572" width="11.28515625" style="6"/>
    <col min="3573" max="3573" width="1.28515625" style="6" customWidth="1"/>
    <col min="3574" max="3574" width="65.7109375" style="6" customWidth="1"/>
    <col min="3575" max="3575" width="1" style="6" customWidth="1"/>
    <col min="3576" max="3576" width="16.7109375" style="6" customWidth="1"/>
    <col min="3577" max="3577" width="16.28515625" style="6" customWidth="1"/>
    <col min="3578" max="3578" width="0.7109375" style="6" customWidth="1"/>
    <col min="3579" max="3579" width="13.7109375" style="6" customWidth="1"/>
    <col min="3580" max="3580" width="15.7109375" style="6" customWidth="1"/>
    <col min="3581" max="3581" width="0.42578125" style="6" customWidth="1"/>
    <col min="3582" max="3582" width="9.5703125" style="6" customWidth="1"/>
    <col min="3583" max="3828" width="11.28515625" style="6"/>
    <col min="3829" max="3829" width="1.28515625" style="6" customWidth="1"/>
    <col min="3830" max="3830" width="65.7109375" style="6" customWidth="1"/>
    <col min="3831" max="3831" width="1" style="6" customWidth="1"/>
    <col min="3832" max="3832" width="16.7109375" style="6" customWidth="1"/>
    <col min="3833" max="3833" width="16.28515625" style="6" customWidth="1"/>
    <col min="3834" max="3834" width="0.7109375" style="6" customWidth="1"/>
    <col min="3835" max="3835" width="13.7109375" style="6" customWidth="1"/>
    <col min="3836" max="3836" width="15.7109375" style="6" customWidth="1"/>
    <col min="3837" max="3837" width="0.42578125" style="6" customWidth="1"/>
    <col min="3838" max="3838" width="9.5703125" style="6" customWidth="1"/>
    <col min="3839" max="4084" width="11.28515625" style="6"/>
    <col min="4085" max="4085" width="1.28515625" style="6" customWidth="1"/>
    <col min="4086" max="4086" width="65.7109375" style="6" customWidth="1"/>
    <col min="4087" max="4087" width="1" style="6" customWidth="1"/>
    <col min="4088" max="4088" width="16.7109375" style="6" customWidth="1"/>
    <col min="4089" max="4089" width="16.28515625" style="6" customWidth="1"/>
    <col min="4090" max="4090" width="0.7109375" style="6" customWidth="1"/>
    <col min="4091" max="4091" width="13.7109375" style="6" customWidth="1"/>
    <col min="4092" max="4092" width="15.7109375" style="6" customWidth="1"/>
    <col min="4093" max="4093" width="0.42578125" style="6" customWidth="1"/>
    <col min="4094" max="4094" width="9.5703125" style="6" customWidth="1"/>
    <col min="4095" max="4340" width="11.28515625" style="6"/>
    <col min="4341" max="4341" width="1.28515625" style="6" customWidth="1"/>
    <col min="4342" max="4342" width="65.7109375" style="6" customWidth="1"/>
    <col min="4343" max="4343" width="1" style="6" customWidth="1"/>
    <col min="4344" max="4344" width="16.7109375" style="6" customWidth="1"/>
    <col min="4345" max="4345" width="16.28515625" style="6" customWidth="1"/>
    <col min="4346" max="4346" width="0.7109375" style="6" customWidth="1"/>
    <col min="4347" max="4347" width="13.7109375" style="6" customWidth="1"/>
    <col min="4348" max="4348" width="15.7109375" style="6" customWidth="1"/>
    <col min="4349" max="4349" width="0.42578125" style="6" customWidth="1"/>
    <col min="4350" max="4350" width="9.5703125" style="6" customWidth="1"/>
    <col min="4351" max="4596" width="11.28515625" style="6"/>
    <col min="4597" max="4597" width="1.28515625" style="6" customWidth="1"/>
    <col min="4598" max="4598" width="65.7109375" style="6" customWidth="1"/>
    <col min="4599" max="4599" width="1" style="6" customWidth="1"/>
    <col min="4600" max="4600" width="16.7109375" style="6" customWidth="1"/>
    <col min="4601" max="4601" width="16.28515625" style="6" customWidth="1"/>
    <col min="4602" max="4602" width="0.7109375" style="6" customWidth="1"/>
    <col min="4603" max="4603" width="13.7109375" style="6" customWidth="1"/>
    <col min="4604" max="4604" width="15.7109375" style="6" customWidth="1"/>
    <col min="4605" max="4605" width="0.42578125" style="6" customWidth="1"/>
    <col min="4606" max="4606" width="9.5703125" style="6" customWidth="1"/>
    <col min="4607" max="4852" width="11.28515625" style="6"/>
    <col min="4853" max="4853" width="1.28515625" style="6" customWidth="1"/>
    <col min="4854" max="4854" width="65.7109375" style="6" customWidth="1"/>
    <col min="4855" max="4855" width="1" style="6" customWidth="1"/>
    <col min="4856" max="4856" width="16.7109375" style="6" customWidth="1"/>
    <col min="4857" max="4857" width="16.28515625" style="6" customWidth="1"/>
    <col min="4858" max="4858" width="0.7109375" style="6" customWidth="1"/>
    <col min="4859" max="4859" width="13.7109375" style="6" customWidth="1"/>
    <col min="4860" max="4860" width="15.7109375" style="6" customWidth="1"/>
    <col min="4861" max="4861" width="0.42578125" style="6" customWidth="1"/>
    <col min="4862" max="4862" width="9.5703125" style="6" customWidth="1"/>
    <col min="4863" max="5108" width="11.28515625" style="6"/>
    <col min="5109" max="5109" width="1.28515625" style="6" customWidth="1"/>
    <col min="5110" max="5110" width="65.7109375" style="6" customWidth="1"/>
    <col min="5111" max="5111" width="1" style="6" customWidth="1"/>
    <col min="5112" max="5112" width="16.7109375" style="6" customWidth="1"/>
    <col min="5113" max="5113" width="16.28515625" style="6" customWidth="1"/>
    <col min="5114" max="5114" width="0.7109375" style="6" customWidth="1"/>
    <col min="5115" max="5115" width="13.7109375" style="6" customWidth="1"/>
    <col min="5116" max="5116" width="15.7109375" style="6" customWidth="1"/>
    <col min="5117" max="5117" width="0.42578125" style="6" customWidth="1"/>
    <col min="5118" max="5118" width="9.5703125" style="6" customWidth="1"/>
    <col min="5119" max="5364" width="11.28515625" style="6"/>
    <col min="5365" max="5365" width="1.28515625" style="6" customWidth="1"/>
    <col min="5366" max="5366" width="65.7109375" style="6" customWidth="1"/>
    <col min="5367" max="5367" width="1" style="6" customWidth="1"/>
    <col min="5368" max="5368" width="16.7109375" style="6" customWidth="1"/>
    <col min="5369" max="5369" width="16.28515625" style="6" customWidth="1"/>
    <col min="5370" max="5370" width="0.7109375" style="6" customWidth="1"/>
    <col min="5371" max="5371" width="13.7109375" style="6" customWidth="1"/>
    <col min="5372" max="5372" width="15.7109375" style="6" customWidth="1"/>
    <col min="5373" max="5373" width="0.42578125" style="6" customWidth="1"/>
    <col min="5374" max="5374" width="9.5703125" style="6" customWidth="1"/>
    <col min="5375" max="5620" width="11.28515625" style="6"/>
    <col min="5621" max="5621" width="1.28515625" style="6" customWidth="1"/>
    <col min="5622" max="5622" width="65.7109375" style="6" customWidth="1"/>
    <col min="5623" max="5623" width="1" style="6" customWidth="1"/>
    <col min="5624" max="5624" width="16.7109375" style="6" customWidth="1"/>
    <col min="5625" max="5625" width="16.28515625" style="6" customWidth="1"/>
    <col min="5626" max="5626" width="0.7109375" style="6" customWidth="1"/>
    <col min="5627" max="5627" width="13.7109375" style="6" customWidth="1"/>
    <col min="5628" max="5628" width="15.7109375" style="6" customWidth="1"/>
    <col min="5629" max="5629" width="0.42578125" style="6" customWidth="1"/>
    <col min="5630" max="5630" width="9.5703125" style="6" customWidth="1"/>
    <col min="5631" max="5876" width="11.28515625" style="6"/>
    <col min="5877" max="5877" width="1.28515625" style="6" customWidth="1"/>
    <col min="5878" max="5878" width="65.7109375" style="6" customWidth="1"/>
    <col min="5879" max="5879" width="1" style="6" customWidth="1"/>
    <col min="5880" max="5880" width="16.7109375" style="6" customWidth="1"/>
    <col min="5881" max="5881" width="16.28515625" style="6" customWidth="1"/>
    <col min="5882" max="5882" width="0.7109375" style="6" customWidth="1"/>
    <col min="5883" max="5883" width="13.7109375" style="6" customWidth="1"/>
    <col min="5884" max="5884" width="15.7109375" style="6" customWidth="1"/>
    <col min="5885" max="5885" width="0.42578125" style="6" customWidth="1"/>
    <col min="5886" max="5886" width="9.5703125" style="6" customWidth="1"/>
    <col min="5887" max="6132" width="11.28515625" style="6"/>
    <col min="6133" max="6133" width="1.28515625" style="6" customWidth="1"/>
    <col min="6134" max="6134" width="65.7109375" style="6" customWidth="1"/>
    <col min="6135" max="6135" width="1" style="6" customWidth="1"/>
    <col min="6136" max="6136" width="16.7109375" style="6" customWidth="1"/>
    <col min="6137" max="6137" width="16.28515625" style="6" customWidth="1"/>
    <col min="6138" max="6138" width="0.7109375" style="6" customWidth="1"/>
    <col min="6139" max="6139" width="13.7109375" style="6" customWidth="1"/>
    <col min="6140" max="6140" width="15.7109375" style="6" customWidth="1"/>
    <col min="6141" max="6141" width="0.42578125" style="6" customWidth="1"/>
    <col min="6142" max="6142" width="9.5703125" style="6" customWidth="1"/>
    <col min="6143" max="6388" width="11.28515625" style="6"/>
    <col min="6389" max="6389" width="1.28515625" style="6" customWidth="1"/>
    <col min="6390" max="6390" width="65.7109375" style="6" customWidth="1"/>
    <col min="6391" max="6391" width="1" style="6" customWidth="1"/>
    <col min="6392" max="6392" width="16.7109375" style="6" customWidth="1"/>
    <col min="6393" max="6393" width="16.28515625" style="6" customWidth="1"/>
    <col min="6394" max="6394" width="0.7109375" style="6" customWidth="1"/>
    <col min="6395" max="6395" width="13.7109375" style="6" customWidth="1"/>
    <col min="6396" max="6396" width="15.7109375" style="6" customWidth="1"/>
    <col min="6397" max="6397" width="0.42578125" style="6" customWidth="1"/>
    <col min="6398" max="6398" width="9.5703125" style="6" customWidth="1"/>
    <col min="6399" max="6644" width="11.28515625" style="6"/>
    <col min="6645" max="6645" width="1.28515625" style="6" customWidth="1"/>
    <col min="6646" max="6646" width="65.7109375" style="6" customWidth="1"/>
    <col min="6647" max="6647" width="1" style="6" customWidth="1"/>
    <col min="6648" max="6648" width="16.7109375" style="6" customWidth="1"/>
    <col min="6649" max="6649" width="16.28515625" style="6" customWidth="1"/>
    <col min="6650" max="6650" width="0.7109375" style="6" customWidth="1"/>
    <col min="6651" max="6651" width="13.7109375" style="6" customWidth="1"/>
    <col min="6652" max="6652" width="15.7109375" style="6" customWidth="1"/>
    <col min="6653" max="6653" width="0.42578125" style="6" customWidth="1"/>
    <col min="6654" max="6654" width="9.5703125" style="6" customWidth="1"/>
    <col min="6655" max="6900" width="11.28515625" style="6"/>
    <col min="6901" max="6901" width="1.28515625" style="6" customWidth="1"/>
    <col min="6902" max="6902" width="65.7109375" style="6" customWidth="1"/>
    <col min="6903" max="6903" width="1" style="6" customWidth="1"/>
    <col min="6904" max="6904" width="16.7109375" style="6" customWidth="1"/>
    <col min="6905" max="6905" width="16.28515625" style="6" customWidth="1"/>
    <col min="6906" max="6906" width="0.7109375" style="6" customWidth="1"/>
    <col min="6907" max="6907" width="13.7109375" style="6" customWidth="1"/>
    <col min="6908" max="6908" width="15.7109375" style="6" customWidth="1"/>
    <col min="6909" max="6909" width="0.42578125" style="6" customWidth="1"/>
    <col min="6910" max="6910" width="9.5703125" style="6" customWidth="1"/>
    <col min="6911" max="7156" width="11.28515625" style="6"/>
    <col min="7157" max="7157" width="1.28515625" style="6" customWidth="1"/>
    <col min="7158" max="7158" width="65.7109375" style="6" customWidth="1"/>
    <col min="7159" max="7159" width="1" style="6" customWidth="1"/>
    <col min="7160" max="7160" width="16.7109375" style="6" customWidth="1"/>
    <col min="7161" max="7161" width="16.28515625" style="6" customWidth="1"/>
    <col min="7162" max="7162" width="0.7109375" style="6" customWidth="1"/>
    <col min="7163" max="7163" width="13.7109375" style="6" customWidth="1"/>
    <col min="7164" max="7164" width="15.7109375" style="6" customWidth="1"/>
    <col min="7165" max="7165" width="0.42578125" style="6" customWidth="1"/>
    <col min="7166" max="7166" width="9.5703125" style="6" customWidth="1"/>
    <col min="7167" max="7412" width="11.28515625" style="6"/>
    <col min="7413" max="7413" width="1.28515625" style="6" customWidth="1"/>
    <col min="7414" max="7414" width="65.7109375" style="6" customWidth="1"/>
    <col min="7415" max="7415" width="1" style="6" customWidth="1"/>
    <col min="7416" max="7416" width="16.7109375" style="6" customWidth="1"/>
    <col min="7417" max="7417" width="16.28515625" style="6" customWidth="1"/>
    <col min="7418" max="7418" width="0.7109375" style="6" customWidth="1"/>
    <col min="7419" max="7419" width="13.7109375" style="6" customWidth="1"/>
    <col min="7420" max="7420" width="15.7109375" style="6" customWidth="1"/>
    <col min="7421" max="7421" width="0.42578125" style="6" customWidth="1"/>
    <col min="7422" max="7422" width="9.5703125" style="6" customWidth="1"/>
    <col min="7423" max="7668" width="11.28515625" style="6"/>
    <col min="7669" max="7669" width="1.28515625" style="6" customWidth="1"/>
    <col min="7670" max="7670" width="65.7109375" style="6" customWidth="1"/>
    <col min="7671" max="7671" width="1" style="6" customWidth="1"/>
    <col min="7672" max="7672" width="16.7109375" style="6" customWidth="1"/>
    <col min="7673" max="7673" width="16.28515625" style="6" customWidth="1"/>
    <col min="7674" max="7674" width="0.7109375" style="6" customWidth="1"/>
    <col min="7675" max="7675" width="13.7109375" style="6" customWidth="1"/>
    <col min="7676" max="7676" width="15.7109375" style="6" customWidth="1"/>
    <col min="7677" max="7677" width="0.42578125" style="6" customWidth="1"/>
    <col min="7678" max="7678" width="9.5703125" style="6" customWidth="1"/>
    <col min="7679" max="7924" width="11.28515625" style="6"/>
    <col min="7925" max="7925" width="1.28515625" style="6" customWidth="1"/>
    <col min="7926" max="7926" width="65.7109375" style="6" customWidth="1"/>
    <col min="7927" max="7927" width="1" style="6" customWidth="1"/>
    <col min="7928" max="7928" width="16.7109375" style="6" customWidth="1"/>
    <col min="7929" max="7929" width="16.28515625" style="6" customWidth="1"/>
    <col min="7930" max="7930" width="0.7109375" style="6" customWidth="1"/>
    <col min="7931" max="7931" width="13.7109375" style="6" customWidth="1"/>
    <col min="7932" max="7932" width="15.7109375" style="6" customWidth="1"/>
    <col min="7933" max="7933" width="0.42578125" style="6" customWidth="1"/>
    <col min="7934" max="7934" width="9.5703125" style="6" customWidth="1"/>
    <col min="7935" max="8180" width="11.28515625" style="6"/>
    <col min="8181" max="8181" width="1.28515625" style="6" customWidth="1"/>
    <col min="8182" max="8182" width="65.7109375" style="6" customWidth="1"/>
    <col min="8183" max="8183" width="1" style="6" customWidth="1"/>
    <col min="8184" max="8184" width="16.7109375" style="6" customWidth="1"/>
    <col min="8185" max="8185" width="16.28515625" style="6" customWidth="1"/>
    <col min="8186" max="8186" width="0.7109375" style="6" customWidth="1"/>
    <col min="8187" max="8187" width="13.7109375" style="6" customWidth="1"/>
    <col min="8188" max="8188" width="15.7109375" style="6" customWidth="1"/>
    <col min="8189" max="8189" width="0.42578125" style="6" customWidth="1"/>
    <col min="8190" max="8190" width="9.5703125" style="6" customWidth="1"/>
    <col min="8191" max="8436" width="11.28515625" style="6"/>
    <col min="8437" max="8437" width="1.28515625" style="6" customWidth="1"/>
    <col min="8438" max="8438" width="65.7109375" style="6" customWidth="1"/>
    <col min="8439" max="8439" width="1" style="6" customWidth="1"/>
    <col min="8440" max="8440" width="16.7109375" style="6" customWidth="1"/>
    <col min="8441" max="8441" width="16.28515625" style="6" customWidth="1"/>
    <col min="8442" max="8442" width="0.7109375" style="6" customWidth="1"/>
    <col min="8443" max="8443" width="13.7109375" style="6" customWidth="1"/>
    <col min="8444" max="8444" width="15.7109375" style="6" customWidth="1"/>
    <col min="8445" max="8445" width="0.42578125" style="6" customWidth="1"/>
    <col min="8446" max="8446" width="9.5703125" style="6" customWidth="1"/>
    <col min="8447" max="8692" width="11.28515625" style="6"/>
    <col min="8693" max="8693" width="1.28515625" style="6" customWidth="1"/>
    <col min="8694" max="8694" width="65.7109375" style="6" customWidth="1"/>
    <col min="8695" max="8695" width="1" style="6" customWidth="1"/>
    <col min="8696" max="8696" width="16.7109375" style="6" customWidth="1"/>
    <col min="8697" max="8697" width="16.28515625" style="6" customWidth="1"/>
    <col min="8698" max="8698" width="0.7109375" style="6" customWidth="1"/>
    <col min="8699" max="8699" width="13.7109375" style="6" customWidth="1"/>
    <col min="8700" max="8700" width="15.7109375" style="6" customWidth="1"/>
    <col min="8701" max="8701" width="0.42578125" style="6" customWidth="1"/>
    <col min="8702" max="8702" width="9.5703125" style="6" customWidth="1"/>
    <col min="8703" max="8948" width="11.28515625" style="6"/>
    <col min="8949" max="8949" width="1.28515625" style="6" customWidth="1"/>
    <col min="8950" max="8950" width="65.7109375" style="6" customWidth="1"/>
    <col min="8951" max="8951" width="1" style="6" customWidth="1"/>
    <col min="8952" max="8952" width="16.7109375" style="6" customWidth="1"/>
    <col min="8953" max="8953" width="16.28515625" style="6" customWidth="1"/>
    <col min="8954" max="8954" width="0.7109375" style="6" customWidth="1"/>
    <col min="8955" max="8955" width="13.7109375" style="6" customWidth="1"/>
    <col min="8956" max="8956" width="15.7109375" style="6" customWidth="1"/>
    <col min="8957" max="8957" width="0.42578125" style="6" customWidth="1"/>
    <col min="8958" max="8958" width="9.5703125" style="6" customWidth="1"/>
    <col min="8959" max="9204" width="11.28515625" style="6"/>
    <col min="9205" max="9205" width="1.28515625" style="6" customWidth="1"/>
    <col min="9206" max="9206" width="65.7109375" style="6" customWidth="1"/>
    <col min="9207" max="9207" width="1" style="6" customWidth="1"/>
    <col min="9208" max="9208" width="16.7109375" style="6" customWidth="1"/>
    <col min="9209" max="9209" width="16.28515625" style="6" customWidth="1"/>
    <col min="9210" max="9210" width="0.7109375" style="6" customWidth="1"/>
    <col min="9211" max="9211" width="13.7109375" style="6" customWidth="1"/>
    <col min="9212" max="9212" width="15.7109375" style="6" customWidth="1"/>
    <col min="9213" max="9213" width="0.42578125" style="6" customWidth="1"/>
    <col min="9214" max="9214" width="9.5703125" style="6" customWidth="1"/>
    <col min="9215" max="9460" width="11.28515625" style="6"/>
    <col min="9461" max="9461" width="1.28515625" style="6" customWidth="1"/>
    <col min="9462" max="9462" width="65.7109375" style="6" customWidth="1"/>
    <col min="9463" max="9463" width="1" style="6" customWidth="1"/>
    <col min="9464" max="9464" width="16.7109375" style="6" customWidth="1"/>
    <col min="9465" max="9465" width="16.28515625" style="6" customWidth="1"/>
    <col min="9466" max="9466" width="0.7109375" style="6" customWidth="1"/>
    <col min="9467" max="9467" width="13.7109375" style="6" customWidth="1"/>
    <col min="9468" max="9468" width="15.7109375" style="6" customWidth="1"/>
    <col min="9469" max="9469" width="0.42578125" style="6" customWidth="1"/>
    <col min="9470" max="9470" width="9.5703125" style="6" customWidth="1"/>
    <col min="9471" max="9716" width="11.28515625" style="6"/>
    <col min="9717" max="9717" width="1.28515625" style="6" customWidth="1"/>
    <col min="9718" max="9718" width="65.7109375" style="6" customWidth="1"/>
    <col min="9719" max="9719" width="1" style="6" customWidth="1"/>
    <col min="9720" max="9720" width="16.7109375" style="6" customWidth="1"/>
    <col min="9721" max="9721" width="16.28515625" style="6" customWidth="1"/>
    <col min="9722" max="9722" width="0.7109375" style="6" customWidth="1"/>
    <col min="9723" max="9723" width="13.7109375" style="6" customWidth="1"/>
    <col min="9724" max="9724" width="15.7109375" style="6" customWidth="1"/>
    <col min="9725" max="9725" width="0.42578125" style="6" customWidth="1"/>
    <col min="9726" max="9726" width="9.5703125" style="6" customWidth="1"/>
    <col min="9727" max="9972" width="11.28515625" style="6"/>
    <col min="9973" max="9973" width="1.28515625" style="6" customWidth="1"/>
    <col min="9974" max="9974" width="65.7109375" style="6" customWidth="1"/>
    <col min="9975" max="9975" width="1" style="6" customWidth="1"/>
    <col min="9976" max="9976" width="16.7109375" style="6" customWidth="1"/>
    <col min="9977" max="9977" width="16.28515625" style="6" customWidth="1"/>
    <col min="9978" max="9978" width="0.7109375" style="6" customWidth="1"/>
    <col min="9979" max="9979" width="13.7109375" style="6" customWidth="1"/>
    <col min="9980" max="9980" width="15.7109375" style="6" customWidth="1"/>
    <col min="9981" max="9981" width="0.42578125" style="6" customWidth="1"/>
    <col min="9982" max="9982" width="9.5703125" style="6" customWidth="1"/>
    <col min="9983" max="10228" width="11.28515625" style="6"/>
    <col min="10229" max="10229" width="1.28515625" style="6" customWidth="1"/>
    <col min="10230" max="10230" width="65.7109375" style="6" customWidth="1"/>
    <col min="10231" max="10231" width="1" style="6" customWidth="1"/>
    <col min="10232" max="10232" width="16.7109375" style="6" customWidth="1"/>
    <col min="10233" max="10233" width="16.28515625" style="6" customWidth="1"/>
    <col min="10234" max="10234" width="0.7109375" style="6" customWidth="1"/>
    <col min="10235" max="10235" width="13.7109375" style="6" customWidth="1"/>
    <col min="10236" max="10236" width="15.7109375" style="6" customWidth="1"/>
    <col min="10237" max="10237" width="0.42578125" style="6" customWidth="1"/>
    <col min="10238" max="10238" width="9.5703125" style="6" customWidth="1"/>
    <col min="10239" max="10484" width="11.28515625" style="6"/>
    <col min="10485" max="10485" width="1.28515625" style="6" customWidth="1"/>
    <col min="10486" max="10486" width="65.7109375" style="6" customWidth="1"/>
    <col min="10487" max="10487" width="1" style="6" customWidth="1"/>
    <col min="10488" max="10488" width="16.7109375" style="6" customWidth="1"/>
    <col min="10489" max="10489" width="16.28515625" style="6" customWidth="1"/>
    <col min="10490" max="10490" width="0.7109375" style="6" customWidth="1"/>
    <col min="10491" max="10491" width="13.7109375" style="6" customWidth="1"/>
    <col min="10492" max="10492" width="15.7109375" style="6" customWidth="1"/>
    <col min="10493" max="10493" width="0.42578125" style="6" customWidth="1"/>
    <col min="10494" max="10494" width="9.5703125" style="6" customWidth="1"/>
    <col min="10495" max="10740" width="11.28515625" style="6"/>
    <col min="10741" max="10741" width="1.28515625" style="6" customWidth="1"/>
    <col min="10742" max="10742" width="65.7109375" style="6" customWidth="1"/>
    <col min="10743" max="10743" width="1" style="6" customWidth="1"/>
    <col min="10744" max="10744" width="16.7109375" style="6" customWidth="1"/>
    <col min="10745" max="10745" width="16.28515625" style="6" customWidth="1"/>
    <col min="10746" max="10746" width="0.7109375" style="6" customWidth="1"/>
    <col min="10747" max="10747" width="13.7109375" style="6" customWidth="1"/>
    <col min="10748" max="10748" width="15.7109375" style="6" customWidth="1"/>
    <col min="10749" max="10749" width="0.42578125" style="6" customWidth="1"/>
    <col min="10750" max="10750" width="9.5703125" style="6" customWidth="1"/>
    <col min="10751" max="10996" width="11.28515625" style="6"/>
    <col min="10997" max="10997" width="1.28515625" style="6" customWidth="1"/>
    <col min="10998" max="10998" width="65.7109375" style="6" customWidth="1"/>
    <col min="10999" max="10999" width="1" style="6" customWidth="1"/>
    <col min="11000" max="11000" width="16.7109375" style="6" customWidth="1"/>
    <col min="11001" max="11001" width="16.28515625" style="6" customWidth="1"/>
    <col min="11002" max="11002" width="0.7109375" style="6" customWidth="1"/>
    <col min="11003" max="11003" width="13.7109375" style="6" customWidth="1"/>
    <col min="11004" max="11004" width="15.7109375" style="6" customWidth="1"/>
    <col min="11005" max="11005" width="0.42578125" style="6" customWidth="1"/>
    <col min="11006" max="11006" width="9.5703125" style="6" customWidth="1"/>
    <col min="11007" max="11252" width="11.28515625" style="6"/>
    <col min="11253" max="11253" width="1.28515625" style="6" customWidth="1"/>
    <col min="11254" max="11254" width="65.7109375" style="6" customWidth="1"/>
    <col min="11255" max="11255" width="1" style="6" customWidth="1"/>
    <col min="11256" max="11256" width="16.7109375" style="6" customWidth="1"/>
    <col min="11257" max="11257" width="16.28515625" style="6" customWidth="1"/>
    <col min="11258" max="11258" width="0.7109375" style="6" customWidth="1"/>
    <col min="11259" max="11259" width="13.7109375" style="6" customWidth="1"/>
    <col min="11260" max="11260" width="15.7109375" style="6" customWidth="1"/>
    <col min="11261" max="11261" width="0.42578125" style="6" customWidth="1"/>
    <col min="11262" max="11262" width="9.5703125" style="6" customWidth="1"/>
    <col min="11263" max="11508" width="11.28515625" style="6"/>
    <col min="11509" max="11509" width="1.28515625" style="6" customWidth="1"/>
    <col min="11510" max="11510" width="65.7109375" style="6" customWidth="1"/>
    <col min="11511" max="11511" width="1" style="6" customWidth="1"/>
    <col min="11512" max="11512" width="16.7109375" style="6" customWidth="1"/>
    <col min="11513" max="11513" width="16.28515625" style="6" customWidth="1"/>
    <col min="11514" max="11514" width="0.7109375" style="6" customWidth="1"/>
    <col min="11515" max="11515" width="13.7109375" style="6" customWidth="1"/>
    <col min="11516" max="11516" width="15.7109375" style="6" customWidth="1"/>
    <col min="11517" max="11517" width="0.42578125" style="6" customWidth="1"/>
    <col min="11518" max="11518" width="9.5703125" style="6" customWidth="1"/>
    <col min="11519" max="11764" width="11.28515625" style="6"/>
    <col min="11765" max="11765" width="1.28515625" style="6" customWidth="1"/>
    <col min="11766" max="11766" width="65.7109375" style="6" customWidth="1"/>
    <col min="11767" max="11767" width="1" style="6" customWidth="1"/>
    <col min="11768" max="11768" width="16.7109375" style="6" customWidth="1"/>
    <col min="11769" max="11769" width="16.28515625" style="6" customWidth="1"/>
    <col min="11770" max="11770" width="0.7109375" style="6" customWidth="1"/>
    <col min="11771" max="11771" width="13.7109375" style="6" customWidth="1"/>
    <col min="11772" max="11772" width="15.7109375" style="6" customWidth="1"/>
    <col min="11773" max="11773" width="0.42578125" style="6" customWidth="1"/>
    <col min="11774" max="11774" width="9.5703125" style="6" customWidth="1"/>
    <col min="11775" max="12020" width="11.28515625" style="6"/>
    <col min="12021" max="12021" width="1.28515625" style="6" customWidth="1"/>
    <col min="12022" max="12022" width="65.7109375" style="6" customWidth="1"/>
    <col min="12023" max="12023" width="1" style="6" customWidth="1"/>
    <col min="12024" max="12024" width="16.7109375" style="6" customWidth="1"/>
    <col min="12025" max="12025" width="16.28515625" style="6" customWidth="1"/>
    <col min="12026" max="12026" width="0.7109375" style="6" customWidth="1"/>
    <col min="12027" max="12027" width="13.7109375" style="6" customWidth="1"/>
    <col min="12028" max="12028" width="15.7109375" style="6" customWidth="1"/>
    <col min="12029" max="12029" width="0.42578125" style="6" customWidth="1"/>
    <col min="12030" max="12030" width="9.5703125" style="6" customWidth="1"/>
    <col min="12031" max="12276" width="11.28515625" style="6"/>
    <col min="12277" max="12277" width="1.28515625" style="6" customWidth="1"/>
    <col min="12278" max="12278" width="65.7109375" style="6" customWidth="1"/>
    <col min="12279" max="12279" width="1" style="6" customWidth="1"/>
    <col min="12280" max="12280" width="16.7109375" style="6" customWidth="1"/>
    <col min="12281" max="12281" width="16.28515625" style="6" customWidth="1"/>
    <col min="12282" max="12282" width="0.7109375" style="6" customWidth="1"/>
    <col min="12283" max="12283" width="13.7109375" style="6" customWidth="1"/>
    <col min="12284" max="12284" width="15.7109375" style="6" customWidth="1"/>
    <col min="12285" max="12285" width="0.42578125" style="6" customWidth="1"/>
    <col min="12286" max="12286" width="9.5703125" style="6" customWidth="1"/>
    <col min="12287" max="12532" width="11.28515625" style="6"/>
    <col min="12533" max="12533" width="1.28515625" style="6" customWidth="1"/>
    <col min="12534" max="12534" width="65.7109375" style="6" customWidth="1"/>
    <col min="12535" max="12535" width="1" style="6" customWidth="1"/>
    <col min="12536" max="12536" width="16.7109375" style="6" customWidth="1"/>
    <col min="12537" max="12537" width="16.28515625" style="6" customWidth="1"/>
    <col min="12538" max="12538" width="0.7109375" style="6" customWidth="1"/>
    <col min="12539" max="12539" width="13.7109375" style="6" customWidth="1"/>
    <col min="12540" max="12540" width="15.7109375" style="6" customWidth="1"/>
    <col min="12541" max="12541" width="0.42578125" style="6" customWidth="1"/>
    <col min="12542" max="12542" width="9.5703125" style="6" customWidth="1"/>
    <col min="12543" max="12788" width="11.28515625" style="6"/>
    <col min="12789" max="12789" width="1.28515625" style="6" customWidth="1"/>
    <col min="12790" max="12790" width="65.7109375" style="6" customWidth="1"/>
    <col min="12791" max="12791" width="1" style="6" customWidth="1"/>
    <col min="12792" max="12792" width="16.7109375" style="6" customWidth="1"/>
    <col min="12793" max="12793" width="16.28515625" style="6" customWidth="1"/>
    <col min="12794" max="12794" width="0.7109375" style="6" customWidth="1"/>
    <col min="12795" max="12795" width="13.7109375" style="6" customWidth="1"/>
    <col min="12796" max="12796" width="15.7109375" style="6" customWidth="1"/>
    <col min="12797" max="12797" width="0.42578125" style="6" customWidth="1"/>
    <col min="12798" max="12798" width="9.5703125" style="6" customWidth="1"/>
    <col min="12799" max="13044" width="11.28515625" style="6"/>
    <col min="13045" max="13045" width="1.28515625" style="6" customWidth="1"/>
    <col min="13046" max="13046" width="65.7109375" style="6" customWidth="1"/>
    <col min="13047" max="13047" width="1" style="6" customWidth="1"/>
    <col min="13048" max="13048" width="16.7109375" style="6" customWidth="1"/>
    <col min="13049" max="13049" width="16.28515625" style="6" customWidth="1"/>
    <col min="13050" max="13050" width="0.7109375" style="6" customWidth="1"/>
    <col min="13051" max="13051" width="13.7109375" style="6" customWidth="1"/>
    <col min="13052" max="13052" width="15.7109375" style="6" customWidth="1"/>
    <col min="13053" max="13053" width="0.42578125" style="6" customWidth="1"/>
    <col min="13054" max="13054" width="9.5703125" style="6" customWidth="1"/>
    <col min="13055" max="13300" width="11.28515625" style="6"/>
    <col min="13301" max="13301" width="1.28515625" style="6" customWidth="1"/>
    <col min="13302" max="13302" width="65.7109375" style="6" customWidth="1"/>
    <col min="13303" max="13303" width="1" style="6" customWidth="1"/>
    <col min="13304" max="13304" width="16.7109375" style="6" customWidth="1"/>
    <col min="13305" max="13305" width="16.28515625" style="6" customWidth="1"/>
    <col min="13306" max="13306" width="0.7109375" style="6" customWidth="1"/>
    <col min="13307" max="13307" width="13.7109375" style="6" customWidth="1"/>
    <col min="13308" max="13308" width="15.7109375" style="6" customWidth="1"/>
    <col min="13309" max="13309" width="0.42578125" style="6" customWidth="1"/>
    <col min="13310" max="13310" width="9.5703125" style="6" customWidth="1"/>
    <col min="13311" max="13556" width="11.28515625" style="6"/>
    <col min="13557" max="13557" width="1.28515625" style="6" customWidth="1"/>
    <col min="13558" max="13558" width="65.7109375" style="6" customWidth="1"/>
    <col min="13559" max="13559" width="1" style="6" customWidth="1"/>
    <col min="13560" max="13560" width="16.7109375" style="6" customWidth="1"/>
    <col min="13561" max="13561" width="16.28515625" style="6" customWidth="1"/>
    <col min="13562" max="13562" width="0.7109375" style="6" customWidth="1"/>
    <col min="13563" max="13563" width="13.7109375" style="6" customWidth="1"/>
    <col min="13564" max="13564" width="15.7109375" style="6" customWidth="1"/>
    <col min="13565" max="13565" width="0.42578125" style="6" customWidth="1"/>
    <col min="13566" max="13566" width="9.5703125" style="6" customWidth="1"/>
    <col min="13567" max="13812" width="11.28515625" style="6"/>
    <col min="13813" max="13813" width="1.28515625" style="6" customWidth="1"/>
    <col min="13814" max="13814" width="65.7109375" style="6" customWidth="1"/>
    <col min="13815" max="13815" width="1" style="6" customWidth="1"/>
    <col min="13816" max="13816" width="16.7109375" style="6" customWidth="1"/>
    <col min="13817" max="13817" width="16.28515625" style="6" customWidth="1"/>
    <col min="13818" max="13818" width="0.7109375" style="6" customWidth="1"/>
    <col min="13819" max="13819" width="13.7109375" style="6" customWidth="1"/>
    <col min="13820" max="13820" width="15.7109375" style="6" customWidth="1"/>
    <col min="13821" max="13821" width="0.42578125" style="6" customWidth="1"/>
    <col min="13822" max="13822" width="9.5703125" style="6" customWidth="1"/>
    <col min="13823" max="14068" width="11.28515625" style="6"/>
    <col min="14069" max="14069" width="1.28515625" style="6" customWidth="1"/>
    <col min="14070" max="14070" width="65.7109375" style="6" customWidth="1"/>
    <col min="14071" max="14071" width="1" style="6" customWidth="1"/>
    <col min="14072" max="14072" width="16.7109375" style="6" customWidth="1"/>
    <col min="14073" max="14073" width="16.28515625" style="6" customWidth="1"/>
    <col min="14074" max="14074" width="0.7109375" style="6" customWidth="1"/>
    <col min="14075" max="14075" width="13.7109375" style="6" customWidth="1"/>
    <col min="14076" max="14076" width="15.7109375" style="6" customWidth="1"/>
    <col min="14077" max="14077" width="0.42578125" style="6" customWidth="1"/>
    <col min="14078" max="14078" width="9.5703125" style="6" customWidth="1"/>
    <col min="14079" max="14324" width="11.28515625" style="6"/>
    <col min="14325" max="14325" width="1.28515625" style="6" customWidth="1"/>
    <col min="14326" max="14326" width="65.7109375" style="6" customWidth="1"/>
    <col min="14327" max="14327" width="1" style="6" customWidth="1"/>
    <col min="14328" max="14328" width="16.7109375" style="6" customWidth="1"/>
    <col min="14329" max="14329" width="16.28515625" style="6" customWidth="1"/>
    <col min="14330" max="14330" width="0.7109375" style="6" customWidth="1"/>
    <col min="14331" max="14331" width="13.7109375" style="6" customWidth="1"/>
    <col min="14332" max="14332" width="15.7109375" style="6" customWidth="1"/>
    <col min="14333" max="14333" width="0.42578125" style="6" customWidth="1"/>
    <col min="14334" max="14334" width="9.5703125" style="6" customWidth="1"/>
    <col min="14335" max="14580" width="11.28515625" style="6"/>
    <col min="14581" max="14581" width="1.28515625" style="6" customWidth="1"/>
    <col min="14582" max="14582" width="65.7109375" style="6" customWidth="1"/>
    <col min="14583" max="14583" width="1" style="6" customWidth="1"/>
    <col min="14584" max="14584" width="16.7109375" style="6" customWidth="1"/>
    <col min="14585" max="14585" width="16.28515625" style="6" customWidth="1"/>
    <col min="14586" max="14586" width="0.7109375" style="6" customWidth="1"/>
    <col min="14587" max="14587" width="13.7109375" style="6" customWidth="1"/>
    <col min="14588" max="14588" width="15.7109375" style="6" customWidth="1"/>
    <col min="14589" max="14589" width="0.42578125" style="6" customWidth="1"/>
    <col min="14590" max="14590" width="9.5703125" style="6" customWidth="1"/>
    <col min="14591" max="14836" width="11.28515625" style="6"/>
    <col min="14837" max="14837" width="1.28515625" style="6" customWidth="1"/>
    <col min="14838" max="14838" width="65.7109375" style="6" customWidth="1"/>
    <col min="14839" max="14839" width="1" style="6" customWidth="1"/>
    <col min="14840" max="14840" width="16.7109375" style="6" customWidth="1"/>
    <col min="14841" max="14841" width="16.28515625" style="6" customWidth="1"/>
    <col min="14842" max="14842" width="0.7109375" style="6" customWidth="1"/>
    <col min="14843" max="14843" width="13.7109375" style="6" customWidth="1"/>
    <col min="14844" max="14844" width="15.7109375" style="6" customWidth="1"/>
    <col min="14845" max="14845" width="0.42578125" style="6" customWidth="1"/>
    <col min="14846" max="14846" width="9.5703125" style="6" customWidth="1"/>
    <col min="14847" max="15092" width="11.28515625" style="6"/>
    <col min="15093" max="15093" width="1.28515625" style="6" customWidth="1"/>
    <col min="15094" max="15094" width="65.7109375" style="6" customWidth="1"/>
    <col min="15095" max="15095" width="1" style="6" customWidth="1"/>
    <col min="15096" max="15096" width="16.7109375" style="6" customWidth="1"/>
    <col min="15097" max="15097" width="16.28515625" style="6" customWidth="1"/>
    <col min="15098" max="15098" width="0.7109375" style="6" customWidth="1"/>
    <col min="15099" max="15099" width="13.7109375" style="6" customWidth="1"/>
    <col min="15100" max="15100" width="15.7109375" style="6" customWidth="1"/>
    <col min="15101" max="15101" width="0.42578125" style="6" customWidth="1"/>
    <col min="15102" max="15102" width="9.5703125" style="6" customWidth="1"/>
    <col min="15103" max="15348" width="11.28515625" style="6"/>
    <col min="15349" max="15349" width="1.28515625" style="6" customWidth="1"/>
    <col min="15350" max="15350" width="65.7109375" style="6" customWidth="1"/>
    <col min="15351" max="15351" width="1" style="6" customWidth="1"/>
    <col min="15352" max="15352" width="16.7109375" style="6" customWidth="1"/>
    <col min="15353" max="15353" width="16.28515625" style="6" customWidth="1"/>
    <col min="15354" max="15354" width="0.7109375" style="6" customWidth="1"/>
    <col min="15355" max="15355" width="13.7109375" style="6" customWidth="1"/>
    <col min="15356" max="15356" width="15.7109375" style="6" customWidth="1"/>
    <col min="15357" max="15357" width="0.42578125" style="6" customWidth="1"/>
    <col min="15358" max="15358" width="9.5703125" style="6" customWidth="1"/>
    <col min="15359" max="15604" width="11.28515625" style="6"/>
    <col min="15605" max="15605" width="1.28515625" style="6" customWidth="1"/>
    <col min="15606" max="15606" width="65.7109375" style="6" customWidth="1"/>
    <col min="15607" max="15607" width="1" style="6" customWidth="1"/>
    <col min="15608" max="15608" width="16.7109375" style="6" customWidth="1"/>
    <col min="15609" max="15609" width="16.28515625" style="6" customWidth="1"/>
    <col min="15610" max="15610" width="0.7109375" style="6" customWidth="1"/>
    <col min="15611" max="15611" width="13.7109375" style="6" customWidth="1"/>
    <col min="15612" max="15612" width="15.7109375" style="6" customWidth="1"/>
    <col min="15613" max="15613" width="0.42578125" style="6" customWidth="1"/>
    <col min="15614" max="15614" width="9.5703125" style="6" customWidth="1"/>
    <col min="15615" max="15860" width="11.28515625" style="6"/>
    <col min="15861" max="15861" width="1.28515625" style="6" customWidth="1"/>
    <col min="15862" max="15862" width="65.7109375" style="6" customWidth="1"/>
    <col min="15863" max="15863" width="1" style="6" customWidth="1"/>
    <col min="15864" max="15864" width="16.7109375" style="6" customWidth="1"/>
    <col min="15865" max="15865" width="16.28515625" style="6" customWidth="1"/>
    <col min="15866" max="15866" width="0.7109375" style="6" customWidth="1"/>
    <col min="15867" max="15867" width="13.7109375" style="6" customWidth="1"/>
    <col min="15868" max="15868" width="15.7109375" style="6" customWidth="1"/>
    <col min="15869" max="15869" width="0.42578125" style="6" customWidth="1"/>
    <col min="15870" max="15870" width="9.5703125" style="6" customWidth="1"/>
    <col min="15871" max="16116" width="11.28515625" style="6"/>
    <col min="16117" max="16117" width="1.28515625" style="6" customWidth="1"/>
    <col min="16118" max="16118" width="65.7109375" style="6" customWidth="1"/>
    <col min="16119" max="16119" width="1" style="6" customWidth="1"/>
    <col min="16120" max="16120" width="16.7109375" style="6" customWidth="1"/>
    <col min="16121" max="16121" width="16.28515625" style="6" customWidth="1"/>
    <col min="16122" max="16122" width="0.7109375" style="6" customWidth="1"/>
    <col min="16123" max="16123" width="13.7109375" style="6" customWidth="1"/>
    <col min="16124" max="16124" width="15.7109375" style="6" customWidth="1"/>
    <col min="16125" max="16125" width="0.42578125" style="6" customWidth="1"/>
    <col min="16126" max="16126" width="9.5703125" style="6" customWidth="1"/>
    <col min="16127" max="16384" width="11.28515625" style="6"/>
  </cols>
  <sheetData>
    <row r="1" spans="2:13" s="10" customFormat="1" ht="16.5" x14ac:dyDescent="0.25">
      <c r="B1" s="9" t="s">
        <v>13</v>
      </c>
      <c r="D1" s="11"/>
      <c r="F1" s="12"/>
      <c r="G1" s="9"/>
    </row>
    <row r="2" spans="2:13" s="10" customFormat="1" ht="16.5" x14ac:dyDescent="0.25">
      <c r="B2" s="10" t="s">
        <v>81</v>
      </c>
      <c r="D2" s="11"/>
      <c r="F2" s="12"/>
      <c r="G2" s="9"/>
    </row>
    <row r="3" spans="2:13" s="10" customFormat="1" ht="16.5" customHeight="1" x14ac:dyDescent="0.25">
      <c r="B3" s="13" t="s">
        <v>14</v>
      </c>
      <c r="C3" s="13"/>
      <c r="D3" s="14"/>
      <c r="E3" s="13"/>
      <c r="F3" s="15"/>
      <c r="G3" s="13"/>
      <c r="H3" s="13"/>
    </row>
    <row r="4" spans="2:13" s="10" customFormat="1" ht="16.5" x14ac:dyDescent="0.25">
      <c r="B4" s="16"/>
      <c r="C4" s="16"/>
      <c r="D4" s="17"/>
      <c r="E4" s="16"/>
      <c r="F4" s="18"/>
      <c r="G4" s="16"/>
      <c r="H4" s="16"/>
    </row>
    <row r="5" spans="2:13" x14ac:dyDescent="0.25">
      <c r="J5" s="132" t="s">
        <v>74</v>
      </c>
      <c r="K5" s="133"/>
      <c r="L5" s="133"/>
      <c r="M5" s="133"/>
    </row>
    <row r="6" spans="2:13" ht="32.450000000000003" customHeight="1" x14ac:dyDescent="0.25">
      <c r="B6" s="20" t="s">
        <v>0</v>
      </c>
      <c r="C6" s="148" t="s">
        <v>55</v>
      </c>
      <c r="D6" s="149"/>
      <c r="E6" s="150"/>
      <c r="F6" s="153" t="s">
        <v>65</v>
      </c>
      <c r="G6" s="154"/>
      <c r="H6" s="155"/>
      <c r="J6" s="134" t="s">
        <v>73</v>
      </c>
      <c r="K6" s="135"/>
      <c r="L6" s="135"/>
      <c r="M6" s="135"/>
    </row>
    <row r="7" spans="2:13" s="22" customFormat="1" ht="22.5" x14ac:dyDescent="0.25">
      <c r="B7" s="21"/>
      <c r="D7" s="23"/>
      <c r="E7" s="24"/>
      <c r="F7" s="137"/>
      <c r="G7" s="137"/>
      <c r="H7" s="137"/>
      <c r="J7" s="136"/>
      <c r="K7" s="136"/>
      <c r="L7" s="136"/>
      <c r="M7" s="136"/>
    </row>
    <row r="8" spans="2:13" ht="10.9" customHeight="1" x14ac:dyDescent="0.25">
      <c r="B8" s="25"/>
      <c r="H8" s="26"/>
    </row>
    <row r="9" spans="2:13" ht="37.9" customHeight="1" x14ac:dyDescent="0.25">
      <c r="B9" s="151" t="s">
        <v>61</v>
      </c>
      <c r="C9" s="152"/>
      <c r="D9" s="152"/>
      <c r="E9" s="152"/>
      <c r="F9" s="152"/>
      <c r="G9" s="152"/>
      <c r="H9" s="152"/>
      <c r="J9" s="132" t="s">
        <v>69</v>
      </c>
      <c r="K9" s="133"/>
      <c r="L9" s="133"/>
      <c r="M9" s="133"/>
    </row>
    <row r="10" spans="2:13" ht="12" customHeight="1" x14ac:dyDescent="0.25">
      <c r="B10" s="27"/>
    </row>
    <row r="11" spans="2:13" ht="8.25" customHeight="1" x14ac:dyDescent="0.25">
      <c r="B11" s="27"/>
    </row>
    <row r="12" spans="2:13" ht="37.9" customHeight="1" x14ac:dyDescent="0.25">
      <c r="B12" s="138" t="s">
        <v>75</v>
      </c>
      <c r="C12" s="139"/>
      <c r="D12" s="139"/>
      <c r="E12" s="139"/>
      <c r="F12" s="139"/>
      <c r="G12" s="139"/>
      <c r="H12" s="140"/>
    </row>
    <row r="13" spans="2:13" ht="12" customHeight="1" x14ac:dyDescent="0.25">
      <c r="B13" s="27"/>
    </row>
    <row r="14" spans="2:13" ht="6.75" customHeight="1" thickBot="1" x14ac:dyDescent="0.3">
      <c r="B14" s="20"/>
      <c r="E14" s="28"/>
      <c r="F14" s="29"/>
      <c r="G14" s="29"/>
      <c r="H14" s="29"/>
    </row>
    <row r="15" spans="2:13" s="10" customFormat="1" ht="15" customHeight="1" x14ac:dyDescent="0.25">
      <c r="B15" s="144" t="s">
        <v>24</v>
      </c>
      <c r="C15" s="3"/>
      <c r="D15" s="3"/>
      <c r="E15" s="3"/>
      <c r="F15" s="30"/>
      <c r="G15" s="146">
        <v>2316100</v>
      </c>
      <c r="H15" s="31"/>
    </row>
    <row r="16" spans="2:13" s="32" customFormat="1" ht="15" customHeight="1" thickBot="1" x14ac:dyDescent="0.3">
      <c r="B16" s="145"/>
      <c r="C16" s="3"/>
      <c r="D16" s="3"/>
      <c r="E16" s="3"/>
      <c r="F16" s="30"/>
      <c r="G16" s="147"/>
      <c r="H16" s="30"/>
    </row>
    <row r="17" spans="2:13" s="32" customFormat="1" ht="5.45" customHeight="1" thickBot="1" x14ac:dyDescent="0.3">
      <c r="B17" s="33"/>
      <c r="C17" s="3"/>
      <c r="D17" s="3"/>
      <c r="E17" s="3"/>
      <c r="F17" s="30"/>
      <c r="G17" s="30"/>
      <c r="H17" s="30"/>
    </row>
    <row r="18" spans="2:13" s="32" customFormat="1" ht="32.450000000000003" customHeight="1" thickBot="1" x14ac:dyDescent="0.3">
      <c r="B18" s="34" t="s">
        <v>25</v>
      </c>
      <c r="C18" s="3"/>
      <c r="D18" s="3"/>
      <c r="E18" s="3"/>
      <c r="F18" s="30"/>
      <c r="G18" s="35" t="s">
        <v>26</v>
      </c>
      <c r="H18" s="30"/>
    </row>
    <row r="19" spans="2:13" s="32" customFormat="1" ht="5.45" customHeight="1" thickBot="1" x14ac:dyDescent="0.3">
      <c r="B19" s="33"/>
      <c r="C19" s="3"/>
      <c r="D19" s="3"/>
      <c r="E19" s="3"/>
      <c r="F19" s="30"/>
      <c r="G19" s="30"/>
      <c r="H19" s="30"/>
    </row>
    <row r="20" spans="2:13" s="32" customFormat="1" ht="32.450000000000003" customHeight="1" thickBot="1" x14ac:dyDescent="0.3">
      <c r="B20" s="34" t="s">
        <v>27</v>
      </c>
      <c r="C20" s="3"/>
      <c r="D20" s="3"/>
      <c r="E20" s="3"/>
      <c r="F20" s="30"/>
      <c r="G20" s="36">
        <v>273265</v>
      </c>
      <c r="H20" s="30"/>
    </row>
    <row r="21" spans="2:13" ht="18.75" thickBot="1" x14ac:dyDescent="0.3">
      <c r="B21" s="33"/>
      <c r="G21" s="30"/>
    </row>
    <row r="22" spans="2:13" ht="18.75" thickBot="1" x14ac:dyDescent="0.3">
      <c r="B22" s="141" t="s">
        <v>29</v>
      </c>
      <c r="C22" s="142"/>
      <c r="D22" s="142"/>
      <c r="E22" s="143"/>
      <c r="F22" s="143"/>
      <c r="G22" s="143"/>
      <c r="H22" s="37"/>
    </row>
    <row r="23" spans="2:13" x14ac:dyDescent="0.25">
      <c r="B23" s="38" t="s">
        <v>59</v>
      </c>
      <c r="C23" s="39"/>
      <c r="D23" s="39"/>
      <c r="E23" s="40"/>
      <c r="F23" s="40"/>
      <c r="G23" s="40"/>
      <c r="H23" s="41"/>
    </row>
    <row r="24" spans="2:13" ht="6.6" customHeight="1" x14ac:dyDescent="0.25">
      <c r="B24" s="39"/>
      <c r="C24" s="39"/>
      <c r="D24" s="39"/>
      <c r="E24" s="40"/>
      <c r="F24" s="40"/>
      <c r="G24" s="40"/>
      <c r="H24" s="41"/>
    </row>
    <row r="25" spans="2:13" s="10" customFormat="1" ht="16.5" x14ac:dyDescent="0.25">
      <c r="B25" s="116" t="s">
        <v>78</v>
      </c>
      <c r="D25" s="11"/>
    </row>
    <row r="26" spans="2:13" s="10" customFormat="1" ht="16.5" x14ac:dyDescent="0.25">
      <c r="B26" s="117" t="s">
        <v>84</v>
      </c>
      <c r="C26" s="43"/>
      <c r="D26" s="44"/>
      <c r="E26" s="45"/>
      <c r="F26" s="45"/>
      <c r="G26" s="45"/>
      <c r="H26" s="114"/>
      <c r="J26" s="130" t="s">
        <v>66</v>
      </c>
      <c r="K26" s="131"/>
      <c r="L26" s="131"/>
      <c r="M26" s="131"/>
    </row>
    <row r="27" spans="2:13" s="10" customFormat="1" ht="15.6" customHeight="1" x14ac:dyDescent="0.25">
      <c r="B27" s="38" t="s">
        <v>30</v>
      </c>
      <c r="C27" s="43"/>
      <c r="D27" s="44"/>
      <c r="E27" s="45"/>
      <c r="F27" s="45"/>
      <c r="G27" s="45"/>
      <c r="H27" s="114"/>
      <c r="J27" s="131"/>
      <c r="K27" s="131"/>
      <c r="L27" s="131"/>
      <c r="M27" s="131"/>
    </row>
    <row r="28" spans="2:13" s="10" customFormat="1" ht="15.6" customHeight="1" x14ac:dyDescent="0.25">
      <c r="B28" s="42" t="s">
        <v>82</v>
      </c>
      <c r="C28" s="43" t="s">
        <v>83</v>
      </c>
      <c r="D28" s="44"/>
      <c r="E28" s="45"/>
      <c r="F28" s="45"/>
      <c r="G28" s="45"/>
      <c r="H28" s="114"/>
      <c r="J28" s="118"/>
      <c r="K28" s="118"/>
      <c r="L28" s="118"/>
      <c r="M28" s="118"/>
    </row>
    <row r="29" spans="2:13" s="10" customFormat="1" ht="16.5" x14ac:dyDescent="0.25">
      <c r="B29" s="42" t="s">
        <v>32</v>
      </c>
      <c r="C29" s="43" t="s">
        <v>31</v>
      </c>
      <c r="D29" s="44"/>
      <c r="E29" s="45"/>
      <c r="F29" s="45"/>
      <c r="G29" s="45"/>
      <c r="H29" s="31"/>
    </row>
    <row r="30" spans="2:13" s="10" customFormat="1" ht="16.5" x14ac:dyDescent="0.25">
      <c r="B30" s="42" t="s">
        <v>33</v>
      </c>
      <c r="C30" s="43" t="s">
        <v>76</v>
      </c>
      <c r="D30" s="44"/>
      <c r="E30" s="45"/>
      <c r="F30" s="45"/>
      <c r="G30" s="45"/>
      <c r="H30" s="31"/>
    </row>
    <row r="31" spans="2:13" ht="4.5" customHeight="1" x14ac:dyDescent="0.25"/>
    <row r="32" spans="2:13" ht="59.45" customHeight="1" x14ac:dyDescent="0.25">
      <c r="B32" s="46"/>
      <c r="C32" s="47" t="s">
        <v>1</v>
      </c>
      <c r="D32" s="47" t="s">
        <v>37</v>
      </c>
      <c r="E32" s="48" t="s">
        <v>36</v>
      </c>
      <c r="F32" s="48" t="s">
        <v>49</v>
      </c>
      <c r="G32" s="48" t="s">
        <v>41</v>
      </c>
      <c r="H32" s="49"/>
      <c r="J32" s="132" t="s">
        <v>72</v>
      </c>
      <c r="K32" s="133"/>
      <c r="L32" s="133"/>
      <c r="M32" s="133"/>
    </row>
    <row r="33" spans="2:8" ht="3" customHeight="1" x14ac:dyDescent="0.25">
      <c r="B33" s="25"/>
      <c r="C33" s="19"/>
      <c r="H33" s="26"/>
    </row>
    <row r="34" spans="2:8" ht="33" x14ac:dyDescent="0.25">
      <c r="B34" s="50" t="s">
        <v>15</v>
      </c>
      <c r="C34" s="51">
        <v>0.02</v>
      </c>
      <c r="D34" s="51">
        <v>0</v>
      </c>
      <c r="E34" s="52">
        <f>$G$20*D34</f>
        <v>0</v>
      </c>
      <c r="F34" s="129"/>
      <c r="G34" s="1">
        <f>E34+(F34*E34)</f>
        <v>0</v>
      </c>
      <c r="H34" s="5"/>
    </row>
    <row r="35" spans="2:8" ht="3" customHeight="1" x14ac:dyDescent="0.25">
      <c r="B35" s="25"/>
      <c r="C35" s="19"/>
      <c r="G35" s="2"/>
      <c r="H35" s="26"/>
    </row>
    <row r="36" spans="2:8" ht="33" x14ac:dyDescent="0.25">
      <c r="B36" s="50" t="s">
        <v>16</v>
      </c>
      <c r="C36" s="51">
        <v>7.0000000000000007E-2</v>
      </c>
      <c r="D36" s="51">
        <v>0</v>
      </c>
      <c r="E36" s="52">
        <f>$G$20*D36</f>
        <v>0</v>
      </c>
      <c r="F36" s="129"/>
      <c r="G36" s="1">
        <f t="shared" ref="G36" si="0">E36+(F36*E36)</f>
        <v>0</v>
      </c>
      <c r="H36" s="5"/>
    </row>
    <row r="37" spans="2:8" ht="3" customHeight="1" x14ac:dyDescent="0.25">
      <c r="B37" s="25"/>
      <c r="C37" s="19"/>
      <c r="G37" s="2"/>
      <c r="H37" s="26"/>
    </row>
    <row r="38" spans="2:8" ht="33" x14ac:dyDescent="0.25">
      <c r="B38" s="50" t="s">
        <v>17</v>
      </c>
      <c r="C38" s="51">
        <v>0.15</v>
      </c>
      <c r="D38" s="51">
        <v>0</v>
      </c>
      <c r="E38" s="52">
        <f>$G$20*D38</f>
        <v>0</v>
      </c>
      <c r="F38" s="129"/>
      <c r="G38" s="1">
        <f t="shared" ref="G38:G50" si="1">E38+(F38*E38)</f>
        <v>0</v>
      </c>
      <c r="H38" s="5"/>
    </row>
    <row r="39" spans="2:8" ht="3" customHeight="1" x14ac:dyDescent="0.25">
      <c r="B39" s="25"/>
      <c r="C39" s="19"/>
      <c r="G39" s="2"/>
      <c r="H39" s="26"/>
    </row>
    <row r="40" spans="2:8" ht="33" x14ac:dyDescent="0.25">
      <c r="B40" s="50" t="s">
        <v>18</v>
      </c>
      <c r="C40" s="51">
        <v>0.03</v>
      </c>
      <c r="D40" s="51">
        <v>0</v>
      </c>
      <c r="E40" s="52">
        <f>$G$20*D40</f>
        <v>0</v>
      </c>
      <c r="F40" s="129"/>
      <c r="G40" s="1">
        <f t="shared" ref="G40" si="2">E40+(F40*E40)</f>
        <v>0</v>
      </c>
      <c r="H40" s="5"/>
    </row>
    <row r="41" spans="2:8" ht="3" customHeight="1" x14ac:dyDescent="0.25">
      <c r="B41" s="25"/>
      <c r="C41" s="19"/>
      <c r="G41" s="2"/>
      <c r="H41" s="26"/>
    </row>
    <row r="42" spans="2:8" ht="33" x14ac:dyDescent="0.25">
      <c r="B42" s="50" t="s">
        <v>19</v>
      </c>
      <c r="C42" s="51">
        <v>0.25</v>
      </c>
      <c r="D42" s="51">
        <v>0.25</v>
      </c>
      <c r="E42" s="52">
        <f>$G$20*D42</f>
        <v>68316.25</v>
      </c>
      <c r="F42" s="108"/>
      <c r="G42" s="1">
        <f t="shared" si="1"/>
        <v>68316.25</v>
      </c>
      <c r="H42" s="5"/>
    </row>
    <row r="43" spans="2:8" ht="3" customHeight="1" x14ac:dyDescent="0.25">
      <c r="B43" s="25"/>
      <c r="C43" s="19"/>
      <c r="G43" s="2"/>
      <c r="H43" s="26"/>
    </row>
    <row r="44" spans="2:8" ht="33" x14ac:dyDescent="0.25">
      <c r="B44" s="50" t="s">
        <v>20</v>
      </c>
      <c r="C44" s="51">
        <v>0.1</v>
      </c>
      <c r="D44" s="51">
        <v>0.1</v>
      </c>
      <c r="E44" s="52">
        <f>$G$20*D44</f>
        <v>27326.5</v>
      </c>
      <c r="F44" s="108"/>
      <c r="G44" s="1">
        <f t="shared" si="1"/>
        <v>27326.5</v>
      </c>
      <c r="H44" s="5"/>
    </row>
    <row r="45" spans="2:8" ht="3" customHeight="1" x14ac:dyDescent="0.25">
      <c r="B45" s="25"/>
      <c r="C45" s="19"/>
      <c r="G45" s="2"/>
      <c r="H45" s="26"/>
    </row>
    <row r="46" spans="2:8" ht="33" x14ac:dyDescent="0.25">
      <c r="B46" s="50" t="s">
        <v>21</v>
      </c>
      <c r="C46" s="51">
        <v>0.04</v>
      </c>
      <c r="D46" s="51">
        <v>3.2000000000000001E-2</v>
      </c>
      <c r="E46" s="52">
        <f>$G$20*D46</f>
        <v>8744.48</v>
      </c>
      <c r="F46" s="108"/>
      <c r="G46" s="1">
        <f t="shared" si="1"/>
        <v>8744.48</v>
      </c>
      <c r="H46" s="5"/>
    </row>
    <row r="47" spans="2:8" ht="3" customHeight="1" x14ac:dyDescent="0.25">
      <c r="B47" s="25"/>
      <c r="C47" s="19"/>
      <c r="G47" s="2"/>
      <c r="H47" s="26"/>
    </row>
    <row r="48" spans="2:8" ht="33" x14ac:dyDescent="0.25">
      <c r="B48" s="50" t="s">
        <v>22</v>
      </c>
      <c r="C48" s="51">
        <v>0.32</v>
      </c>
      <c r="D48" s="51">
        <v>0.315</v>
      </c>
      <c r="E48" s="52">
        <f>$G$20*D48</f>
        <v>86078.475000000006</v>
      </c>
      <c r="F48" s="108"/>
      <c r="G48" s="1">
        <f>E48+(F48*E48)</f>
        <v>86078.475000000006</v>
      </c>
      <c r="H48" s="5"/>
    </row>
    <row r="49" spans="2:13" ht="3" customHeight="1" x14ac:dyDescent="0.25">
      <c r="B49" s="25"/>
      <c r="C49" s="19"/>
      <c r="G49" s="2"/>
      <c r="H49" s="26"/>
    </row>
    <row r="50" spans="2:13" ht="33" x14ac:dyDescent="0.25">
      <c r="B50" s="50" t="s">
        <v>23</v>
      </c>
      <c r="C50" s="51">
        <v>0.02</v>
      </c>
      <c r="D50" s="51">
        <v>0.02</v>
      </c>
      <c r="E50" s="52">
        <f>$G$20*D50</f>
        <v>5465.3</v>
      </c>
      <c r="F50" s="108"/>
      <c r="G50" s="1">
        <f t="shared" si="1"/>
        <v>5465.3</v>
      </c>
      <c r="H50" s="5"/>
    </row>
    <row r="51" spans="2:13" s="55" customFormat="1" ht="3" customHeight="1" x14ac:dyDescent="0.25">
      <c r="B51" s="53"/>
      <c r="C51" s="54"/>
      <c r="D51" s="54"/>
      <c r="G51" s="7"/>
      <c r="H51" s="56"/>
    </row>
    <row r="52" spans="2:13" s="22" customFormat="1" x14ac:dyDescent="0.25">
      <c r="B52" s="120" t="s">
        <v>28</v>
      </c>
      <c r="C52" s="121">
        <f>SUM(C34:C50)</f>
        <v>1</v>
      </c>
      <c r="D52" s="121">
        <f>SUM(D34:D50)</f>
        <v>0.71700000000000008</v>
      </c>
      <c r="E52" s="122">
        <f>SUM(E34:E50)</f>
        <v>195931.005</v>
      </c>
      <c r="F52" s="121"/>
      <c r="G52" s="123"/>
      <c r="H52" s="124"/>
    </row>
    <row r="53" spans="2:13" ht="3" customHeight="1" x14ac:dyDescent="0.25">
      <c r="B53" s="25"/>
      <c r="C53" s="19"/>
      <c r="H53" s="26"/>
    </row>
    <row r="54" spans="2:13" ht="33" customHeight="1" x14ac:dyDescent="0.25">
      <c r="B54" s="50" t="s">
        <v>85</v>
      </c>
      <c r="C54" s="51"/>
      <c r="D54" s="51"/>
      <c r="E54" s="52"/>
      <c r="F54" s="52"/>
      <c r="G54" s="119"/>
      <c r="H54" s="5"/>
    </row>
    <row r="55" spans="2:13" ht="3" customHeight="1" thickBot="1" x14ac:dyDescent="0.3"/>
    <row r="56" spans="2:13" ht="22.5" customHeight="1" thickBot="1" x14ac:dyDescent="0.3">
      <c r="B56" s="141" t="s">
        <v>38</v>
      </c>
      <c r="C56" s="142"/>
      <c r="D56" s="142"/>
      <c r="E56" s="142"/>
      <c r="F56" s="142"/>
      <c r="G56" s="57">
        <f>SUM(G34:G54)</f>
        <v>195931.005</v>
      </c>
      <c r="H56" s="58"/>
    </row>
    <row r="57" spans="2:13" ht="3" customHeight="1" thickBot="1" x14ac:dyDescent="0.3"/>
    <row r="58" spans="2:13" ht="34.9" customHeight="1" thickBot="1" x14ac:dyDescent="0.3">
      <c r="B58" s="59" t="s">
        <v>2</v>
      </c>
      <c r="C58" s="60"/>
      <c r="D58" s="61"/>
      <c r="E58" s="62"/>
      <c r="F58" s="109"/>
      <c r="G58" s="57">
        <f>G56*F58</f>
        <v>0</v>
      </c>
      <c r="H58" s="63"/>
      <c r="J58" s="132" t="s">
        <v>71</v>
      </c>
      <c r="K58" s="133"/>
      <c r="L58" s="133"/>
      <c r="M58" s="133"/>
    </row>
    <row r="59" spans="2:13" ht="3" customHeight="1" thickBot="1" x14ac:dyDescent="0.3"/>
    <row r="60" spans="2:13" ht="34.9" customHeight="1" thickBot="1" x14ac:dyDescent="0.3">
      <c r="B60" s="156" t="s">
        <v>3</v>
      </c>
      <c r="C60" s="157"/>
      <c r="D60" s="157"/>
      <c r="E60" s="157"/>
      <c r="F60" s="157"/>
      <c r="G60" s="158"/>
      <c r="H60" s="64">
        <f>G56+G58</f>
        <v>195931.005</v>
      </c>
    </row>
    <row r="62" spans="2:13" ht="18.75" thickBot="1" x14ac:dyDescent="0.3"/>
    <row r="63" spans="2:13" ht="18.75" thickBot="1" x14ac:dyDescent="0.3">
      <c r="B63" s="141" t="s">
        <v>35</v>
      </c>
      <c r="C63" s="142"/>
      <c r="D63" s="142"/>
      <c r="E63" s="143"/>
      <c r="F63" s="143"/>
      <c r="G63" s="143"/>
      <c r="H63" s="37"/>
    </row>
    <row r="64" spans="2:13" x14ac:dyDescent="0.25">
      <c r="B64" s="38" t="s">
        <v>34</v>
      </c>
      <c r="C64" s="39"/>
      <c r="D64" s="39"/>
      <c r="E64" s="40"/>
      <c r="F64" s="40"/>
      <c r="G64" s="40"/>
      <c r="H64" s="41"/>
    </row>
    <row r="65" spans="2:13" ht="6" customHeight="1" x14ac:dyDescent="0.25">
      <c r="B65" s="39"/>
      <c r="C65" s="39"/>
      <c r="D65" s="39"/>
      <c r="E65" s="40"/>
      <c r="F65" s="40"/>
      <c r="G65" s="40"/>
      <c r="H65" s="41"/>
    </row>
    <row r="66" spans="2:13" ht="52.9" customHeight="1" x14ac:dyDescent="0.25">
      <c r="B66" s="46" t="s">
        <v>4</v>
      </c>
      <c r="C66" s="65"/>
      <c r="D66" s="65"/>
      <c r="E66" s="65" t="s">
        <v>5</v>
      </c>
      <c r="F66" s="48" t="s">
        <v>68</v>
      </c>
      <c r="G66" s="48" t="s">
        <v>50</v>
      </c>
      <c r="H66" s="49"/>
      <c r="J66" s="132" t="s">
        <v>70</v>
      </c>
      <c r="K66" s="133"/>
      <c r="L66" s="133"/>
      <c r="M66" s="133"/>
    </row>
    <row r="67" spans="2:13" s="70" customFormat="1" ht="3" customHeight="1" x14ac:dyDescent="0.25">
      <c r="B67" s="66"/>
      <c r="C67" s="67"/>
      <c r="D67" s="68"/>
      <c r="E67" s="69"/>
      <c r="F67" s="69"/>
    </row>
    <row r="68" spans="2:13" ht="49.5" x14ac:dyDescent="0.25">
      <c r="B68" s="50" t="s">
        <v>77</v>
      </c>
      <c r="C68" s="75"/>
      <c r="D68" s="71"/>
      <c r="E68" s="71" t="s">
        <v>7</v>
      </c>
      <c r="F68" s="110"/>
      <c r="G68" s="1">
        <f>F68</f>
        <v>0</v>
      </c>
      <c r="H68" s="26"/>
    </row>
    <row r="69" spans="2:13" ht="3" customHeight="1" x14ac:dyDescent="0.25">
      <c r="C69" s="125"/>
      <c r="D69" s="6"/>
      <c r="F69" s="73"/>
      <c r="G69" s="73"/>
      <c r="H69" s="5"/>
    </row>
    <row r="70" spans="2:13" ht="66.599999999999994" customHeight="1" x14ac:dyDescent="0.25">
      <c r="B70" s="74" t="s">
        <v>80</v>
      </c>
      <c r="C70" s="75"/>
      <c r="D70" s="71"/>
      <c r="E70" s="71" t="s">
        <v>7</v>
      </c>
      <c r="F70" s="110"/>
      <c r="G70" s="1">
        <f>F70</f>
        <v>0</v>
      </c>
      <c r="H70" s="26"/>
    </row>
    <row r="71" spans="2:13" ht="3" customHeight="1" x14ac:dyDescent="0.25">
      <c r="C71" s="72"/>
      <c r="D71" s="6"/>
      <c r="F71" s="73"/>
      <c r="G71" s="73"/>
      <c r="H71" s="5"/>
    </row>
    <row r="72" spans="2:13" ht="33.75" customHeight="1" x14ac:dyDescent="0.25">
      <c r="B72" s="50" t="s">
        <v>6</v>
      </c>
      <c r="C72" s="8">
        <f>G20</f>
        <v>273265</v>
      </c>
      <c r="D72" s="75"/>
      <c r="E72" s="71" t="s">
        <v>67</v>
      </c>
      <c r="F72" s="128">
        <v>5.0000000000000001E-3</v>
      </c>
      <c r="G72" s="73">
        <f>C72*F72</f>
        <v>1366.325</v>
      </c>
      <c r="H72" s="26"/>
    </row>
    <row r="73" spans="2:13" ht="3" customHeight="1" x14ac:dyDescent="0.25">
      <c r="C73" s="72"/>
      <c r="D73" s="6"/>
      <c r="F73" s="73"/>
      <c r="G73" s="73"/>
      <c r="H73" s="5"/>
    </row>
    <row r="74" spans="2:13" ht="33.75" customHeight="1" x14ac:dyDescent="0.25">
      <c r="B74" s="50"/>
      <c r="C74" s="1"/>
      <c r="D74" s="75"/>
      <c r="E74" s="71"/>
      <c r="F74" s="76"/>
      <c r="G74" s="73"/>
      <c r="H74" s="26"/>
    </row>
    <row r="75" spans="2:13" ht="3" customHeight="1" x14ac:dyDescent="0.25">
      <c r="C75" s="72"/>
      <c r="D75" s="6"/>
      <c r="F75" s="73"/>
      <c r="G75" s="73"/>
      <c r="H75" s="5"/>
    </row>
    <row r="76" spans="2:13" ht="3" customHeight="1" thickBot="1" x14ac:dyDescent="0.3">
      <c r="D76" s="72"/>
      <c r="G76" s="73"/>
      <c r="H76" s="5"/>
    </row>
    <row r="77" spans="2:13" ht="34.9" customHeight="1" thickBot="1" x14ac:dyDescent="0.3">
      <c r="B77" s="156" t="s">
        <v>39</v>
      </c>
      <c r="C77" s="157"/>
      <c r="D77" s="157"/>
      <c r="E77" s="157"/>
      <c r="F77" s="157"/>
      <c r="G77" s="158"/>
      <c r="H77" s="64">
        <f>SUM(G68:G75)</f>
        <v>1366.325</v>
      </c>
    </row>
    <row r="79" spans="2:13" ht="18.75" thickBot="1" x14ac:dyDescent="0.3"/>
    <row r="80" spans="2:13" s="70" customFormat="1" ht="18" customHeight="1" thickBot="1" x14ac:dyDescent="0.3">
      <c r="B80" s="77" t="s">
        <v>8</v>
      </c>
      <c r="C80" s="78"/>
      <c r="D80" s="173"/>
      <c r="E80" s="173"/>
      <c r="F80" s="173"/>
      <c r="G80" s="79"/>
      <c r="H80" s="37"/>
    </row>
    <row r="81" spans="2:16" ht="28.15" customHeight="1" x14ac:dyDescent="0.25">
      <c r="B81" s="168" t="s">
        <v>51</v>
      </c>
      <c r="C81" s="169"/>
      <c r="D81" s="169"/>
      <c r="E81" s="169"/>
      <c r="F81" s="169"/>
      <c r="G81" s="169"/>
      <c r="H81" s="80"/>
    </row>
    <row r="82" spans="2:16" ht="6" customHeight="1" x14ac:dyDescent="0.25">
      <c r="B82" s="39"/>
      <c r="C82" s="39"/>
      <c r="D82" s="39"/>
      <c r="E82" s="40"/>
      <c r="F82" s="40"/>
      <c r="G82" s="40"/>
      <c r="H82" s="41"/>
    </row>
    <row r="83" spans="2:16" s="81" customFormat="1" ht="68.25" customHeight="1" x14ac:dyDescent="0.25">
      <c r="B83" s="46" t="s">
        <v>46</v>
      </c>
      <c r="C83" s="46"/>
      <c r="D83" s="48" t="s">
        <v>44</v>
      </c>
      <c r="E83" s="65" t="s">
        <v>5</v>
      </c>
      <c r="F83" s="48" t="s">
        <v>43</v>
      </c>
      <c r="G83" s="48" t="s">
        <v>48</v>
      </c>
      <c r="H83" s="49"/>
    </row>
    <row r="84" spans="2:16" s="70" customFormat="1" ht="3" customHeight="1" x14ac:dyDescent="0.25">
      <c r="B84" s="66"/>
      <c r="C84" s="67"/>
      <c r="D84" s="68"/>
      <c r="E84" s="69"/>
    </row>
    <row r="85" spans="2:16" ht="37.15" customHeight="1" x14ac:dyDescent="0.25">
      <c r="B85" s="50" t="s">
        <v>45</v>
      </c>
      <c r="C85" s="50"/>
      <c r="D85" s="126">
        <v>30</v>
      </c>
      <c r="E85" s="82" t="s">
        <v>9</v>
      </c>
      <c r="F85" s="111"/>
      <c r="G85" s="1">
        <f>D85*F85</f>
        <v>0</v>
      </c>
      <c r="H85" s="26"/>
      <c r="J85" s="174" t="s">
        <v>79</v>
      </c>
      <c r="K85" s="174"/>
      <c r="L85" s="174"/>
      <c r="M85" s="174"/>
      <c r="N85" s="174"/>
      <c r="O85" s="174"/>
      <c r="P85" s="174"/>
    </row>
    <row r="86" spans="2:16" s="70" customFormat="1" ht="3" customHeight="1" x14ac:dyDescent="0.25">
      <c r="B86" s="83"/>
      <c r="C86" s="84"/>
      <c r="D86" s="127"/>
      <c r="E86" s="6"/>
      <c r="F86" s="69"/>
      <c r="G86" s="85"/>
      <c r="H86" s="69"/>
    </row>
    <row r="87" spans="2:16" ht="37.15" customHeight="1" x14ac:dyDescent="0.25">
      <c r="B87" s="50" t="s">
        <v>42</v>
      </c>
      <c r="C87" s="50"/>
      <c r="D87" s="126">
        <v>70</v>
      </c>
      <c r="E87" s="82" t="s">
        <v>9</v>
      </c>
      <c r="F87" s="111"/>
      <c r="G87" s="1">
        <f>D87*F87</f>
        <v>0</v>
      </c>
      <c r="H87" s="26"/>
    </row>
    <row r="88" spans="2:16" s="70" customFormat="1" ht="3" customHeight="1" x14ac:dyDescent="0.25">
      <c r="B88" s="86"/>
      <c r="C88" s="84"/>
      <c r="D88" s="127"/>
      <c r="E88" s="6"/>
      <c r="F88" s="69"/>
      <c r="G88" s="85"/>
      <c r="H88" s="69"/>
    </row>
    <row r="89" spans="2:16" ht="37.15" customHeight="1" x14ac:dyDescent="0.25">
      <c r="B89" s="50" t="s">
        <v>47</v>
      </c>
      <c r="C89" s="50"/>
      <c r="D89" s="126">
        <v>30</v>
      </c>
      <c r="E89" s="82" t="s">
        <v>9</v>
      </c>
      <c r="F89" s="111"/>
      <c r="G89" s="1">
        <f>D89*F89</f>
        <v>0</v>
      </c>
      <c r="H89" s="26"/>
    </row>
    <row r="90" spans="2:16" s="70" customFormat="1" ht="3" customHeight="1" thickBot="1" x14ac:dyDescent="0.3">
      <c r="B90" s="66"/>
      <c r="C90" s="67"/>
      <c r="D90" s="68"/>
      <c r="E90" s="69"/>
      <c r="F90" s="69"/>
    </row>
    <row r="91" spans="2:16" ht="34.9" customHeight="1" thickBot="1" x14ac:dyDescent="0.3">
      <c r="B91" s="170" t="s">
        <v>40</v>
      </c>
      <c r="C91" s="171"/>
      <c r="D91" s="171"/>
      <c r="E91" s="171"/>
      <c r="F91" s="171"/>
      <c r="G91" s="172"/>
      <c r="H91" s="64">
        <f>SUM(G85:G89)</f>
        <v>0</v>
      </c>
    </row>
    <row r="93" spans="2:16" ht="18.75" thickBot="1" x14ac:dyDescent="0.3"/>
    <row r="94" spans="2:16" ht="34.9" customHeight="1" thickBot="1" x14ac:dyDescent="0.3">
      <c r="B94" s="87" t="s">
        <v>10</v>
      </c>
      <c r="C94" s="88"/>
      <c r="D94" s="88"/>
      <c r="E94" s="88"/>
      <c r="F94" s="88"/>
      <c r="G94" s="88"/>
      <c r="H94" s="89"/>
    </row>
    <row r="95" spans="2:16" ht="3" customHeight="1" x14ac:dyDescent="0.25">
      <c r="B95" s="90"/>
      <c r="H95" s="55"/>
    </row>
    <row r="96" spans="2:16" ht="25.5" customHeight="1" x14ac:dyDescent="0.25">
      <c r="B96" s="91" t="s">
        <v>11</v>
      </c>
      <c r="C96" s="92"/>
      <c r="D96" s="92"/>
      <c r="E96" s="92"/>
      <c r="F96" s="92"/>
      <c r="G96" s="93">
        <f>H60</f>
        <v>195931.005</v>
      </c>
      <c r="H96" s="94"/>
    </row>
    <row r="97" spans="2:8" ht="3" customHeight="1" x14ac:dyDescent="0.25">
      <c r="B97" s="95"/>
      <c r="C97" s="25"/>
      <c r="D97" s="96"/>
      <c r="E97" s="25"/>
      <c r="G97" s="97"/>
      <c r="H97" s="55"/>
    </row>
    <row r="98" spans="2:8" ht="25.5" customHeight="1" x14ac:dyDescent="0.25">
      <c r="B98" s="91" t="s">
        <v>12</v>
      </c>
      <c r="C98" s="92"/>
      <c r="D98" s="92"/>
      <c r="E98" s="92"/>
      <c r="F98" s="92"/>
      <c r="G98" s="93">
        <f>H77</f>
        <v>1366.325</v>
      </c>
      <c r="H98" s="94"/>
    </row>
    <row r="99" spans="2:8" ht="3" customHeight="1" x14ac:dyDescent="0.25">
      <c r="B99" s="95"/>
      <c r="C99" s="25"/>
      <c r="D99" s="96"/>
      <c r="E99" s="25"/>
      <c r="G99" s="97"/>
      <c r="H99" s="55"/>
    </row>
    <row r="100" spans="2:8" ht="25.5" customHeight="1" x14ac:dyDescent="0.25">
      <c r="B100" s="163" t="s">
        <v>38</v>
      </c>
      <c r="C100" s="164"/>
      <c r="D100" s="164"/>
      <c r="E100" s="164"/>
      <c r="F100" s="164"/>
      <c r="G100" s="98">
        <f>G96+G98</f>
        <v>197297.33000000002</v>
      </c>
      <c r="H100" s="94"/>
    </row>
    <row r="101" spans="2:8" ht="3" customHeight="1" x14ac:dyDescent="0.25">
      <c r="B101" s="95"/>
      <c r="C101" s="25"/>
      <c r="D101" s="96"/>
      <c r="E101" s="25"/>
      <c r="G101" s="97"/>
      <c r="H101" s="55"/>
    </row>
    <row r="102" spans="2:8" ht="25.5" customHeight="1" x14ac:dyDescent="0.25">
      <c r="B102" s="91" t="s">
        <v>8</v>
      </c>
      <c r="C102" s="92"/>
      <c r="D102" s="92"/>
      <c r="E102" s="92"/>
      <c r="F102" s="92"/>
      <c r="G102" s="93">
        <f>H91</f>
        <v>0</v>
      </c>
      <c r="H102" s="94"/>
    </row>
    <row r="103" spans="2:8" ht="3" customHeight="1" x14ac:dyDescent="0.25">
      <c r="B103" s="95"/>
      <c r="C103" s="25"/>
      <c r="D103" s="96"/>
      <c r="E103" s="25"/>
      <c r="G103" s="25"/>
      <c r="H103" s="55"/>
    </row>
    <row r="104" spans="2:8" ht="25.5" customHeight="1" x14ac:dyDescent="0.25">
      <c r="B104" s="163" t="s">
        <v>56</v>
      </c>
      <c r="C104" s="164"/>
      <c r="D104" s="164"/>
      <c r="E104" s="164"/>
      <c r="F104" s="164"/>
      <c r="G104" s="98">
        <f>G100+G102</f>
        <v>197297.33000000002</v>
      </c>
      <c r="H104" s="94"/>
    </row>
    <row r="105" spans="2:8" ht="3" customHeight="1" x14ac:dyDescent="0.25">
      <c r="B105" s="95"/>
      <c r="C105" s="25"/>
      <c r="D105" s="96"/>
      <c r="E105" s="25"/>
      <c r="G105" s="25"/>
      <c r="H105" s="55"/>
    </row>
    <row r="106" spans="2:8" ht="25.5" customHeight="1" x14ac:dyDescent="0.25">
      <c r="B106" s="99" t="s">
        <v>52</v>
      </c>
      <c r="C106" s="100"/>
      <c r="D106" s="100"/>
      <c r="E106" s="101" t="s">
        <v>53</v>
      </c>
      <c r="F106" s="112"/>
      <c r="G106" s="93">
        <f>G104*F106</f>
        <v>0</v>
      </c>
      <c r="H106" s="94"/>
    </row>
    <row r="107" spans="2:8" ht="3" customHeight="1" x14ac:dyDescent="0.25">
      <c r="B107" s="95"/>
      <c r="C107" s="25"/>
      <c r="D107" s="96"/>
      <c r="E107" s="25"/>
      <c r="G107" s="25"/>
      <c r="H107" s="55"/>
    </row>
    <row r="108" spans="2:8" ht="25.5" customHeight="1" x14ac:dyDescent="0.25">
      <c r="B108" s="163" t="s">
        <v>57</v>
      </c>
      <c r="C108" s="164"/>
      <c r="D108" s="164"/>
      <c r="E108" s="164"/>
      <c r="F108" s="164"/>
      <c r="G108" s="98">
        <f>G104+G106</f>
        <v>197297.33000000002</v>
      </c>
      <c r="H108" s="94"/>
    </row>
    <row r="109" spans="2:8" ht="3" customHeight="1" x14ac:dyDescent="0.25">
      <c r="B109" s="95"/>
      <c r="C109" s="25"/>
      <c r="D109" s="96"/>
      <c r="E109" s="25"/>
      <c r="G109" s="102"/>
      <c r="H109" s="55"/>
    </row>
    <row r="110" spans="2:8" ht="25.5" customHeight="1" x14ac:dyDescent="0.25">
      <c r="B110" s="91" t="s">
        <v>64</v>
      </c>
      <c r="C110" s="92"/>
      <c r="D110" s="92"/>
      <c r="E110" s="103" t="s">
        <v>54</v>
      </c>
      <c r="F110" s="4">
        <v>0.19</v>
      </c>
      <c r="G110" s="93">
        <f>G108*F110</f>
        <v>37486.492700000003</v>
      </c>
      <c r="H110" s="94"/>
    </row>
    <row r="111" spans="2:8" ht="3" customHeight="1" thickBot="1" x14ac:dyDescent="0.3">
      <c r="B111" s="104"/>
      <c r="C111" s="105"/>
      <c r="D111" s="105"/>
      <c r="E111" s="105"/>
      <c r="G111" s="105"/>
      <c r="H111" s="55"/>
    </row>
    <row r="112" spans="2:8" ht="34.9" customHeight="1" thickBot="1" x14ac:dyDescent="0.3">
      <c r="B112" s="165" t="s">
        <v>58</v>
      </c>
      <c r="C112" s="166"/>
      <c r="D112" s="166"/>
      <c r="E112" s="166"/>
      <c r="F112" s="166"/>
      <c r="G112" s="167"/>
      <c r="H112" s="106">
        <f>G108+G110</f>
        <v>234783.82270000002</v>
      </c>
    </row>
    <row r="113" spans="2:8" x14ac:dyDescent="0.25">
      <c r="B113" s="107"/>
      <c r="C113" s="25"/>
      <c r="D113" s="25"/>
      <c r="E113" s="25"/>
    </row>
    <row r="114" spans="2:8" x14ac:dyDescent="0.25">
      <c r="B114" s="107" t="s">
        <v>60</v>
      </c>
      <c r="C114" s="25"/>
      <c r="D114" s="159" t="s">
        <v>62</v>
      </c>
      <c r="E114" s="160"/>
      <c r="F114" s="160"/>
      <c r="G114" s="160"/>
      <c r="H114" s="160"/>
    </row>
    <row r="115" spans="2:8" ht="48.6" customHeight="1" x14ac:dyDescent="0.25">
      <c r="B115" s="113" t="s">
        <v>60</v>
      </c>
      <c r="C115" s="25"/>
      <c r="D115" s="161" t="s">
        <v>63</v>
      </c>
      <c r="E115" s="162"/>
      <c r="F115" s="162"/>
      <c r="G115" s="162"/>
      <c r="H115" s="162"/>
    </row>
    <row r="118" spans="2:8" x14ac:dyDescent="0.25">
      <c r="B118" s="115"/>
    </row>
  </sheetData>
  <sheetProtection algorithmName="SHA-512" hashValue="bkU0a6hgcRWQxjGJtHTRwyPU3oxPyD2SoQizDuBrclupJV8VyLDAWuocPryU2x1If8nuCXc2fAa6hT/LzRW8qQ==" saltValue="1/WfYK0To4kJxqwyVVU6Fg==" spinCount="100000" sheet="1" scenarios="1" selectLockedCells="1"/>
  <protectedRanges>
    <protectedRange sqref="F34 F36 F38 F40 F42 F44 F46 F48 F50:F52 F58 F106 F68 F75 F70:F72 F85 F87 F89 F110 F6:F7 F54" name="Bereich1"/>
  </protectedRanges>
  <customSheetViews>
    <customSheetView guid="{BA5ECB47-3ABD-4EE0-B0B0-F2BF37E3A142}" scale="80" showPageBreaks="1" printArea="1" showRuler="0">
      <selection activeCell="F6" sqref="F6:H6"/>
      <rowBreaks count="1" manualBreakCount="1">
        <brk id="59" min="1" max="7" man="1"/>
      </rowBreaks>
      <pageMargins left="0.70866141732283472" right="0.59055118110236227" top="0.59055118110236227" bottom="0.78740157480314965" header="0.31496062992125984" footer="0.31496062992125984"/>
      <printOptions horizontalCentered="1"/>
      <pageSetup paperSize="9" scale="61" fitToHeight="2" orientation="portrait" r:id="rId1"/>
      <headerFooter>
        <oddFooter>&amp;L&amp;"Noto Sans,Standard"&amp;9&amp;F&amp;R&amp;"Noto Sans,Standard"&amp;9Seite &amp;P von &amp;N</oddFooter>
      </headerFooter>
    </customSheetView>
    <customSheetView guid="{E260B6DD-3BE9-45CA-ADE3-5389B10471BC}" scale="80" showPageBreaks="1" showGridLines="0" showRowCol="0" printArea="1" hiddenColumns="1" showRuler="0">
      <selection activeCell="F6" sqref="F6:H6"/>
      <rowBreaks count="1" manualBreakCount="1">
        <brk id="59" min="1" max="7" man="1"/>
      </rowBreaks>
      <pageMargins left="0.70866141732283472" right="0.59055118110236227" top="0.59055118110236227" bottom="0.78740157480314965" header="0.31496062992125984" footer="0.31496062992125984"/>
      <printOptions horizontalCentered="1"/>
      <pageSetup paperSize="9" scale="61" fitToHeight="2" orientation="portrait" r:id="rId2"/>
      <headerFooter>
        <oddFooter>&amp;L&amp;"Noto Sans,Standard"&amp;9&amp;F&amp;R&amp;"Noto Sans,Standard"&amp;9Seite &amp;P von &amp;N</oddFooter>
      </headerFooter>
    </customSheetView>
  </customSheetViews>
  <mergeCells count="29">
    <mergeCell ref="J66:M66"/>
    <mergeCell ref="J58:M58"/>
    <mergeCell ref="B91:G91"/>
    <mergeCell ref="B77:G77"/>
    <mergeCell ref="D80:F80"/>
    <mergeCell ref="J85:P85"/>
    <mergeCell ref="B56:F56"/>
    <mergeCell ref="B60:G60"/>
    <mergeCell ref="D114:H114"/>
    <mergeCell ref="D115:H115"/>
    <mergeCell ref="B104:F104"/>
    <mergeCell ref="B100:F100"/>
    <mergeCell ref="B108:F108"/>
    <mergeCell ref="B112:G112"/>
    <mergeCell ref="B63:G63"/>
    <mergeCell ref="B81:G81"/>
    <mergeCell ref="J26:M27"/>
    <mergeCell ref="J32:M32"/>
    <mergeCell ref="J5:M5"/>
    <mergeCell ref="J6:M7"/>
    <mergeCell ref="F7:H7"/>
    <mergeCell ref="B12:H12"/>
    <mergeCell ref="B22:G22"/>
    <mergeCell ref="B15:B16"/>
    <mergeCell ref="G15:G16"/>
    <mergeCell ref="C6:E6"/>
    <mergeCell ref="B9:H9"/>
    <mergeCell ref="F6:H6"/>
    <mergeCell ref="J9:M9"/>
  </mergeCells>
  <printOptions horizontalCentered="1"/>
  <pageMargins left="0.70866141732283472" right="0.59055118110236227" top="0.59055118110236227" bottom="0.78740157480314965" header="0.31496062992125984" footer="0.31496062992125984"/>
  <pageSetup paperSize="9" scale="61" fitToHeight="2" orientation="portrait" r:id="rId3"/>
  <headerFooter>
    <oddFooter>&amp;L&amp;"Noto Sans,Standard"&amp;9&amp;F&amp;R&amp;"Noto Sans,Standard"&amp;9Seite &amp;P von &amp;N</oddFooter>
  </headerFooter>
  <rowBreaks count="1" manualBreakCount="1">
    <brk id="59" min="1" max="7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Honorarangebot</vt:lpstr>
      <vt:lpstr>Honorarangebot!Druckbereich</vt:lpstr>
      <vt:lpstr>Honorarangebot!Drucktitel</vt:lpstr>
    </vt:vector>
  </TitlesOfParts>
  <Company>Stadt Heidelberg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Reitmayr, Sandra</dc:creator>
  <cp:lastModifiedBy>Meiners, Simone</cp:lastModifiedBy>
  <cp:lastPrinted>2026-03-25T14:25:37Z</cp:lastPrinted>
  <dcterms:created xsi:type="dcterms:W3CDTF">2026-03-10T11:20:30Z</dcterms:created>
  <dcterms:modified xsi:type="dcterms:W3CDTF">2026-05-28T08:16:44Z</dcterms:modified>
</cp:coreProperties>
</file>