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W:\NFS\NFS-öffentlich\01 Festspiele\02 Techn. Gewerke\04 Ton\2026 Tontechnik\Ausschreibung\Ton\"/>
    </mc:Choice>
  </mc:AlternateContent>
  <xr:revisionPtr revIDLastSave="0" documentId="13_ncr:1_{7DAE8190-25D3-47AC-A593-A597E6161C7E}" xr6:coauthVersionLast="47" xr6:coauthVersionMax="47" xr10:uidLastSave="{00000000-0000-0000-0000-000000000000}"/>
  <workbookProtection workbookAlgorithmName="SHA-512" workbookHashValue="k3EGgWEnnzREYDMvGyW9ACWV5S++5NtftnuXBSiGM28Iada8Ndst5ZmR/rO7R4q54uUSbTUhOjbNyd3hO7wnNw==" workbookSaltValue="mv6QEic/IkavCG0BspmMqg==" workbookSpinCount="100000" lockStructure="1"/>
  <bookViews>
    <workbookView xWindow="6855" yWindow="-16320" windowWidth="29040" windowHeight="15720" xr2:uid="{00000000-000D-0000-FFFF-FFFF00000000}"/>
  </bookViews>
  <sheets>
    <sheet name="Detaill. Leistungsbeschreibung"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L77" i="1" l="1" a="1"/>
  <c r="L77" i="1" s="1"/>
  <c r="L126" i="1" a="1"/>
  <c r="L126" i="1" s="1"/>
  <c r="L125" i="1" a="1"/>
  <c r="L125" i="1" s="1"/>
  <c r="L119" i="1" a="1"/>
  <c r="L119" i="1" s="1"/>
  <c r="L67" i="1" a="1"/>
  <c r="L67" i="1" s="1"/>
  <c r="L184" i="1" a="1"/>
  <c r="L184" i="1" s="1"/>
  <c r="L45" i="1" a="1"/>
  <c r="L45" i="1" s="1"/>
  <c r="L195" i="1" a="1"/>
  <c r="L195" i="1" s="1"/>
  <c r="L194" i="1" a="1"/>
  <c r="L194" i="1" s="1"/>
  <c r="L193" i="1" a="1"/>
  <c r="L193" i="1" s="1"/>
  <c r="L192" i="1" a="1"/>
  <c r="L192" i="1" s="1"/>
  <c r="L191" i="1" a="1"/>
  <c r="L191" i="1" s="1"/>
  <c r="L190" i="1" a="1"/>
  <c r="L190" i="1" s="1"/>
  <c r="L189" i="1" a="1"/>
  <c r="L189" i="1" s="1"/>
  <c r="L188" i="1" a="1"/>
  <c r="L188" i="1" s="1"/>
  <c r="L187" i="1" a="1"/>
  <c r="L187" i="1" s="1"/>
  <c r="L186" i="1" a="1"/>
  <c r="L186" i="1" s="1"/>
  <c r="L185" i="1" a="1"/>
  <c r="L185" i="1" s="1"/>
  <c r="L183" i="1" a="1"/>
  <c r="L183" i="1" s="1"/>
  <c r="L182" i="1" a="1"/>
  <c r="L182" i="1" s="1"/>
  <c r="L181" i="1" a="1"/>
  <c r="L181" i="1" s="1"/>
  <c r="L180" i="1" a="1"/>
  <c r="L180" i="1" s="1"/>
  <c r="L179" i="1" a="1"/>
  <c r="L179" i="1" s="1"/>
  <c r="L178" i="1" a="1"/>
  <c r="L178" i="1" s="1"/>
  <c r="L177" i="1" a="1"/>
  <c r="L177" i="1" s="1"/>
  <c r="L176" i="1" a="1"/>
  <c r="L176" i="1" s="1"/>
  <c r="L175" i="1" a="1"/>
  <c r="L175" i="1" s="1"/>
  <c r="L174" i="1" a="1"/>
  <c r="L174" i="1" s="1"/>
  <c r="L173" i="1" a="1"/>
  <c r="L173" i="1" s="1"/>
  <c r="L172" i="1" a="1"/>
  <c r="L172" i="1" s="1"/>
  <c r="L198" i="1"/>
  <c r="L199" i="1"/>
  <c r="L169" i="1" a="1"/>
  <c r="L169" i="1" s="1"/>
  <c r="L168" i="1" a="1"/>
  <c r="L168" i="1" s="1"/>
  <c r="L167" i="1" a="1"/>
  <c r="L167" i="1" s="1"/>
  <c r="L166" i="1" a="1"/>
  <c r="L166" i="1" s="1"/>
  <c r="L158" i="1" a="1"/>
  <c r="L158" i="1" s="1"/>
  <c r="L157" i="1" a="1"/>
  <c r="L157" i="1" s="1"/>
  <c r="L156" i="1" a="1"/>
  <c r="L156" i="1" s="1"/>
  <c r="L155" i="1" a="1"/>
  <c r="L155" i="1" s="1"/>
  <c r="L154" i="1" a="1"/>
  <c r="L154" i="1" s="1"/>
  <c r="L153" i="1" a="1"/>
  <c r="L153" i="1" s="1"/>
  <c r="L152" i="1" a="1"/>
  <c r="L152" i="1" s="1"/>
  <c r="L149" i="1" a="1"/>
  <c r="L149" i="1" s="1"/>
  <c r="L148" i="1" a="1"/>
  <c r="L148" i="1" s="1"/>
  <c r="L147" i="1" a="1"/>
  <c r="L147" i="1" s="1"/>
  <c r="L146" i="1" a="1"/>
  <c r="L146" i="1" s="1"/>
  <c r="L145" i="1" a="1"/>
  <c r="L145" i="1" s="1"/>
  <c r="L144" i="1" a="1"/>
  <c r="L144" i="1" s="1"/>
  <c r="L143" i="1" a="1"/>
  <c r="L143" i="1" s="1"/>
  <c r="L142" i="1" a="1"/>
  <c r="L142" i="1" s="1"/>
  <c r="L141" i="1" a="1"/>
  <c r="L141" i="1" s="1"/>
  <c r="L140" i="1" a="1"/>
  <c r="L140" i="1" s="1"/>
  <c r="L137" i="1" a="1"/>
  <c r="L137" i="1" s="1"/>
  <c r="L136" i="1" a="1"/>
  <c r="L136" i="1" s="1"/>
  <c r="L135" i="1" a="1"/>
  <c r="L135" i="1" s="1"/>
  <c r="L134" i="1" a="1"/>
  <c r="L134" i="1" s="1"/>
  <c r="L133" i="1" a="1"/>
  <c r="L133" i="1" s="1"/>
  <c r="L132" i="1" a="1"/>
  <c r="L132" i="1" s="1"/>
  <c r="L131" i="1" a="1"/>
  <c r="L131" i="1" s="1"/>
  <c r="L130" i="1" a="1"/>
  <c r="L130" i="1" s="1"/>
  <c r="L129" i="1" a="1"/>
  <c r="L129" i="1" s="1"/>
  <c r="L128" i="1" a="1"/>
  <c r="L128" i="1" s="1"/>
  <c r="L127" i="1" a="1"/>
  <c r="L127" i="1" s="1"/>
  <c r="L124" i="1" a="1"/>
  <c r="L124" i="1" s="1"/>
  <c r="L123" i="1" a="1"/>
  <c r="L123" i="1" s="1"/>
  <c r="L122" i="1" a="1"/>
  <c r="L122" i="1" s="1"/>
  <c r="L121" i="1" a="1"/>
  <c r="L121" i="1" s="1"/>
  <c r="L120" i="1" a="1"/>
  <c r="L120" i="1" s="1"/>
  <c r="L118" i="1" a="1"/>
  <c r="L118" i="1" s="1"/>
  <c r="L117" i="1" a="1"/>
  <c r="L117" i="1" s="1"/>
  <c r="L116" i="1" a="1"/>
  <c r="L116" i="1" s="1"/>
  <c r="L115" i="1" a="1"/>
  <c r="L115" i="1" s="1"/>
  <c r="L114" i="1" a="1"/>
  <c r="L114" i="1" s="1"/>
  <c r="L113" i="1" a="1"/>
  <c r="L113" i="1" s="1"/>
  <c r="L110" i="1" a="1"/>
  <c r="L110" i="1" s="1"/>
  <c r="L109" i="1" a="1"/>
  <c r="L109" i="1" s="1"/>
  <c r="L108" i="1" a="1"/>
  <c r="L108" i="1" s="1"/>
  <c r="L107" i="1" a="1"/>
  <c r="L107" i="1" s="1"/>
  <c r="L106" i="1" a="1"/>
  <c r="L106" i="1" s="1"/>
  <c r="L105" i="1" a="1"/>
  <c r="L105" i="1" s="1"/>
  <c r="L102" i="1" a="1"/>
  <c r="L102" i="1" s="1"/>
  <c r="L101" i="1" a="1"/>
  <c r="L101" i="1" s="1"/>
  <c r="L100" i="1" a="1"/>
  <c r="L100" i="1" s="1"/>
  <c r="L99" i="1" a="1"/>
  <c r="L99" i="1" s="1"/>
  <c r="L98" i="1" a="1"/>
  <c r="L98" i="1" s="1"/>
  <c r="L97" i="1" a="1"/>
  <c r="L97" i="1" s="1"/>
  <c r="L96" i="1" a="1"/>
  <c r="L96" i="1" s="1"/>
  <c r="L95" i="1" a="1"/>
  <c r="L95" i="1" s="1"/>
  <c r="L94" i="1" a="1"/>
  <c r="L94" i="1" s="1"/>
  <c r="L93" i="1" a="1"/>
  <c r="L93" i="1" s="1"/>
  <c r="L92" i="1" a="1"/>
  <c r="L92" i="1" s="1"/>
  <c r="L91" i="1" a="1"/>
  <c r="L91" i="1" s="1"/>
  <c r="L90" i="1" a="1"/>
  <c r="L90" i="1" s="1"/>
  <c r="L85" i="1" a="1"/>
  <c r="L85" i="1" s="1"/>
  <c r="L84" i="1" a="1"/>
  <c r="L84" i="1" s="1"/>
  <c r="L83" i="1" a="1"/>
  <c r="L83" i="1" s="1"/>
  <c r="L82" i="1" a="1"/>
  <c r="L82" i="1" s="1"/>
  <c r="L81" i="1" a="1"/>
  <c r="L81" i="1" s="1"/>
  <c r="L80" i="1" a="1"/>
  <c r="L80" i="1" s="1"/>
  <c r="L79" i="1" a="1"/>
  <c r="L79" i="1" s="1"/>
  <c r="L78" i="1" a="1"/>
  <c r="L78" i="1" s="1"/>
  <c r="L76" i="1" a="1"/>
  <c r="L76" i="1" s="1"/>
  <c r="L73" i="1" a="1"/>
  <c r="L73" i="1" s="1"/>
  <c r="L72" i="1" a="1"/>
  <c r="L72" i="1" s="1"/>
  <c r="L71" i="1" a="1"/>
  <c r="L71" i="1" s="1"/>
  <c r="L70" i="1" a="1"/>
  <c r="L70" i="1" s="1"/>
  <c r="L69" i="1" a="1"/>
  <c r="L69" i="1" s="1"/>
  <c r="L68" i="1" a="1"/>
  <c r="L68" i="1" s="1"/>
  <c r="L66" i="1" a="1"/>
  <c r="L66" i="1" s="1"/>
  <c r="L63" i="1" a="1"/>
  <c r="L63" i="1" s="1"/>
  <c r="L62" i="1" a="1"/>
  <c r="L62" i="1" s="1"/>
  <c r="L61" i="1" a="1"/>
  <c r="L61" i="1" s="1"/>
  <c r="L60" i="1" a="1"/>
  <c r="L60" i="1" s="1"/>
  <c r="L59" i="1" a="1"/>
  <c r="L59" i="1" s="1"/>
  <c r="L58" i="1" a="1"/>
  <c r="L58" i="1" s="1"/>
  <c r="L57" i="1" a="1"/>
  <c r="L57" i="1" s="1"/>
  <c r="L56" i="1" a="1"/>
  <c r="L56" i="1" s="1"/>
  <c r="L53" i="1" a="1"/>
  <c r="L53" i="1" s="1"/>
  <c r="L52" i="1" a="1"/>
  <c r="L52" i="1" s="1"/>
  <c r="L51" i="1" a="1"/>
  <c r="L51" i="1" s="1"/>
  <c r="L48" i="1" a="1"/>
  <c r="L48" i="1" s="1"/>
  <c r="L47" i="1" a="1"/>
  <c r="L47" i="1" s="1"/>
  <c r="L46" i="1" a="1"/>
  <c r="L46" i="1" s="1"/>
  <c r="L44" i="1" a="1"/>
  <c r="L44" i="1" s="1"/>
  <c r="L41" i="1" a="1"/>
  <c r="L41" i="1" s="1"/>
  <c r="L40" i="1" a="1"/>
  <c r="L40" i="1" s="1"/>
  <c r="L39" i="1" a="1"/>
  <c r="L39" i="1" s="1"/>
  <c r="L38" i="1" a="1"/>
  <c r="L38" i="1" s="1"/>
  <c r="L35" i="1" a="1"/>
  <c r="L35" i="1" s="1"/>
  <c r="L34" i="1" a="1"/>
  <c r="L34" i="1" s="1"/>
  <c r="L33" i="1" a="1"/>
  <c r="L33" i="1" s="1"/>
  <c r="L28" i="1" a="1"/>
  <c r="L28" i="1" s="1"/>
  <c r="L27" i="1" a="1"/>
  <c r="L27" i="1" s="1"/>
  <c r="L26" i="1" a="1"/>
  <c r="L26" i="1" s="1"/>
  <c r="L25" i="1" a="1"/>
  <c r="L25" i="1" s="1"/>
  <c r="L24" i="1" a="1"/>
  <c r="L24" i="1" s="1"/>
  <c r="L23" i="1" a="1"/>
  <c r="L23" i="1" s="1"/>
  <c r="L22" i="1" a="1"/>
  <c r="L22" i="1" s="1"/>
  <c r="L21" i="1" a="1"/>
  <c r="L21" i="1" s="1"/>
  <c r="L20" i="1" a="1"/>
  <c r="L20" i="1" s="1"/>
  <c r="L19" i="1" a="1"/>
  <c r="L19" i="1" s="1"/>
  <c r="L18" i="1" a="1"/>
  <c r="L18" i="1" s="1"/>
  <c r="L17" i="1" a="1"/>
  <c r="L17" i="1" s="1"/>
  <c r="L16" i="1" a="1"/>
  <c r="L16" i="1" s="1"/>
  <c r="L15" i="1" a="1"/>
  <c r="L15" i="1" s="1"/>
  <c r="L14" i="1" a="1"/>
  <c r="L14" i="1" s="1"/>
  <c r="L13" i="1" a="1"/>
  <c r="L13" i="1" s="1"/>
  <c r="L12" i="1" a="1"/>
  <c r="L12" i="1" s="1"/>
  <c r="L11" i="1" a="1"/>
  <c r="L11" i="1" s="1"/>
  <c r="L10" i="1" a="1"/>
  <c r="L10" i="1" s="1"/>
  <c r="L9" i="1" a="1"/>
  <c r="L9" i="1" s="1"/>
  <c r="L8" i="1" a="1"/>
  <c r="L8" i="1" s="1"/>
  <c r="L161" i="1"/>
  <c r="L162" i="1"/>
  <c r="L163" i="1"/>
  <c r="L200" i="1"/>
  <c r="L201" i="1"/>
  <c r="L202" i="1"/>
  <c r="L203" i="1"/>
  <c r="L204" i="1"/>
  <c r="L205" i="1"/>
  <c r="L208" i="1"/>
  <c r="L207" i="1" s="1"/>
  <c r="E233" i="1" s="1"/>
  <c r="L211" i="1"/>
  <c r="D234" i="1"/>
  <c r="A234" i="1"/>
  <c r="D233" i="1"/>
  <c r="A233" i="1"/>
  <c r="D232" i="1"/>
  <c r="A232" i="1"/>
  <c r="D231" i="1"/>
  <c r="A231" i="1"/>
  <c r="D230" i="1"/>
  <c r="A230" i="1"/>
  <c r="D229" i="1"/>
  <c r="A229" i="1"/>
  <c r="D228" i="1"/>
  <c r="A228" i="1"/>
  <c r="D227" i="1"/>
  <c r="A227" i="1"/>
  <c r="D226" i="1"/>
  <c r="A226" i="1"/>
  <c r="D225" i="1"/>
  <c r="A225" i="1"/>
  <c r="D224" i="1"/>
  <c r="A224" i="1"/>
  <c r="D223" i="1"/>
  <c r="A223" i="1"/>
  <c r="D222" i="1"/>
  <c r="A222" i="1"/>
  <c r="D221" i="1"/>
  <c r="A221" i="1"/>
  <c r="L197" i="1" l="1"/>
  <c r="L165" i="1"/>
  <c r="E230" i="1" s="1"/>
  <c r="L160" i="1"/>
  <c r="L151" i="1"/>
  <c r="E228" i="1" s="1"/>
  <c r="L171" i="1"/>
  <c r="E231" i="1" s="1"/>
  <c r="L139" i="1"/>
  <c r="E227" i="1" s="1"/>
  <c r="L112" i="1"/>
  <c r="E226" i="1" s="1"/>
  <c r="L87" i="1"/>
  <c r="E225" i="1" s="1"/>
  <c r="L75" i="1"/>
  <c r="E224" i="1" s="1"/>
  <c r="L65" i="1"/>
  <c r="E223" i="1" s="1"/>
  <c r="L30" i="1"/>
  <c r="E222" i="1" s="1"/>
  <c r="L6" i="1"/>
  <c r="E221" i="1" s="1"/>
  <c r="E232" i="1"/>
  <c r="L210" i="1"/>
  <c r="E234" i="1" s="1"/>
  <c r="E229" i="1"/>
  <c r="E235" i="1" l="1"/>
  <c r="E237" i="1" s="1"/>
  <c r="E23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<sst xmlns="http://schemas.openxmlformats.org/spreadsheetml/2006/main" count="889" uniqueCount="490">
  <si>
    <t>Detaillierte Leistungsbeschreibung Tontechnik Nibelungen-Festspiele</t>
  </si>
  <si>
    <r>
      <rPr>
        <sz val="20"/>
        <color indexed="8"/>
        <rFont val="Arial"/>
        <family val="2"/>
      </rPr>
      <t>Auftraggeber:</t>
    </r>
  </si>
  <si>
    <t>Bieter:</t>
  </si>
  <si>
    <t>Pos. Nr.</t>
  </si>
  <si>
    <t>Einheit</t>
  </si>
  <si>
    <t>Menge</t>
  </si>
  <si>
    <t>Artikelbeschreibung</t>
  </si>
  <si>
    <t>Hersteller</t>
  </si>
  <si>
    <t>Typ</t>
  </si>
  <si>
    <t>angebotene Alternativen gleichwertiger Art &amp; Ergänzungen</t>
  </si>
  <si>
    <t>Alternative möglich</t>
  </si>
  <si>
    <t>Einzelpreis netto</t>
  </si>
  <si>
    <t>Faktor</t>
  </si>
  <si>
    <t>Gesamtpreis netto</t>
  </si>
  <si>
    <t>Nein</t>
  </si>
  <si>
    <t>Ja</t>
  </si>
  <si>
    <t>1_1</t>
  </si>
  <si>
    <t>Stück</t>
  </si>
  <si>
    <t>Allen&amp;Heath</t>
  </si>
  <si>
    <t>D-Live S7000</t>
  </si>
  <si>
    <t>x</t>
  </si>
  <si>
    <t>1_2</t>
  </si>
  <si>
    <t>DX168</t>
  </si>
  <si>
    <t>1_3</t>
  </si>
  <si>
    <t>1_4</t>
  </si>
  <si>
    <t>DX32</t>
  </si>
  <si>
    <t>1_5</t>
  </si>
  <si>
    <t>1_6</t>
  </si>
  <si>
    <t>CAT - LWL Media Converter</t>
  </si>
  <si>
    <t>TP Link</t>
  </si>
  <si>
    <t>MC200L</t>
  </si>
  <si>
    <t>1_7</t>
  </si>
  <si>
    <t>SFP Modul für Media Converter</t>
  </si>
  <si>
    <t>1_8</t>
  </si>
  <si>
    <t>1_9</t>
  </si>
  <si>
    <t>D Link</t>
  </si>
  <si>
    <t>DGS 1510</t>
  </si>
  <si>
    <t>1_10</t>
  </si>
  <si>
    <t>1_11</t>
  </si>
  <si>
    <t>1_12</t>
  </si>
  <si>
    <t>1_13</t>
  </si>
  <si>
    <t>Apple Computer System 16GB Ram, 500GB SSD Festplatte, Inkl. Maus und Tastatur</t>
  </si>
  <si>
    <t>Apple</t>
  </si>
  <si>
    <t>Imac 24"</t>
  </si>
  <si>
    <t>1_14</t>
  </si>
  <si>
    <t xml:space="preserve">2 Wege Bi-Amp Studio Abhörlautsprecher aktiv 5" / 3/4" DSP und Crossover einstellbar mit Stativgewinde </t>
  </si>
  <si>
    <t>Genelec</t>
  </si>
  <si>
    <t>8030A</t>
  </si>
  <si>
    <t>1_15</t>
  </si>
  <si>
    <t xml:space="preserve">2 Wege Bi-Amp Studio Abhörlautsprecher aktiv 6,5" / 3/4" DSP und Crossover einstellbar mit Stativgewinde </t>
  </si>
  <si>
    <t>8040A</t>
  </si>
  <si>
    <t>1_16</t>
  </si>
  <si>
    <t>Tellerfuß Ststiv für Genelec Lautsprecher</t>
  </si>
  <si>
    <t>K&amp;M</t>
  </si>
  <si>
    <t>1_17</t>
  </si>
  <si>
    <t>Vocal Mikrofon mit Schalter</t>
  </si>
  <si>
    <t>Shure</t>
  </si>
  <si>
    <t>SM58S</t>
  </si>
  <si>
    <t>1_18</t>
  </si>
  <si>
    <t>Verkabelung Schukokabel, 3er Steckerleiste, 6er Steckerleiste, XLR, Cat5e (RJ45), Cat5e (Ethercon) verschiedene Längen</t>
  </si>
  <si>
    <t>2_1</t>
  </si>
  <si>
    <t>2_2</t>
  </si>
  <si>
    <t>2_3</t>
  </si>
  <si>
    <t>2_4</t>
  </si>
  <si>
    <t>2_5</t>
  </si>
  <si>
    <t>2_6</t>
  </si>
  <si>
    <t>Nahfeld</t>
  </si>
  <si>
    <t>2_7</t>
  </si>
  <si>
    <t>2_8</t>
  </si>
  <si>
    <t>Delayline</t>
  </si>
  <si>
    <t>2_9</t>
  </si>
  <si>
    <t>2_10</t>
  </si>
  <si>
    <t>Lautsprecher Flugbügel für hochkant Montage inkl. Trussklemme und Safety-Stahlseil</t>
  </si>
  <si>
    <t>2_11</t>
  </si>
  <si>
    <t>Surround</t>
  </si>
  <si>
    <t>2_12</t>
  </si>
  <si>
    <t>2_13</t>
  </si>
  <si>
    <t>2_14</t>
  </si>
  <si>
    <t>Monitoring</t>
  </si>
  <si>
    <t>2_15</t>
  </si>
  <si>
    <t>2_16</t>
  </si>
  <si>
    <t>2_17</t>
  </si>
  <si>
    <t>2_18</t>
  </si>
  <si>
    <t>Verkabelung</t>
  </si>
  <si>
    <t>2_19</t>
  </si>
  <si>
    <t>2_20</t>
  </si>
  <si>
    <t>2_21</t>
  </si>
  <si>
    <t>2_22</t>
  </si>
  <si>
    <t>2_23</t>
  </si>
  <si>
    <t>3_1</t>
  </si>
  <si>
    <t>Outdoor Lautsprecher 4" ink. Flugbügel, Manfrotto-Klemme und Safety</t>
  </si>
  <si>
    <t>Audac</t>
  </si>
  <si>
    <t>WX302</t>
  </si>
  <si>
    <t>3_2</t>
  </si>
  <si>
    <t>3_3</t>
  </si>
  <si>
    <t>All In One Shoutbox Aktivlautsprecher mit einebautem Mic Amp</t>
  </si>
  <si>
    <t>Behringer</t>
  </si>
  <si>
    <t>B205D</t>
  </si>
  <si>
    <t>3_4</t>
  </si>
  <si>
    <t>2 Wege aktiv Lautsprecher 6"/0,5" inkl. Flugbügel, Manfrotto-Klemme und Safety</t>
  </si>
  <si>
    <t>Phonic</t>
  </si>
  <si>
    <t>3_5</t>
  </si>
  <si>
    <t>Speakon Lautsprecherkabel Set NL2, NL4 und NL4 Verbinder, verschiedene Längen</t>
  </si>
  <si>
    <t>3_6</t>
  </si>
  <si>
    <t>Europaletten Kunststoff</t>
  </si>
  <si>
    <t>4_1</t>
  </si>
  <si>
    <t>2 Wege Studio Abhörlautsprecher aktiv</t>
  </si>
  <si>
    <t>YAMAHA</t>
  </si>
  <si>
    <t>PSM</t>
  </si>
  <si>
    <t>4_2</t>
  </si>
  <si>
    <t>USV 3000VA</t>
  </si>
  <si>
    <t>APV</t>
  </si>
  <si>
    <t>Smart UPS</t>
  </si>
  <si>
    <t>4_3</t>
  </si>
  <si>
    <t>Midi Splitter</t>
  </si>
  <si>
    <t>Midisolutions</t>
  </si>
  <si>
    <t>4_4</t>
  </si>
  <si>
    <t>Midi Merger</t>
  </si>
  <si>
    <t>4_5</t>
  </si>
  <si>
    <t>Midi Kabel 5m</t>
  </si>
  <si>
    <t>Cordial</t>
  </si>
  <si>
    <t>CDF</t>
  </si>
  <si>
    <t>4_6</t>
  </si>
  <si>
    <t xml:space="preserve">Midi Kabelverbinder </t>
  </si>
  <si>
    <t>4_7</t>
  </si>
  <si>
    <t xml:space="preserve">Notenpult groß mit Beleuchtung </t>
  </si>
  <si>
    <t>4_8</t>
  </si>
  <si>
    <t>Adapter RJ45 - 4x XLR male</t>
  </si>
  <si>
    <t>PEAK CDX</t>
  </si>
  <si>
    <t>4_9</t>
  </si>
  <si>
    <t>Adapter RJ45 - 4x XLR female</t>
  </si>
  <si>
    <t>4_10</t>
  </si>
  <si>
    <t>Dante - Analog Wandler 4 Kanal</t>
  </si>
  <si>
    <t>Neutrick</t>
  </si>
  <si>
    <t>NA2-IO-DLINE</t>
  </si>
  <si>
    <t>5_1</t>
  </si>
  <si>
    <t>4 Kanal Digital Empfänger, verschlüsselbar, DANTE, 534-598 Mhz</t>
  </si>
  <si>
    <t>ULXD4Q 4</t>
  </si>
  <si>
    <t>5_2</t>
  </si>
  <si>
    <t>Digital Taschensender, verschlüsselbar, 534-598 Mhz</t>
  </si>
  <si>
    <t>ULXD2</t>
  </si>
  <si>
    <t>5_3</t>
  </si>
  <si>
    <t>Digital Handsender, BETA58A Mikrofonkapsel verschlüsselbar 534-598 Mhz</t>
  </si>
  <si>
    <t>QLXD2/B58</t>
  </si>
  <si>
    <t>5_4</t>
  </si>
  <si>
    <t>Antennenverteilersystem</t>
  </si>
  <si>
    <t>UA845</t>
  </si>
  <si>
    <t>5_5</t>
  </si>
  <si>
    <t>RF Richtantenne aktiv </t>
  </si>
  <si>
    <t>UA874E</t>
  </si>
  <si>
    <t>5_6</t>
  </si>
  <si>
    <t>RF Rundstrahlantenne passiv</t>
  </si>
  <si>
    <t>UA860SWB</t>
  </si>
  <si>
    <t>5_7</t>
  </si>
  <si>
    <t>Antennenweiche</t>
  </si>
  <si>
    <t>ZAPD-21+</t>
  </si>
  <si>
    <t>ZAPD</t>
  </si>
  <si>
    <t>5_8</t>
  </si>
  <si>
    <t>Rackverkabelung: XLR, Netzwerk, Strom, Antennenpatch</t>
  </si>
  <si>
    <t>5_9</t>
  </si>
  <si>
    <t>Antennenkabel ECO Flex 50m</t>
  </si>
  <si>
    <t>5_10</t>
  </si>
  <si>
    <t>Antennenkabel RG 213 25m </t>
  </si>
  <si>
    <t>5_11</t>
  </si>
  <si>
    <t>Antennenkabel RG 213 2m </t>
  </si>
  <si>
    <t>5_12</t>
  </si>
  <si>
    <t>IEM Doppel-Funksender L8E Band</t>
  </si>
  <si>
    <t>P10T</t>
  </si>
  <si>
    <t>5_13</t>
  </si>
  <si>
    <t>5_14</t>
  </si>
  <si>
    <t>IEM Taschenempfänger, diversity</t>
  </si>
  <si>
    <t>PSM 1000 P10R+</t>
  </si>
  <si>
    <t>5_15</t>
  </si>
  <si>
    <t>Antennenkabel Aircel6 10m</t>
  </si>
  <si>
    <t>6_1</t>
  </si>
  <si>
    <t>Zulassung aller benötigten Funkfreuqenzen bei der Bundesnetzagentur</t>
  </si>
  <si>
    <t>6_2</t>
  </si>
  <si>
    <t>Eneloop</t>
  </si>
  <si>
    <t xml:space="preserve">PRO </t>
  </si>
  <si>
    <t>6_3</t>
  </si>
  <si>
    <t>16-fach Akkuladestation mit Ladeüberwachung</t>
  </si>
  <si>
    <t>Fischer</t>
  </si>
  <si>
    <t>ALC161 II</t>
  </si>
  <si>
    <t>6_4</t>
  </si>
  <si>
    <t>Akutester "Energiecheck"</t>
  </si>
  <si>
    <t>Ansmann</t>
  </si>
  <si>
    <t>EUR1485</t>
  </si>
  <si>
    <t>6_5</t>
  </si>
  <si>
    <t>Earset, hautfarben, omnidirectional, abnehmbares Kabel, 4pol mini XLR</t>
  </si>
  <si>
    <t>Swiss Tec</t>
  </si>
  <si>
    <t>VT910DC</t>
  </si>
  <si>
    <t>6_6</t>
  </si>
  <si>
    <t>ISO Splitter 1x In / 3x Out</t>
  </si>
  <si>
    <t>Alphaton</t>
  </si>
  <si>
    <t>ISOsplitter</t>
  </si>
  <si>
    <t>6_7</t>
  </si>
  <si>
    <t>Kondensator Kleinmambran Mikrofon</t>
  </si>
  <si>
    <t>Neumann</t>
  </si>
  <si>
    <t>KM184</t>
  </si>
  <si>
    <t>6_8</t>
  </si>
  <si>
    <t>Kondensator Großmembran Mikrofon</t>
  </si>
  <si>
    <t xml:space="preserve">AKG  </t>
  </si>
  <si>
    <t>C414</t>
  </si>
  <si>
    <t>6_9</t>
  </si>
  <si>
    <t>Mikrofonständer klein mit Galgen</t>
  </si>
  <si>
    <t>6_10</t>
  </si>
  <si>
    <t>Mikrofonständer groß mit Galgen</t>
  </si>
  <si>
    <t>6_11</t>
  </si>
  <si>
    <t>Mikroron Stereotrverse 200mm</t>
  </si>
  <si>
    <t>6_12</t>
  </si>
  <si>
    <t>Kophörer geschlossen</t>
  </si>
  <si>
    <t>Sennheiser</t>
  </si>
  <si>
    <t>HD25</t>
  </si>
  <si>
    <t>6_13</t>
  </si>
  <si>
    <t>Soundcraft</t>
  </si>
  <si>
    <t>Windschutz für Handsender</t>
  </si>
  <si>
    <t>Bodenventilator 50cm</t>
  </si>
  <si>
    <t>Pro Breeze</t>
  </si>
  <si>
    <t>Touch Laptop Windows11</t>
  </si>
  <si>
    <t>Lenovo</t>
  </si>
  <si>
    <t>Thinkpad</t>
  </si>
  <si>
    <t>7_2</t>
  </si>
  <si>
    <t>WLAN Accesspoint </t>
  </si>
  <si>
    <t>Edimax</t>
  </si>
  <si>
    <t>Pro</t>
  </si>
  <si>
    <t>7_3</t>
  </si>
  <si>
    <t>Belden</t>
  </si>
  <si>
    <t>1305A Tactical CatSnake</t>
  </si>
  <si>
    <t>7_4</t>
  </si>
  <si>
    <t>7_5</t>
  </si>
  <si>
    <t>7_6</t>
  </si>
  <si>
    <t>7_7</t>
  </si>
  <si>
    <t>Netzwerkkabel CAT5e-Set RJ45 und Ethercon verschiedene Längen</t>
  </si>
  <si>
    <t>8_1</t>
  </si>
  <si>
    <t>Adapterkabel Miniklinke Stereo &gt; 2x XLR</t>
  </si>
  <si>
    <t>8_2</t>
  </si>
  <si>
    <t>NF Peitsche 4 Fach 2,5m XLR-XLR </t>
  </si>
  <si>
    <t>8_3</t>
  </si>
  <si>
    <t>NF Peitsche 8 Fach 2,5m XLR-XLR </t>
  </si>
  <si>
    <t>8_4</t>
  </si>
  <si>
    <t>NF Kabel Set: XLR Mikrofonkaben AES/EBU fähig vershiedene Längen</t>
  </si>
  <si>
    <t>8_5</t>
  </si>
  <si>
    <t>Audio Adapter Set: Festadapter und Adapterkabel versch. Stecker</t>
  </si>
  <si>
    <t>9_1</t>
  </si>
  <si>
    <t>CEE Kabel 32A 2,5m</t>
  </si>
  <si>
    <t>9_2</t>
  </si>
  <si>
    <t>Schuko 3er Stecker Kunststoff</t>
  </si>
  <si>
    <t>9_3</t>
  </si>
  <si>
    <t>Schuko 5er Stecker Kunststoff</t>
  </si>
  <si>
    <t>10_1</t>
  </si>
  <si>
    <t>Stromverteilung 380 V, 63 A CEE mit FI auf 4 x 32A CEE mit Digitalanzeige</t>
  </si>
  <si>
    <t>10_2</t>
  </si>
  <si>
    <t>Stromverteilung 380 V, 32 A CEE ohne FI, auf 12xSchuko</t>
  </si>
  <si>
    <t>10_3</t>
  </si>
  <si>
    <t>Stromverteilung 380 V, 32 A CEE mit 3x FI auf 12xSchuko </t>
  </si>
  <si>
    <t>10_4</t>
  </si>
  <si>
    <t>Stromverteilung 380 V, 16 A CEE , auf 6 x Schuko </t>
  </si>
  <si>
    <t>11_1</t>
  </si>
  <si>
    <t>Manfrotto Magicarm incl. Superclamp und miniTV Zapfen 3/8"</t>
  </si>
  <si>
    <t>Manfrotto</t>
  </si>
  <si>
    <t>11_2</t>
  </si>
  <si>
    <t>Lichtstativ Leicht, 3m Auszug</t>
  </si>
  <si>
    <t>11_3</t>
  </si>
  <si>
    <t>Stahlseil 5m mit Öse und Reutlinger</t>
  </si>
  <si>
    <t>11_4</t>
  </si>
  <si>
    <t>30er 2-Punkt Traverse schwarz 1m inkl. 2st. Schraub-Ei auf Halbschelle 48-51mm</t>
  </si>
  <si>
    <t>Global Truss</t>
  </si>
  <si>
    <t>F32</t>
  </si>
  <si>
    <t>11_5</t>
  </si>
  <si>
    <t>Halbschelle 48-51mm - Treversen-Ei, 500kg</t>
  </si>
  <si>
    <t xml:space="preserve">Halfconical </t>
  </si>
  <si>
    <t>11_6</t>
  </si>
  <si>
    <t>Halbschelle 48-51mm - Ringöse, 500kg</t>
  </si>
  <si>
    <t>11_7</t>
  </si>
  <si>
    <t>Bühnenpodest 2m x1m inkl. 4x Steckfoß mit Spindel</t>
  </si>
  <si>
    <t>11_8</t>
  </si>
  <si>
    <t xml:space="preserve">Ratschgurt schmal 4m lang </t>
  </si>
  <si>
    <t>11_9</t>
  </si>
  <si>
    <t xml:space="preserve">Ratschgurt schmal 6m lang </t>
  </si>
  <si>
    <t>11_10</t>
  </si>
  <si>
    <t xml:space="preserve">Ratschgurt breit 6m lang </t>
  </si>
  <si>
    <t>11_11</t>
  </si>
  <si>
    <t>Safety 25kg 60cm mit Schraubkettenglied</t>
  </si>
  <si>
    <t>11_12</t>
  </si>
  <si>
    <t>Schäkel 3,25t WLL</t>
  </si>
  <si>
    <t>11_13</t>
  </si>
  <si>
    <t>Schäkel 750kg WLL</t>
  </si>
  <si>
    <t>11_14</t>
  </si>
  <si>
    <t xml:space="preserve">Stahlseil 500kg SWL, 0,5m </t>
  </si>
  <si>
    <t>11_15</t>
  </si>
  <si>
    <t>Stahlseil 500kg SWL, 1m</t>
  </si>
  <si>
    <t>11_16</t>
  </si>
  <si>
    <t>Stahlseil 500kg SWL 1,5m</t>
  </si>
  <si>
    <t>11_17</t>
  </si>
  <si>
    <t>Wantenspanner M24, 41-58cm mit Haken / Öse</t>
  </si>
  <si>
    <t>11_18</t>
  </si>
  <si>
    <t>Spannfix schwarz</t>
  </si>
  <si>
    <t>11_19</t>
  </si>
  <si>
    <t>Molton Halteclips</t>
  </si>
  <si>
    <t>11_20</t>
  </si>
  <si>
    <t>Abdeckplane mit Ösen min. 2 x 3m</t>
  </si>
  <si>
    <t>12_1</t>
  </si>
  <si>
    <t>40er Alutraverse 1m</t>
  </si>
  <si>
    <t>Prolite</t>
  </si>
  <si>
    <t>H40V</t>
  </si>
  <si>
    <t>12_2</t>
  </si>
  <si>
    <t>40er Alutraverse 0,5m</t>
  </si>
  <si>
    <t>12_3</t>
  </si>
  <si>
    <t>Kettenumlenkrolle inkl. Anschlagmittel zur Montage auf 40er Traverse</t>
  </si>
  <si>
    <t>12_4</t>
  </si>
  <si>
    <t>Motorsteuerung 1 Kanal</t>
  </si>
  <si>
    <t>12_5</t>
  </si>
  <si>
    <t>Chainmaster</t>
  </si>
  <si>
    <t>12_6</t>
  </si>
  <si>
    <t>Motorkabel 10m</t>
  </si>
  <si>
    <t>12_7</t>
  </si>
  <si>
    <t>Motorkabel 25m</t>
  </si>
  <si>
    <t>12_8</t>
  </si>
  <si>
    <t>Lastsckline 1m</t>
  </si>
  <si>
    <t>13_1</t>
  </si>
  <si>
    <t>Pressesplitter 20 Kanal</t>
  </si>
  <si>
    <t>Palmer</t>
  </si>
  <si>
    <t>PPB 20s</t>
  </si>
  <si>
    <t>Logistik für Anlieferung und Abtransport</t>
  </si>
  <si>
    <t>14_1</t>
  </si>
  <si>
    <t>Anlieferungen und Abtransporte pauschal</t>
  </si>
  <si>
    <t>Zusammenfassung Tontechnik</t>
  </si>
  <si>
    <t>Spielort</t>
  </si>
  <si>
    <t>Schlossplatz Worms</t>
  </si>
  <si>
    <t>Zeitraum</t>
  </si>
  <si>
    <t>Vorstellungstage</t>
  </si>
  <si>
    <t>Inszenierung</t>
  </si>
  <si>
    <t>Stand</t>
  </si>
  <si>
    <t>Position</t>
  </si>
  <si>
    <t xml:space="preserve">Beschreibung </t>
  </si>
  <si>
    <t>Preis</t>
  </si>
  <si>
    <t>Gesamt netto</t>
  </si>
  <si>
    <t>19% Mehrwertsteuer</t>
  </si>
  <si>
    <t xml:space="preserve">Gesamtsumme </t>
  </si>
  <si>
    <t>5_16</t>
  </si>
  <si>
    <t>5_17</t>
  </si>
  <si>
    <t>5_18</t>
  </si>
  <si>
    <t>Mikroportanlage</t>
  </si>
  <si>
    <t>IEM Anlage</t>
  </si>
  <si>
    <t>1_19</t>
  </si>
  <si>
    <t>1_20</t>
  </si>
  <si>
    <t>Motorkettenzug D8+ 0,5t</t>
  </si>
  <si>
    <t>16</t>
  </si>
  <si>
    <r>
      <t xml:space="preserve">Leitbeschreibung:
Das Mischpultsystem ist als ein geschlossenes System geplant. Alle erforderlichen Systemkomponenten müssen zueinander kompatibel und von einem Hersteller sein.
Um dem hohen technischen Anspruch an modernes Theater gerecht zu werden wird ein Mischpultsystem benötigt das folgende speziellen Funktionen beitet:
- Globale wie programmierbarer Recall Filter in der Szenenautomationeinen
- Update Funktionen bestimmter Szenen über einen definierbaren Bereich der Szenenliste
- Monitoring aller Funkmikrofon Parameter
- Übergreifende Copy &amp; Paste Funktionen für Inputs, Outputs, Mix und Input to Mix Einstellungen
- Frei belegbarer Externer Monitor für einen 2. Operator
- Integrierte FX und Audioplugins für ein spezielles Sounddesign
- Volle Anbindung für Audiorecordings
Das D-Live S-Class System von Allen&amp;Heath ist eines der wenigen Systeme die diesen Funktionsumfang voll abdeckt.
Die Bedienbarkeit ist darüberhinaus einzigartig und von enormen Vorteil.
</t>
    </r>
    <r>
      <rPr>
        <sz val="10"/>
        <rFont val="Arial"/>
        <family val="2"/>
      </rPr>
      <t>Dazu ist das System kostengünstiger und somit wirtschaftlicher als alle anderen vergleichbaren Systeme.</t>
    </r>
    <r>
      <rPr>
        <sz val="10"/>
        <color indexed="8"/>
        <rFont val="Arial"/>
        <family val="2"/>
      </rPr>
      <t xml:space="preserve">
Herstellerangaben und Typenbezeichnung der folgenden Artikel sind daher ausschlaggebend.</t>
    </r>
  </si>
  <si>
    <t>Leitbeschreibung:
Die geforderte Immersiv-Audio-System umfasst Konponenten für ein automatisiertes Positionstracking aller Darsteller:innen auf der Bühne.
Der dazu speziell benötigte 3D Audioprozesser mit Mix-Matrix wird in diesem Jahr durch ein Sachsponsoring den Festspielen kostenlos zu Verfügung gestellt.
Somit sind Komponenten der Beschallungsanlage an spezielle Hersteller und Typenbezeichnungen gebunden, damit eine Kompatibilität mit dem System gewährleistet ist.</t>
  </si>
  <si>
    <t>Leitbeschreibung:
Die Mikroport- und IEM-Anlage ist als ein geschlossenes System geplant. Alle erforderlichen Systemkomponenten müssen zueinander kompatibel und von einem Hersteller sein.
Betriebseigene Mikrofone, Headsets, Kopfhörer und weiteres Zubehör ergänzen das System und setzen somit bestimmte Hersteller und Typenbezeichnungen voraus.</t>
  </si>
  <si>
    <t>Allen&amp;Heath D-Live Surface</t>
  </si>
  <si>
    <t>D-Live S3000</t>
  </si>
  <si>
    <t>Allen&amp;Heath D-LiveMixrack</t>
  </si>
  <si>
    <t>DM64</t>
  </si>
  <si>
    <t>DM32</t>
  </si>
  <si>
    <t>Allen&amp;Heath D-Live Option Card</t>
  </si>
  <si>
    <t>Interface Card gigaACE</t>
  </si>
  <si>
    <t>Interface Card DANTE 128x128</t>
  </si>
  <si>
    <t>Interface Card DANTE 64x64</t>
  </si>
  <si>
    <t>Allen&amp;Heath Expander, 16in/8out</t>
  </si>
  <si>
    <t>Allen&amp;Heath Expander, modular</t>
  </si>
  <si>
    <t>Allen&amp;Heath Expander Modul AES Out</t>
  </si>
  <si>
    <t>M-DOUT</t>
  </si>
  <si>
    <t>Allen&amp;Heath Expander Modul Line Out</t>
  </si>
  <si>
    <t>M-AOUT</t>
  </si>
  <si>
    <t xml:space="preserve">Netzwerk Ethernet Switch 24 Port, POE+, 4x Glasfaser Uplink, inkl. 2 SC mini GBIC </t>
  </si>
  <si>
    <t xml:space="preserve">Netzwerk Ethernet Switch 16 Port, POE+, 4x Glasfaser Uplink, inkl. 2 SC mini GBIC </t>
  </si>
  <si>
    <t>Kabeltrommel Glasfaser  2 Fach 150m für Netzwerk Ethernet Switch</t>
  </si>
  <si>
    <t>3_7</t>
  </si>
  <si>
    <t>3_8</t>
  </si>
  <si>
    <t>Koaxial Lautsprecher, 2-Wege passiv: 1 x 5’' LF + 1 x 1'' HF Diaphragma inkl. U-Bügel</t>
  </si>
  <si>
    <t>L´acoustics</t>
  </si>
  <si>
    <t>5XT + ETR5</t>
  </si>
  <si>
    <t>Adapterhülse, Ø36mm, M10x30mm Gewindebuchse, mit Klemmschraube, U Scheibe, Sprengring und M10x30mm 6 Kant Schraube</t>
  </si>
  <si>
    <t>24528</t>
  </si>
  <si>
    <t>Controllerendstufe mit 32 Bit/96KHz DSP, Ethernet, 4 x 1000W</t>
  </si>
  <si>
    <t>LA4x</t>
  </si>
  <si>
    <t xml:space="preserve">Säulenlautsprecher, 2-Wege passive: 6 × 5" LF + 3 × 1.75" HF Diaphragma </t>
  </si>
  <si>
    <t>SYVA</t>
  </si>
  <si>
    <t>Säulenlautsprecher Rigging Bar</t>
  </si>
  <si>
    <t xml:space="preserve">Syva Bar </t>
  </si>
  <si>
    <t>Säulenlautsprecher Haken drehbar</t>
  </si>
  <si>
    <t>Rotor Clamp 250</t>
  </si>
  <si>
    <r>
      <rPr>
        <sz val="10"/>
        <color indexed="8"/>
        <rFont val="Arial"/>
        <family val="2"/>
      </rPr>
      <t>Fullrange Lautsprecher, 2-Wege passiv WST</t>
    </r>
    <r>
      <rPr>
        <sz val="8"/>
        <color indexed="8"/>
        <rFont val="Arial"/>
        <family val="2"/>
      </rPr>
      <t>®</t>
    </r>
    <r>
      <rPr>
        <sz val="10"/>
        <color indexed="8"/>
        <rFont val="Arial"/>
        <family val="2"/>
      </rPr>
      <t xml:space="preserve"> 30°: 10'' LF + 2.5'' HF Diaphragma</t>
    </r>
  </si>
  <si>
    <t>A10Wide</t>
  </si>
  <si>
    <t>Fullrange Lautsprecher Rigging Bar</t>
  </si>
  <si>
    <t>A10-LIFT</t>
  </si>
  <si>
    <t>Anschlagkette mit Verkürzungsklaue 1m 1000kg</t>
  </si>
  <si>
    <t>Koaxial Lautsprecher, 2-Wege passiv: 1 x 8’' LF + 1 x 1,5’' HF Diaphragma</t>
  </si>
  <si>
    <t>X8</t>
  </si>
  <si>
    <t>X-US8</t>
  </si>
  <si>
    <t>Lautsprecherkabel Harting 25m</t>
  </si>
  <si>
    <t>Lautsprecherkabel Harting 30m</t>
  </si>
  <si>
    <t>Lautsprecherkabel Harting male auf 2x NL4</t>
  </si>
  <si>
    <t>Lautsprecherkabel Harting Auflösung auf 8x NL2</t>
  </si>
  <si>
    <t>Lautsprecherkabel Harting Plugbox auf 8x NL2</t>
  </si>
  <si>
    <t>Lautsprecherkabel Adapter NL4 auf 2x NL2</t>
  </si>
  <si>
    <t>SP-Y1</t>
  </si>
  <si>
    <t>Lautsprecherkabel NL4 Verbinder</t>
  </si>
  <si>
    <t>Neutrik</t>
  </si>
  <si>
    <t>NL4MMX</t>
  </si>
  <si>
    <t>LD Systems</t>
  </si>
  <si>
    <t>Antennenkabel RG58 20m</t>
  </si>
  <si>
    <t>6_14</t>
  </si>
  <si>
    <t>6_15</t>
  </si>
  <si>
    <t>IEM Richt-Sendeantenne passiv</t>
  </si>
  <si>
    <t>PA805</t>
  </si>
  <si>
    <t>6_16</t>
  </si>
  <si>
    <t>6_17</t>
  </si>
  <si>
    <t>IEM Combinder</t>
  </si>
  <si>
    <t>PA821</t>
  </si>
  <si>
    <t>6_18</t>
  </si>
  <si>
    <t>6_19</t>
  </si>
  <si>
    <t>6_20</t>
  </si>
  <si>
    <t>6_21</t>
  </si>
  <si>
    <t>Neue Eneloop Pro Mignon AA Akku, 2500 mAh</t>
  </si>
  <si>
    <t>6_22</t>
  </si>
  <si>
    <t>Neue Eneloop Pro Mignon AAA Akku, 930 mAh</t>
  </si>
  <si>
    <t>6_23</t>
  </si>
  <si>
    <t>6_24</t>
  </si>
  <si>
    <t>Di Box</t>
  </si>
  <si>
    <t>ADT</t>
  </si>
  <si>
    <t>Highres</t>
  </si>
  <si>
    <t>Mikrofon Set für Drumkit</t>
  </si>
  <si>
    <t>e900 Set</t>
  </si>
  <si>
    <t>Kondensator Kleinmambran Clip Mikrofon Set mit 4 Mikrofonen und verschiedenen Haltern und Adaptern</t>
  </si>
  <si>
    <t>DPA</t>
  </si>
  <si>
    <t>KIT-4099-DP-4C</t>
  </si>
  <si>
    <t xml:space="preserve">Adapter DPA Microdot auf Shure mini XLR 4 pol </t>
  </si>
  <si>
    <t>C451</t>
  </si>
  <si>
    <t xml:space="preserve">Vocal Mikrofon dynamisch </t>
  </si>
  <si>
    <t>Beta58</t>
  </si>
  <si>
    <t xml:space="preserve">Vocal- / Instrumenten Mikrofon dynamisch </t>
  </si>
  <si>
    <t>Beta57</t>
  </si>
  <si>
    <t xml:space="preserve">Instrumenten Mikrofon dynamisch </t>
  </si>
  <si>
    <t>SM57</t>
  </si>
  <si>
    <t>Mikrofonständer Tellerstativ ohne Galgen</t>
  </si>
  <si>
    <t>Analogmixer 6 Kanal mit  2x Mic und 2x Stereo Line In mit Kopfhörerausgang</t>
  </si>
  <si>
    <t xml:space="preserve">In ear Kophörerverstärker Stick mit AAA </t>
  </si>
  <si>
    <t>Powerplay P2</t>
  </si>
  <si>
    <t>7_1</t>
  </si>
  <si>
    <t>CAT5e Ethercon 100m auf Trommel</t>
  </si>
  <si>
    <t>CAT5e Ethercon 75m</t>
  </si>
  <si>
    <t>CAT5e Ethercon 50m</t>
  </si>
  <si>
    <t>CAT5e Ethercon 25m</t>
  </si>
  <si>
    <t>CAT5e RJ45 50m</t>
  </si>
  <si>
    <t>CAT5e RJ45 25m</t>
  </si>
  <si>
    <t>7_8</t>
  </si>
  <si>
    <t>7_9</t>
  </si>
  <si>
    <t>7_10</t>
  </si>
  <si>
    <t>NF Bühnenmulticore 12 Kanal mit XLR Stagebox (10/2) 15m</t>
  </si>
  <si>
    <t>NF Peitsche 8 Fach 2,5m Klinke 6,3mm Symmetrisch -XLR male</t>
  </si>
  <si>
    <t>8_6</t>
  </si>
  <si>
    <t xml:space="preserve">O-Ring 3,15t </t>
  </si>
  <si>
    <t xml:space="preserve">Steelflex Rundschlinge 500kg, 1m </t>
  </si>
  <si>
    <t xml:space="preserve">Steelflex Rundschlinge 500kg, 1,5m </t>
  </si>
  <si>
    <t>Fullrange Lautsprecher Rigging Bumper</t>
  </si>
  <si>
    <t>A10-BUMP</t>
  </si>
  <si>
    <t>Schäkel 1t WLL</t>
  </si>
  <si>
    <t>Lautsprecher Anschlusskabel Y 1x offenes Ende auf 2x NL2 Buchse</t>
  </si>
  <si>
    <t>1_21</t>
  </si>
  <si>
    <t>5_19</t>
  </si>
  <si>
    <t>6_25</t>
  </si>
  <si>
    <t>8_7</t>
  </si>
  <si>
    <t>11_21</t>
  </si>
  <si>
    <t>11_22</t>
  </si>
  <si>
    <t>11_23</t>
  </si>
  <si>
    <t>11_24</t>
  </si>
  <si>
    <t>Beschallungianlage, Zeitraum: 17.06.2026 bis 05.08.2026</t>
  </si>
  <si>
    <t>Lautsprecher &amp; Zubehör, Zeitraum: 17.06.2026 bis 05.08.2026</t>
  </si>
  <si>
    <t>Tonregie, Zeitraum: 17.06.2026 bis 05.08.2026</t>
  </si>
  <si>
    <t>Mikroportanlage und IEM-Anlage Zeitraum: 17.06.2026 bis 05.08.2026</t>
  </si>
  <si>
    <t>Mikrofone &amp; Zubehör, Zeitraum: 17.06.2026 bis 05.08.2026</t>
  </si>
  <si>
    <t>Netzwerk und Computertechnik, Zeitraum: 17.06.2026 bis 05.08.2026</t>
  </si>
  <si>
    <t>NF Kabel, Zeitraum: 17.06.2026 bis 05.08.2026</t>
  </si>
  <si>
    <t>Stromkabel, Zeitraum: 17.06.2026 bis 05.08.2026</t>
  </si>
  <si>
    <t>Stromverteiler, Zeitraum: 17.06.2026 bis 05.08.2026</t>
  </si>
  <si>
    <t>Rigging, Zeitraum: 17.06.2026 bis 05.08.2026</t>
  </si>
  <si>
    <t>Arbeitsmittel für Auf- und Abbau, Zeitraum 17.06. bis 24.06. &amp; 03.08. bis 05.08.2026</t>
  </si>
  <si>
    <t>Pressesplitter für Medienprobe 13.07- 16.07.2026</t>
  </si>
  <si>
    <t>08.06.2026 bis 05.08.2026</t>
  </si>
  <si>
    <t>Die Hunnenkönigin</t>
  </si>
  <si>
    <t>30.04.2026</t>
  </si>
  <si>
    <t>Vorab Material zur Vorbereitung, Anlieferung 08.06.2026 bis 05.08.2026</t>
  </si>
  <si>
    <t>Lautsprecherkabel Harting female auf 2x NL4</t>
  </si>
  <si>
    <t>Audio Endstufe / Versärker 4 Kanal mit Speakon Ausgang</t>
  </si>
  <si>
    <t>Midi Linedriver Cat- Expander</t>
  </si>
  <si>
    <t>Kenton</t>
  </si>
  <si>
    <t>Nibelungenfestspiele gGmbH der Stadt Worms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</si>
</sst>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2]\ #,##0.00"/>
    <numFmt numFmtId="165" formatCode="#,##0.00&quot; €&quot;;&quot;-&quot;#,##0.00&quot; €&quot;"/>
    <numFmt numFmtId="166" formatCode="[$€-2]&quot; &quot;#,##0.00"/>
  </numFmts>
  <fonts count="17">
    <font>
      <sz val="10"/>
      <color indexed="8"/>
      <name val="Arial"/>
    </font>
    <font>
      <sz val="24"/>
      <color indexed="8"/>
      <name val="Arial"/>
      <family val="2"/>
    </font>
    <font>
      <b/>
      <sz val="10"/>
      <color indexed="8"/>
      <name val="Arial"/>
      <family val="2"/>
    </font>
    <font>
      <sz val="20"/>
      <color indexed="8"/>
      <name val="Arial"/>
      <family val="2"/>
    </font>
    <font>
      <sz val="15"/>
      <color indexed="8"/>
      <name val="Arial"/>
      <family val="2"/>
    </font>
    <font>
      <sz val="10"/>
      <color indexed="8"/>
      <name val="Arial"/>
      <family val="2"/>
    </font>
    <font>
      <sz val="8"/>
      <name val="Arial"/>
      <family val="2"/>
    </font>
    <font>
      <sz val="10"/>
      <name val="Arial"/>
      <family val="2"/>
    </font>
    <font>
      <b/>
      <sz val="12"/>
      <color indexed="8"/>
      <name val="Arial"/>
      <family val="2"/>
    </font>
    <font>
      <sz val="10"/>
      <color theme="1"/>
      <name val="Arial"/>
      <family val="2"/>
    </font>
    <font>
      <sz val="10"/>
      <color indexed="8"/>
      <name val="Helvetica"/>
      <family val="2"/>
    </font>
    <font>
      <sz val="10"/>
      <color indexed="8"/>
      <name val="Helvetica Neue"/>
      <family val="2"/>
    </font>
    <font>
      <sz val="10"/>
      <color theme="1"/>
      <name val="Helvetica Neue"/>
      <family val="2"/>
      <scheme val="minor"/>
    </font>
    <font>
      <sz val="8"/>
      <color indexed="8"/>
      <name val="Arial"/>
      <family val="2"/>
    </font>
    <font>
      <sz val="10"/>
      <color indexed="8"/>
      <name val="Arial Unicode MS"/>
      <family val="2"/>
    </font>
    <font>
      <sz val="10"/>
      <color theme="1"/>
      <name val="Helvetica Neue"/>
      <family val="2"/>
    </font>
    <font>
      <sz val="12"/>
      <color indexed="8"/>
      <name val="Arial"/>
      <family val="2"/>
    </font>
  </fonts>
  <fills count="7">
    <fill>
      <patternFill patternType="none"/>
    </fill>
    <fill>
      <patternFill patternType="gray125"/>
    </fill>
    <fill>
      <patternFill patternType="solid">
        <fgColor indexed="10"/>
        <bgColor auto="1"/>
      </patternFill>
    </fill>
    <fill>
      <patternFill patternType="solid">
        <fgColor indexed="11"/>
        <bgColor auto="1"/>
      </patternFill>
    </fill>
    <fill>
      <patternFill patternType="solid">
        <fgColor indexed="12"/>
        <bgColor auto="1"/>
      </patternFill>
    </fill>
    <fill>
      <patternFill patternType="solid">
        <fgColor indexed="13"/>
        <bgColor auto="1"/>
      </patternFill>
    </fill>
    <fill>
      <patternFill patternType="solid">
        <fgColor rgb="FFFFFF00"/>
        <bgColor indexed="64"/>
      </patternFill>
    </fill>
  </fills>
  <borders count="24">
    <border>
      <left/>
      <right/>
      <top/>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8"/>
      </bottom>
      <diagonal/>
    </border>
    <border>
      <left style="thin">
        <color indexed="8"/>
      </left>
      <right style="thin">
        <color indexed="9"/>
      </right>
      <top style="thin">
        <color indexed="8"/>
      </top>
      <bottom style="thin">
        <color indexed="9"/>
      </bottom>
      <diagonal/>
    </border>
    <border>
      <left style="thin">
        <color indexed="9"/>
      </left>
      <right style="thin">
        <color indexed="9"/>
      </right>
      <top style="thin">
        <color indexed="8"/>
      </top>
      <bottom style="thin">
        <color indexed="9"/>
      </bottom>
      <diagonal/>
    </border>
    <border>
      <left style="thin">
        <color indexed="9"/>
      </left>
      <right style="thin">
        <color indexed="8"/>
      </right>
      <top style="thin">
        <color indexed="8"/>
      </top>
      <bottom style="thin">
        <color indexed="9"/>
      </bottom>
      <diagonal/>
    </border>
    <border>
      <left style="thin">
        <color indexed="8"/>
      </left>
      <right style="thin">
        <color indexed="9"/>
      </right>
      <top style="thin">
        <color indexed="9"/>
      </top>
      <bottom style="thin">
        <color indexed="9"/>
      </bottom>
      <diagonal/>
    </border>
    <border>
      <left style="thin">
        <color indexed="9"/>
      </left>
      <right style="thin">
        <color indexed="8"/>
      </right>
      <top style="thin">
        <color indexed="9"/>
      </top>
      <bottom style="thin">
        <color indexed="9"/>
      </bottom>
      <diagonal/>
    </border>
    <border>
      <left style="thin">
        <color indexed="9"/>
      </left>
      <right style="thin">
        <color indexed="9"/>
      </right>
      <top style="thin">
        <color indexed="9"/>
      </top>
      <bottom/>
      <diagonal/>
    </border>
    <border>
      <left style="thin">
        <color indexed="8"/>
      </left>
      <right style="thin">
        <color indexed="9"/>
      </right>
      <top style="thin">
        <color indexed="9"/>
      </top>
      <bottom/>
      <diagonal/>
    </border>
    <border>
      <left style="thin">
        <color indexed="9"/>
      </left>
      <right style="thin">
        <color indexed="8"/>
      </right>
      <top style="thin">
        <color indexed="9"/>
      </top>
      <bottom/>
      <diagonal/>
    </border>
    <border>
      <left style="thin">
        <color indexed="8"/>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8"/>
      </right>
      <top style="thin">
        <color indexed="64"/>
      </top>
      <bottom style="thin">
        <color indexed="64"/>
      </bottom>
      <diagonal/>
    </border>
    <border>
      <left style="thin">
        <color indexed="10"/>
      </left>
      <right style="thin">
        <color indexed="10"/>
      </right>
      <top style="thin">
        <color indexed="10"/>
      </top>
      <bottom style="thin">
        <color indexed="10"/>
      </bottom>
      <diagonal/>
    </border>
    <border>
      <left style="thin">
        <color indexed="10"/>
      </left>
      <right style="thin">
        <color indexed="10"/>
      </right>
      <top/>
      <bottom style="thin">
        <color indexed="10"/>
      </bottom>
      <diagonal/>
    </border>
    <border>
      <left style="thin">
        <color indexed="10"/>
      </left>
      <right style="thin">
        <color indexed="10"/>
      </right>
      <top style="thin">
        <color indexed="9"/>
      </top>
      <bottom style="thin">
        <color indexed="10"/>
      </bottom>
      <diagonal/>
    </border>
    <border>
      <left style="thin">
        <color indexed="10"/>
      </left>
      <right style="thin">
        <color indexed="10"/>
      </right>
      <top style="thin">
        <color indexed="10"/>
      </top>
      <bottom style="thin">
        <color indexed="64"/>
      </bottom>
      <diagonal/>
    </border>
  </borders>
  <cellStyleXfs count="1">
    <xf numFmtId="0" fontId="0" fillId="0" borderId="0" applyNumberFormat="0" applyFill="0" applyBorder="0" applyProtection="0"/>
  </cellStyleXfs>
  <cellXfs count="177">
    <xf numFmtId="0" fontId="0" fillId="0" borderId="0" xfId="0"/>
    <xf numFmtId="0" fontId="3" fillId="3" borderId="4" xfId="0" applyFont="1" applyFill="1" applyBorder="1" applyAlignment="1" applyProtection="1">
      <alignment vertical="center"/>
      <protection locked="0"/>
    </xf>
    <xf numFmtId="49" fontId="0" fillId="3" borderId="4" xfId="0" applyNumberFormat="1" applyFill="1" applyBorder="1" applyAlignment="1" applyProtection="1">
      <alignment horizontal="left" vertical="center" wrapText="1"/>
      <protection locked="0"/>
    </xf>
    <xf numFmtId="49" fontId="5" fillId="3" borderId="4" xfId="0" applyNumberFormat="1" applyFont="1" applyFill="1" applyBorder="1" applyAlignment="1" applyProtection="1">
      <alignment horizontal="right" vertical="center" wrapText="1"/>
      <protection locked="0"/>
    </xf>
    <xf numFmtId="49" fontId="0" fillId="3" borderId="4" xfId="0" applyNumberFormat="1" applyFill="1" applyBorder="1" applyAlignment="1" applyProtection="1">
      <alignment horizontal="right" vertical="center" wrapText="1"/>
      <protection locked="0"/>
    </xf>
    <xf numFmtId="49" fontId="0" fillId="6" borderId="20" xfId="0" applyNumberFormat="1" applyFill="1" applyBorder="1" applyAlignment="1" applyProtection="1">
      <alignment horizontal="left" vertical="center" wrapText="1"/>
      <protection locked="0"/>
    </xf>
    <xf numFmtId="49" fontId="0" fillId="6" borderId="20" xfId="0" applyNumberFormat="1" applyFill="1" applyBorder="1" applyAlignment="1" applyProtection="1">
      <alignment horizontal="right" vertical="center" wrapText="1"/>
      <protection locked="0"/>
    </xf>
    <xf numFmtId="49" fontId="5" fillId="6" borderId="20" xfId="0" applyNumberFormat="1" applyFont="1" applyFill="1" applyBorder="1" applyAlignment="1" applyProtection="1">
      <alignment horizontal="right" vertical="center" wrapText="1"/>
      <protection locked="0"/>
    </xf>
    <xf numFmtId="49" fontId="9" fillId="6" borderId="20" xfId="0" applyNumberFormat="1" applyFont="1" applyFill="1" applyBorder="1" applyAlignment="1" applyProtection="1">
      <alignment horizontal="left" vertical="center" wrapText="1"/>
      <protection locked="0"/>
    </xf>
    <xf numFmtId="49" fontId="1" fillId="0" borderId="1" xfId="0" applyNumberFormat="1" applyFont="1" applyBorder="1" applyAlignment="1" applyProtection="1">
      <alignment horizontal="left" vertical="center"/>
    </xf>
    <xf numFmtId="0" fontId="2" fillId="2" borderId="2" xfId="0" applyFont="1" applyFill="1" applyBorder="1" applyProtection="1"/>
    <xf numFmtId="0" fontId="2" fillId="2" borderId="3" xfId="0" applyFont="1" applyFill="1" applyBorder="1" applyProtection="1"/>
    <xf numFmtId="0" fontId="2" fillId="2" borderId="4" xfId="0" applyFont="1" applyFill="1" applyBorder="1" applyProtection="1"/>
    <xf numFmtId="0" fontId="0" fillId="0" borderId="0" xfId="0" applyNumberFormat="1" applyProtection="1"/>
    <xf numFmtId="49" fontId="3" fillId="0" borderId="5" xfId="0" applyNumberFormat="1" applyFont="1" applyBorder="1" applyAlignment="1" applyProtection="1">
      <alignment horizontal="left" vertical="center"/>
    </xf>
    <xf numFmtId="0" fontId="2" fillId="2" borderId="6" xfId="0" applyFont="1" applyFill="1" applyBorder="1" applyProtection="1"/>
    <xf numFmtId="0" fontId="2" fillId="2" borderId="7" xfId="0" applyFont="1" applyFill="1" applyBorder="1" applyProtection="1"/>
    <xf numFmtId="49" fontId="3" fillId="0" borderId="4" xfId="0" applyNumberFormat="1" applyFont="1" applyBorder="1" applyAlignment="1" applyProtection="1">
      <alignment vertical="center"/>
    </xf>
    <xf numFmtId="0" fontId="3" fillId="0" borderId="4" xfId="0" applyFont="1" applyBorder="1" applyAlignment="1" applyProtection="1">
      <alignment vertical="center"/>
    </xf>
    <xf numFmtId="0" fontId="3" fillId="0" borderId="4" xfId="0" applyFont="1" applyBorder="1" applyAlignment="1" applyProtection="1">
      <alignment horizontal="left" vertical="center"/>
    </xf>
    <xf numFmtId="0" fontId="3" fillId="0" borderId="4" xfId="0" applyFont="1" applyBorder="1" applyAlignment="1" applyProtection="1">
      <alignment horizontal="center" vertical="center"/>
    </xf>
    <xf numFmtId="0" fontId="3" fillId="0" borderId="4" xfId="0" applyFont="1" applyBorder="1" applyAlignment="1" applyProtection="1">
      <alignment horizontal="right" vertical="center"/>
    </xf>
    <xf numFmtId="164" fontId="3" fillId="0" borderId="4" xfId="0" applyNumberFormat="1" applyFont="1" applyBorder="1" applyAlignment="1" applyProtection="1">
      <alignment vertical="center"/>
    </xf>
    <xf numFmtId="49" fontId="3" fillId="0" borderId="4" xfId="0" applyNumberFormat="1" applyFont="1" applyBorder="1" applyAlignment="1" applyProtection="1">
      <alignment horizontal="left" vertical="center"/>
    </xf>
    <xf numFmtId="49" fontId="4" fillId="4" borderId="4" xfId="0" applyNumberFormat="1" applyFont="1" applyFill="1" applyBorder="1" applyAlignment="1" applyProtection="1">
      <alignment horizontal="right" vertical="center"/>
    </xf>
    <xf numFmtId="49" fontId="4" fillId="4" borderId="4" xfId="0" applyNumberFormat="1" applyFont="1" applyFill="1" applyBorder="1" applyAlignment="1" applyProtection="1">
      <alignment horizontal="center" vertical="center"/>
    </xf>
    <xf numFmtId="49" fontId="4" fillId="4" borderId="4" xfId="0" applyNumberFormat="1" applyFont="1" applyFill="1" applyBorder="1" applyAlignment="1" applyProtection="1">
      <alignment horizontal="left" vertical="center"/>
    </xf>
    <xf numFmtId="49" fontId="4" fillId="4" borderId="1" xfId="0" applyNumberFormat="1" applyFont="1" applyFill="1" applyBorder="1" applyAlignment="1" applyProtection="1">
      <alignment horizontal="center" vertical="center"/>
    </xf>
    <xf numFmtId="0" fontId="0" fillId="5" borderId="3" xfId="0" applyFill="1" applyBorder="1" applyProtection="1"/>
    <xf numFmtId="0" fontId="4" fillId="4" borderId="4" xfId="0" applyFont="1" applyFill="1" applyBorder="1" applyAlignment="1" applyProtection="1">
      <alignment horizontal="right" vertical="center"/>
    </xf>
    <xf numFmtId="0" fontId="4" fillId="4" borderId="4" xfId="0" applyFont="1" applyFill="1" applyBorder="1" applyAlignment="1" applyProtection="1">
      <alignment horizontal="center" vertical="center"/>
    </xf>
    <xf numFmtId="0" fontId="4" fillId="4" borderId="4" xfId="0" applyFont="1" applyFill="1" applyBorder="1" applyAlignment="1" applyProtection="1">
      <alignment horizontal="left" vertical="center"/>
    </xf>
    <xf numFmtId="164" fontId="4" fillId="4" borderId="4" xfId="0" applyNumberFormat="1" applyFont="1" applyFill="1" applyBorder="1" applyAlignment="1" applyProtection="1">
      <alignment horizontal="right" vertical="center"/>
    </xf>
    <xf numFmtId="0" fontId="0" fillId="4" borderId="4" xfId="0" applyNumberFormat="1" applyFill="1" applyBorder="1" applyAlignment="1" applyProtection="1">
      <alignment horizontal="center" vertical="center"/>
    </xf>
    <xf numFmtId="0" fontId="0" fillId="4" borderId="4" xfId="0" applyFill="1" applyBorder="1" applyAlignment="1" applyProtection="1">
      <alignment horizontal="center" vertical="center"/>
    </xf>
    <xf numFmtId="49" fontId="5" fillId="4" borderId="4" xfId="0" applyNumberFormat="1" applyFont="1" applyFill="1" applyBorder="1" applyAlignment="1" applyProtection="1">
      <alignment horizontal="left" vertical="center"/>
    </xf>
    <xf numFmtId="0" fontId="0" fillId="4" borderId="4" xfId="0" applyFill="1" applyBorder="1" applyAlignment="1" applyProtection="1">
      <alignment vertical="center"/>
    </xf>
    <xf numFmtId="0" fontId="0" fillId="4" borderId="4" xfId="0" applyFill="1" applyBorder="1" applyAlignment="1" applyProtection="1">
      <alignment horizontal="left" vertical="center" wrapText="1"/>
    </xf>
    <xf numFmtId="0" fontId="0" fillId="4" borderId="4" xfId="0" applyFill="1" applyBorder="1" applyAlignment="1" applyProtection="1">
      <alignment horizontal="center" vertical="center" wrapText="1"/>
    </xf>
    <xf numFmtId="0" fontId="0" fillId="4" borderId="4" xfId="0" applyFill="1" applyBorder="1" applyAlignment="1" applyProtection="1">
      <alignment horizontal="right" vertical="center" wrapText="1"/>
    </xf>
    <xf numFmtId="0" fontId="0" fillId="4" borderId="4" xfId="0" applyFill="1" applyBorder="1" applyAlignment="1" applyProtection="1">
      <alignment horizontal="right" vertical="center"/>
    </xf>
    <xf numFmtId="164" fontId="0" fillId="4" borderId="4" xfId="0" applyNumberFormat="1" applyFill="1" applyBorder="1" applyAlignment="1" applyProtection="1">
      <alignment horizontal="right" vertical="center" wrapText="1"/>
    </xf>
    <xf numFmtId="0" fontId="0" fillId="0" borderId="4" xfId="0" applyBorder="1" applyAlignment="1" applyProtection="1">
      <alignment horizontal="center" vertical="center"/>
    </xf>
    <xf numFmtId="49" fontId="5" fillId="0" borderId="4" xfId="0" applyNumberFormat="1" applyFont="1" applyBorder="1" applyAlignment="1" applyProtection="1">
      <alignment horizontal="left" vertical="center" wrapText="1"/>
    </xf>
    <xf numFmtId="0" fontId="0" fillId="5" borderId="4" xfId="0" applyFill="1" applyBorder="1" applyProtection="1"/>
    <xf numFmtId="0" fontId="0" fillId="0" borderId="4" xfId="0" applyBorder="1" applyAlignment="1" applyProtection="1">
      <alignment horizontal="center" vertical="center" wrapText="1"/>
    </xf>
    <xf numFmtId="0" fontId="0" fillId="0" borderId="4" xfId="0" applyBorder="1" applyAlignment="1" applyProtection="1">
      <alignment horizontal="right" vertical="center" wrapText="1"/>
    </xf>
    <xf numFmtId="0" fontId="0" fillId="0" borderId="4" xfId="0" applyBorder="1" applyAlignment="1" applyProtection="1">
      <alignment horizontal="right" vertical="center"/>
    </xf>
    <xf numFmtId="164" fontId="0" fillId="0" borderId="4" xfId="0" applyNumberFormat="1" applyBorder="1" applyAlignment="1" applyProtection="1">
      <alignment horizontal="right" vertical="center" wrapText="1"/>
    </xf>
    <xf numFmtId="49" fontId="0" fillId="0" borderId="20" xfId="0" applyNumberFormat="1" applyFill="1" applyBorder="1" applyAlignment="1" applyProtection="1">
      <alignment horizontal="right" vertical="center"/>
    </xf>
    <xf numFmtId="49" fontId="0" fillId="0" borderId="20" xfId="0" applyNumberFormat="1" applyFill="1" applyBorder="1" applyAlignment="1" applyProtection="1">
      <alignment horizontal="center" vertical="center"/>
    </xf>
    <xf numFmtId="0" fontId="0" fillId="0" borderId="20" xfId="0" applyNumberFormat="1" applyFill="1" applyBorder="1" applyAlignment="1" applyProtection="1">
      <alignment vertical="center"/>
    </xf>
    <xf numFmtId="49" fontId="0" fillId="0" borderId="20" xfId="0" applyNumberFormat="1" applyFill="1" applyBorder="1" applyAlignment="1" applyProtection="1">
      <alignment horizontal="left" vertical="center"/>
    </xf>
    <xf numFmtId="49" fontId="0" fillId="0" borderId="20" xfId="0" applyNumberFormat="1" applyFill="1" applyBorder="1" applyAlignment="1" applyProtection="1">
      <alignment vertical="center"/>
    </xf>
    <xf numFmtId="49" fontId="0" fillId="0" borderId="20" xfId="0" applyNumberFormat="1" applyFill="1" applyBorder="1" applyAlignment="1" applyProtection="1">
      <alignment horizontal="left" vertical="center" wrapText="1"/>
    </xf>
    <xf numFmtId="49" fontId="0" fillId="6" borderId="20" xfId="0" applyNumberFormat="1" applyFill="1" applyBorder="1" applyAlignment="1" applyProtection="1">
      <alignment horizontal="left" vertical="center" wrapText="1"/>
    </xf>
    <xf numFmtId="49" fontId="0" fillId="0" borderId="20" xfId="0" applyNumberFormat="1" applyFill="1" applyBorder="1" applyAlignment="1" applyProtection="1">
      <alignment horizontal="center" vertical="center" wrapText="1"/>
    </xf>
    <xf numFmtId="166" fontId="0" fillId="0" borderId="20" xfId="0" applyNumberFormat="1" applyFill="1" applyBorder="1" applyAlignment="1" applyProtection="1">
      <alignment horizontal="right" vertical="center" wrapText="1"/>
    </xf>
    <xf numFmtId="0" fontId="0" fillId="0" borderId="0" xfId="0" applyNumberFormat="1" applyFill="1" applyProtection="1"/>
    <xf numFmtId="0" fontId="0" fillId="0" borderId="20" xfId="0" applyFill="1" applyBorder="1" applyAlignment="1" applyProtection="1">
      <alignment horizontal="center" vertical="center" wrapText="1"/>
    </xf>
    <xf numFmtId="0" fontId="0" fillId="0" borderId="20" xfId="0" applyFill="1" applyBorder="1" applyAlignment="1" applyProtection="1">
      <alignment horizontal="left" vertical="center" wrapText="1"/>
    </xf>
    <xf numFmtId="0" fontId="0" fillId="0" borderId="20" xfId="0" applyFill="1" applyBorder="1" applyAlignment="1" applyProtection="1">
      <alignment horizontal="right" vertical="center"/>
    </xf>
    <xf numFmtId="0" fontId="0" fillId="0" borderId="20" xfId="0" applyFill="1" applyBorder="1" applyAlignment="1" applyProtection="1">
      <alignment horizontal="center" vertical="center"/>
    </xf>
    <xf numFmtId="49" fontId="0" fillId="0" borderId="20" xfId="0" applyNumberFormat="1" applyFill="1" applyBorder="1" applyAlignment="1" applyProtection="1">
      <alignment horizontal="right" vertical="center" wrapText="1"/>
    </xf>
    <xf numFmtId="49" fontId="0" fillId="4" borderId="4" xfId="0" applyNumberFormat="1" applyFill="1" applyBorder="1" applyAlignment="1" applyProtection="1">
      <alignment horizontal="left" vertical="center"/>
    </xf>
    <xf numFmtId="49" fontId="0" fillId="4" borderId="4" xfId="0" applyNumberFormat="1" applyFill="1" applyBorder="1" applyAlignment="1" applyProtection="1">
      <alignment horizontal="left" vertical="center" wrapText="1"/>
    </xf>
    <xf numFmtId="49" fontId="0" fillId="4" borderId="4" xfId="0" applyNumberFormat="1" applyFill="1" applyBorder="1" applyAlignment="1" applyProtection="1">
      <alignment horizontal="right" vertical="center" wrapText="1"/>
    </xf>
    <xf numFmtId="49" fontId="5" fillId="0" borderId="20" xfId="0" applyNumberFormat="1" applyFont="1" applyFill="1" applyBorder="1" applyAlignment="1" applyProtection="1">
      <alignment horizontal="right" vertical="center"/>
    </xf>
    <xf numFmtId="49" fontId="11" fillId="0" borderId="20" xfId="0" applyNumberFormat="1" applyFont="1" applyFill="1" applyBorder="1" applyAlignment="1" applyProtection="1">
      <alignment horizontal="left" vertical="center"/>
    </xf>
    <xf numFmtId="49" fontId="12" fillId="0" borderId="0" xfId="0" applyNumberFormat="1" applyFont="1" applyFill="1" applyAlignment="1" applyProtection="1">
      <alignment horizontal="left" vertical="center"/>
    </xf>
    <xf numFmtId="0" fontId="0" fillId="0" borderId="20" xfId="0" applyFill="1" applyBorder="1" applyAlignment="1" applyProtection="1">
      <alignment vertical="center"/>
    </xf>
    <xf numFmtId="49" fontId="10" fillId="0" borderId="20" xfId="0" applyNumberFormat="1" applyFont="1" applyFill="1" applyBorder="1" applyAlignment="1" applyProtection="1">
      <alignment horizontal="left" vertical="center"/>
    </xf>
    <xf numFmtId="49" fontId="5" fillId="0" borderId="20" xfId="0" applyNumberFormat="1" applyFont="1" applyFill="1" applyBorder="1" applyAlignment="1" applyProtection="1">
      <alignment vertical="center"/>
    </xf>
    <xf numFmtId="49" fontId="14" fillId="0" borderId="20" xfId="0" applyNumberFormat="1" applyFont="1" applyFill="1" applyBorder="1" applyAlignment="1" applyProtection="1">
      <alignment horizontal="left" vertical="center"/>
    </xf>
    <xf numFmtId="49" fontId="5" fillId="0" borderId="20" xfId="0" applyNumberFormat="1" applyFont="1" applyFill="1" applyBorder="1" applyAlignment="1" applyProtection="1">
      <alignment horizontal="left" vertical="center"/>
    </xf>
    <xf numFmtId="49" fontId="9" fillId="0" borderId="20" xfId="0" applyNumberFormat="1" applyFont="1" applyFill="1" applyBorder="1" applyAlignment="1" applyProtection="1">
      <alignment horizontal="right" vertical="center"/>
    </xf>
    <xf numFmtId="49" fontId="9" fillId="0" borderId="20" xfId="0" applyNumberFormat="1" applyFont="1" applyFill="1" applyBorder="1" applyAlignment="1" applyProtection="1">
      <alignment horizontal="center" vertical="center"/>
    </xf>
    <xf numFmtId="0" fontId="9" fillId="0" borderId="20" xfId="0" applyNumberFormat="1" applyFont="1" applyFill="1" applyBorder="1" applyAlignment="1" applyProtection="1">
      <alignment vertical="center"/>
    </xf>
    <xf numFmtId="49" fontId="9" fillId="0" borderId="20" xfId="0" applyNumberFormat="1" applyFont="1" applyFill="1" applyBorder="1" applyAlignment="1" applyProtection="1">
      <alignment horizontal="left" vertical="center"/>
    </xf>
    <xf numFmtId="49" fontId="9" fillId="0" borderId="20" xfId="0" applyNumberFormat="1" applyFont="1" applyFill="1" applyBorder="1" applyAlignment="1" applyProtection="1">
      <alignment vertical="center"/>
    </xf>
    <xf numFmtId="49" fontId="9" fillId="0" borderId="20" xfId="0" applyNumberFormat="1" applyFont="1" applyFill="1" applyBorder="1" applyAlignment="1" applyProtection="1">
      <alignment horizontal="left" vertical="center" wrapText="1"/>
    </xf>
    <xf numFmtId="49" fontId="9" fillId="0" borderId="20" xfId="0" applyNumberFormat="1" applyFont="1" applyFill="1" applyBorder="1" applyAlignment="1" applyProtection="1">
      <alignment horizontal="center" vertical="center" wrapText="1"/>
    </xf>
    <xf numFmtId="166" fontId="9" fillId="0" borderId="20" xfId="0" applyNumberFormat="1" applyFont="1" applyFill="1" applyBorder="1" applyAlignment="1" applyProtection="1">
      <alignment horizontal="right" vertical="center" wrapText="1"/>
    </xf>
    <xf numFmtId="0" fontId="9" fillId="0" borderId="0" xfId="0" applyNumberFormat="1" applyFont="1" applyFill="1" applyProtection="1"/>
    <xf numFmtId="0" fontId="5" fillId="0" borderId="0" xfId="0" applyFont="1" applyAlignment="1" applyProtection="1">
      <alignment vertical="center"/>
    </xf>
    <xf numFmtId="0" fontId="9" fillId="0" borderId="20" xfId="0" applyFont="1" applyFill="1" applyBorder="1" applyAlignment="1" applyProtection="1">
      <alignment horizontal="left" vertical="center" wrapText="1"/>
    </xf>
    <xf numFmtId="0" fontId="9" fillId="0" borderId="20" xfId="0" applyFont="1" applyFill="1" applyBorder="1" applyAlignment="1" applyProtection="1">
      <alignment horizontal="center" vertical="center" wrapText="1"/>
    </xf>
    <xf numFmtId="0" fontId="9" fillId="0" borderId="20" xfId="0" applyFont="1" applyFill="1" applyBorder="1" applyAlignment="1" applyProtection="1">
      <alignment vertical="center"/>
    </xf>
    <xf numFmtId="0" fontId="9" fillId="0" borderId="20" xfId="0" applyFont="1" applyFill="1" applyBorder="1" applyAlignment="1" applyProtection="1">
      <alignment horizontal="right" vertical="center"/>
    </xf>
    <xf numFmtId="0" fontId="9" fillId="0" borderId="20" xfId="0" applyFont="1" applyFill="1" applyBorder="1" applyAlignment="1" applyProtection="1">
      <alignment horizontal="center" vertical="center"/>
    </xf>
    <xf numFmtId="49" fontId="9" fillId="0" borderId="20" xfId="0" applyNumberFormat="1" applyFont="1" applyFill="1" applyBorder="1" applyAlignment="1" applyProtection="1">
      <alignment horizontal="right" vertical="center" wrapText="1"/>
    </xf>
    <xf numFmtId="49" fontId="0" fillId="0" borderId="20" xfId="0" applyNumberFormat="1" applyFill="1" applyBorder="1" applyAlignment="1" applyProtection="1">
      <alignment horizontal="left"/>
    </xf>
    <xf numFmtId="49" fontId="5" fillId="4" borderId="4" xfId="0" applyNumberFormat="1" applyFont="1" applyFill="1" applyBorder="1" applyAlignment="1" applyProtection="1">
      <alignment vertical="center"/>
    </xf>
    <xf numFmtId="49" fontId="5" fillId="0" borderId="20" xfId="0" applyNumberFormat="1" applyFont="1" applyFill="1" applyBorder="1" applyAlignment="1" applyProtection="1">
      <alignment horizontal="left" vertical="center" wrapText="1"/>
    </xf>
    <xf numFmtId="49" fontId="5" fillId="0" borderId="20" xfId="0" applyNumberFormat="1" applyFont="1" applyFill="1" applyBorder="1" applyAlignment="1" applyProtection="1">
      <alignment horizontal="center" vertical="center" wrapText="1"/>
    </xf>
    <xf numFmtId="49" fontId="15" fillId="0" borderId="20" xfId="0" applyNumberFormat="1" applyFont="1" applyFill="1" applyBorder="1" applyAlignment="1" applyProtection="1">
      <alignment horizontal="left" vertical="center" wrapText="1"/>
    </xf>
    <xf numFmtId="49" fontId="0" fillId="0" borderId="20" xfId="0" applyNumberFormat="1" applyFill="1" applyBorder="1" applyAlignment="1" applyProtection="1">
      <alignment vertical="center" wrapText="1"/>
    </xf>
    <xf numFmtId="0" fontId="0" fillId="0" borderId="20" xfId="0" applyFill="1" applyBorder="1" applyAlignment="1" applyProtection="1">
      <alignment vertical="center" wrapText="1"/>
    </xf>
    <xf numFmtId="0" fontId="0" fillId="0" borderId="4" xfId="0" applyFill="1" applyBorder="1" applyAlignment="1" applyProtection="1">
      <alignment horizontal="center" vertical="center"/>
    </xf>
    <xf numFmtId="0" fontId="0" fillId="0" borderId="4" xfId="0" applyFill="1" applyBorder="1" applyAlignment="1" applyProtection="1">
      <alignment vertical="center"/>
    </xf>
    <xf numFmtId="0" fontId="0" fillId="0" borderId="4" xfId="0" applyFill="1" applyBorder="1" applyAlignment="1" applyProtection="1">
      <alignment horizontal="left" vertical="center" wrapText="1"/>
    </xf>
    <xf numFmtId="49" fontId="0" fillId="0" borderId="4" xfId="0" applyNumberFormat="1" applyFill="1" applyBorder="1" applyAlignment="1" applyProtection="1">
      <alignment horizontal="left" vertical="center" wrapText="1"/>
    </xf>
    <xf numFmtId="0" fontId="0" fillId="0" borderId="4" xfId="0" applyFill="1" applyBorder="1" applyAlignment="1" applyProtection="1">
      <alignment horizontal="center" vertical="center" wrapText="1"/>
    </xf>
    <xf numFmtId="49" fontId="0" fillId="0" borderId="4" xfId="0" applyNumberFormat="1" applyFill="1" applyBorder="1" applyAlignment="1" applyProtection="1">
      <alignment horizontal="right" vertical="center" wrapText="1"/>
    </xf>
    <xf numFmtId="164" fontId="0" fillId="0" borderId="4" xfId="0" applyNumberFormat="1" applyFill="1" applyBorder="1" applyAlignment="1" applyProtection="1">
      <alignment horizontal="right" vertical="center" wrapText="1"/>
    </xf>
    <xf numFmtId="49" fontId="0" fillId="0" borderId="4" xfId="0" applyNumberFormat="1" applyBorder="1" applyAlignment="1" applyProtection="1">
      <alignment horizontal="right" vertical="center"/>
    </xf>
    <xf numFmtId="49" fontId="0" fillId="0" borderId="4" xfId="0" applyNumberFormat="1" applyBorder="1" applyAlignment="1" applyProtection="1">
      <alignment horizontal="center" vertical="center"/>
    </xf>
    <xf numFmtId="0" fontId="0" fillId="0" borderId="4" xfId="0" applyNumberFormat="1" applyBorder="1" applyAlignment="1" applyProtection="1">
      <alignment horizontal="center" vertical="center"/>
    </xf>
    <xf numFmtId="49" fontId="0" fillId="0" borderId="4" xfId="0" applyNumberFormat="1" applyBorder="1" applyAlignment="1" applyProtection="1">
      <alignment vertical="center"/>
    </xf>
    <xf numFmtId="0" fontId="0" fillId="0" borderId="4" xfId="0" applyBorder="1" applyAlignment="1" applyProtection="1">
      <alignment vertical="center"/>
    </xf>
    <xf numFmtId="0" fontId="0" fillId="0" borderId="4" xfId="0" applyBorder="1" applyAlignment="1" applyProtection="1">
      <alignment horizontal="left" vertical="center"/>
    </xf>
    <xf numFmtId="0" fontId="0" fillId="0" borderId="4" xfId="0" applyFill="1" applyBorder="1" applyAlignment="1" applyProtection="1">
      <alignment horizontal="left" vertical="center"/>
    </xf>
    <xf numFmtId="0" fontId="0" fillId="0" borderId="20" xfId="0" applyFill="1" applyBorder="1" applyAlignment="1" applyProtection="1">
      <alignment horizontal="left" vertical="center"/>
    </xf>
    <xf numFmtId="49" fontId="0" fillId="0" borderId="4" xfId="0" applyNumberFormat="1" applyBorder="1" applyAlignment="1" applyProtection="1">
      <alignment horizontal="left" vertical="center"/>
    </xf>
    <xf numFmtId="49" fontId="0" fillId="0" borderId="4" xfId="0" applyNumberFormat="1" applyBorder="1" applyAlignment="1" applyProtection="1">
      <alignment horizontal="left" vertical="center" wrapText="1"/>
    </xf>
    <xf numFmtId="49" fontId="0" fillId="0" borderId="4" xfId="0" applyNumberFormat="1" applyBorder="1" applyAlignment="1" applyProtection="1">
      <alignment horizontal="center" vertical="center" wrapText="1"/>
    </xf>
    <xf numFmtId="0" fontId="0" fillId="0" borderId="4" xfId="0" applyBorder="1" applyAlignment="1" applyProtection="1">
      <alignment horizontal="left" vertical="center" wrapText="1"/>
    </xf>
    <xf numFmtId="49" fontId="0" fillId="0" borderId="4" xfId="0" applyNumberFormat="1" applyFill="1" applyBorder="1" applyAlignment="1" applyProtection="1">
      <alignment horizontal="left" vertical="center"/>
    </xf>
    <xf numFmtId="0" fontId="0" fillId="4" borderId="4" xfId="0" applyNumberFormat="1" applyFill="1" applyBorder="1" applyAlignment="1" applyProtection="1">
      <alignment horizontal="right" vertical="center"/>
    </xf>
    <xf numFmtId="0" fontId="0" fillId="4" borderId="4" xfId="0" applyNumberFormat="1" applyFill="1" applyBorder="1" applyAlignment="1" applyProtection="1">
      <alignment horizontal="left" vertical="center" wrapText="1"/>
    </xf>
    <xf numFmtId="0" fontId="0" fillId="4" borderId="4" xfId="0" applyNumberFormat="1" applyFill="1" applyBorder="1" applyAlignment="1" applyProtection="1">
      <alignment horizontal="center" vertical="center" wrapText="1"/>
    </xf>
    <xf numFmtId="0" fontId="0" fillId="4" borderId="4" xfId="0" applyNumberFormat="1" applyFill="1" applyBorder="1" applyAlignment="1" applyProtection="1">
      <alignment horizontal="right" vertical="center" wrapText="1"/>
    </xf>
    <xf numFmtId="49" fontId="0" fillId="0" borderId="4" xfId="0" applyNumberFormat="1" applyBorder="1" applyAlignment="1" applyProtection="1">
      <alignment horizontal="right" vertical="center" wrapText="1"/>
    </xf>
    <xf numFmtId="0" fontId="0" fillId="0" borderId="4" xfId="0" applyNumberFormat="1" applyBorder="1" applyAlignment="1" applyProtection="1">
      <alignment horizontal="center" vertical="center" wrapText="1"/>
    </xf>
    <xf numFmtId="0" fontId="0" fillId="0" borderId="8" xfId="0" applyFill="1" applyBorder="1" applyAlignment="1" applyProtection="1">
      <alignment horizontal="center" vertical="center" wrapText="1"/>
    </xf>
    <xf numFmtId="49" fontId="0" fillId="0" borderId="8" xfId="0" applyNumberFormat="1" applyFill="1" applyBorder="1" applyAlignment="1" applyProtection="1">
      <alignment horizontal="left" vertical="center" wrapText="1"/>
    </xf>
    <xf numFmtId="0" fontId="0" fillId="0" borderId="8" xfId="0" applyFill="1" applyBorder="1" applyAlignment="1" applyProtection="1">
      <alignment horizontal="left" vertical="center" wrapText="1"/>
    </xf>
    <xf numFmtId="49" fontId="0" fillId="4" borderId="9" xfId="0" applyNumberFormat="1" applyFill="1" applyBorder="1" applyAlignment="1" applyProtection="1">
      <alignment horizontal="left" vertical="center" wrapText="1"/>
    </xf>
    <xf numFmtId="0" fontId="0" fillId="5" borderId="10" xfId="0" applyFill="1" applyBorder="1" applyProtection="1"/>
    <xf numFmtId="0" fontId="0" fillId="4" borderId="10" xfId="0" applyFill="1" applyBorder="1" applyAlignment="1" applyProtection="1">
      <alignment horizontal="left" vertical="center" wrapText="1"/>
    </xf>
    <xf numFmtId="0" fontId="0" fillId="4" borderId="11" xfId="0" applyFill="1" applyBorder="1" applyAlignment="1" applyProtection="1">
      <alignment horizontal="left" vertical="center" wrapText="1"/>
    </xf>
    <xf numFmtId="0" fontId="0" fillId="4" borderId="12" xfId="0" applyFill="1" applyBorder="1" applyAlignment="1" applyProtection="1">
      <alignment horizontal="left" vertical="center" wrapText="1"/>
    </xf>
    <xf numFmtId="49" fontId="0" fillId="4" borderId="12" xfId="0" applyNumberFormat="1" applyFill="1" applyBorder="1" applyAlignment="1" applyProtection="1">
      <alignment horizontal="left" vertical="center" wrapText="1"/>
    </xf>
    <xf numFmtId="0" fontId="0" fillId="5" borderId="4" xfId="0" applyFill="1" applyBorder="1" applyProtection="1"/>
    <xf numFmtId="0" fontId="0" fillId="4" borderId="13" xfId="0" applyFill="1" applyBorder="1" applyAlignment="1" applyProtection="1">
      <alignment horizontal="left" vertical="center" wrapText="1"/>
    </xf>
    <xf numFmtId="0" fontId="0" fillId="0" borderId="12" xfId="0" applyBorder="1" applyAlignment="1" applyProtection="1">
      <alignment horizontal="left" vertical="center" wrapText="1"/>
    </xf>
    <xf numFmtId="165" fontId="0" fillId="0" borderId="4" xfId="0" applyNumberFormat="1" applyBorder="1" applyAlignment="1" applyProtection="1">
      <alignment horizontal="right" vertical="center" wrapText="1"/>
    </xf>
    <xf numFmtId="49" fontId="5" fillId="4" borderId="4" xfId="0" applyNumberFormat="1" applyFont="1" applyFill="1" applyBorder="1" applyAlignment="1" applyProtection="1">
      <alignment horizontal="left" vertical="center" wrapText="1"/>
    </xf>
    <xf numFmtId="164" fontId="0" fillId="0" borderId="4" xfId="0" applyNumberFormat="1" applyBorder="1" applyAlignment="1" applyProtection="1">
      <alignment vertical="center"/>
    </xf>
    <xf numFmtId="0" fontId="0" fillId="0" borderId="12" xfId="0" applyBorder="1" applyAlignment="1" applyProtection="1">
      <alignment horizontal="center" vertical="center" wrapText="1"/>
    </xf>
    <xf numFmtId="0" fontId="0" fillId="0" borderId="13" xfId="0" applyBorder="1" applyAlignment="1" applyProtection="1">
      <alignment horizontal="left" vertical="center" wrapText="1"/>
    </xf>
    <xf numFmtId="49" fontId="0" fillId="4" borderId="12" xfId="0" applyNumberFormat="1" applyFill="1" applyBorder="1" applyAlignment="1" applyProtection="1">
      <alignment horizontal="center" vertical="center" wrapText="1"/>
    </xf>
    <xf numFmtId="49" fontId="0" fillId="4" borderId="13" xfId="0" applyNumberFormat="1" applyFill="1" applyBorder="1" applyAlignment="1" applyProtection="1">
      <alignment horizontal="right" vertical="center" wrapText="1"/>
    </xf>
    <xf numFmtId="0" fontId="0" fillId="0" borderId="12" xfId="0" applyNumberFormat="1" applyBorder="1" applyAlignment="1" applyProtection="1">
      <alignment horizontal="center" vertical="center" wrapText="1"/>
    </xf>
    <xf numFmtId="164" fontId="0" fillId="0" borderId="13" xfId="0" applyNumberFormat="1" applyBorder="1" applyAlignment="1" applyProtection="1">
      <alignment horizontal="right" vertical="center" wrapText="1"/>
    </xf>
    <xf numFmtId="164" fontId="0" fillId="5" borderId="4" xfId="0" applyNumberFormat="1" applyFill="1" applyBorder="1" applyAlignment="1" applyProtection="1">
      <alignment vertical="center"/>
    </xf>
    <xf numFmtId="0" fontId="0" fillId="4" borderId="12" xfId="0" applyFill="1" applyBorder="1" applyAlignment="1" applyProtection="1">
      <alignment horizontal="center" vertical="center" wrapText="1"/>
    </xf>
    <xf numFmtId="49" fontId="8" fillId="4" borderId="4" xfId="0" applyNumberFormat="1" applyFont="1" applyFill="1" applyBorder="1" applyAlignment="1" applyProtection="1">
      <alignment horizontal="right" vertical="center" wrapText="1"/>
    </xf>
    <xf numFmtId="164" fontId="8" fillId="4" borderId="13" xfId="0" applyNumberFormat="1" applyFont="1" applyFill="1" applyBorder="1" applyAlignment="1" applyProtection="1">
      <alignment horizontal="right" vertical="center" wrapText="1"/>
    </xf>
    <xf numFmtId="0" fontId="0" fillId="0" borderId="15" xfId="0" applyBorder="1" applyAlignment="1" applyProtection="1">
      <alignment horizontal="center" vertical="center" wrapText="1"/>
    </xf>
    <xf numFmtId="0" fontId="0" fillId="0" borderId="14" xfId="0" applyBorder="1" applyAlignment="1" applyProtection="1">
      <alignment horizontal="center" vertical="center" wrapText="1"/>
    </xf>
    <xf numFmtId="49" fontId="0" fillId="0" borderId="14" xfId="0" applyNumberFormat="1" applyBorder="1" applyAlignment="1" applyProtection="1">
      <alignment horizontal="right" vertical="center" wrapText="1"/>
    </xf>
    <xf numFmtId="164" fontId="0" fillId="0" borderId="16" xfId="0" applyNumberFormat="1" applyBorder="1" applyAlignment="1" applyProtection="1">
      <alignment horizontal="right" vertical="center" wrapText="1"/>
    </xf>
    <xf numFmtId="0" fontId="0" fillId="0" borderId="15" xfId="0" applyBorder="1" applyAlignment="1" applyProtection="1">
      <alignment horizontal="left" vertical="center" wrapText="1"/>
    </xf>
    <xf numFmtId="0" fontId="0" fillId="0" borderId="14" xfId="0" applyBorder="1" applyAlignment="1" applyProtection="1">
      <alignment horizontal="left" vertical="center" wrapText="1"/>
    </xf>
    <xf numFmtId="165" fontId="0" fillId="0" borderId="14" xfId="0" applyNumberFormat="1" applyBorder="1" applyAlignment="1" applyProtection="1">
      <alignment horizontal="right" vertical="center" wrapText="1"/>
    </xf>
    <xf numFmtId="164" fontId="0" fillId="0" borderId="14" xfId="0" applyNumberFormat="1" applyBorder="1" applyAlignment="1" applyProtection="1">
      <alignment horizontal="right" vertical="center" wrapText="1"/>
    </xf>
    <xf numFmtId="0" fontId="0" fillId="4" borderId="17" xfId="0" applyFill="1" applyBorder="1" applyAlignment="1" applyProtection="1">
      <alignment horizontal="center" vertical="center" wrapText="1"/>
    </xf>
    <xf numFmtId="0" fontId="0" fillId="4" borderId="18" xfId="0" applyFill="1" applyBorder="1" applyAlignment="1" applyProtection="1">
      <alignment horizontal="center" vertical="center" wrapText="1"/>
    </xf>
    <xf numFmtId="49" fontId="8" fillId="4" borderId="18" xfId="0" applyNumberFormat="1" applyFont="1" applyFill="1" applyBorder="1" applyAlignment="1" applyProtection="1">
      <alignment horizontal="right" vertical="center" wrapText="1"/>
    </xf>
    <xf numFmtId="164" fontId="8" fillId="4" borderId="19" xfId="0" applyNumberFormat="1" applyFont="1" applyFill="1" applyBorder="1" applyAlignment="1" applyProtection="1">
      <alignment horizontal="right" vertical="center" wrapText="1"/>
    </xf>
    <xf numFmtId="0" fontId="0" fillId="0" borderId="17" xfId="0"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pplyProtection="1">
      <alignment horizontal="center" vertical="center" wrapText="1"/>
    </xf>
    <xf numFmtId="165" fontId="0" fillId="0" borderId="18" xfId="0" applyNumberFormat="1" applyBorder="1" applyAlignment="1" applyProtection="1">
      <alignment horizontal="right" vertical="center" wrapText="1"/>
    </xf>
    <xf numFmtId="164" fontId="0" fillId="0" borderId="18" xfId="0" applyNumberFormat="1" applyBorder="1" applyAlignment="1" applyProtection="1">
      <alignment horizontal="right" vertical="center" wrapText="1"/>
    </xf>
    <xf numFmtId="0" fontId="0" fillId="0" borderId="0" xfId="0" applyBorder="1" applyAlignment="1" applyProtection="1">
      <alignment horizontal="center" vertical="center" wrapText="1"/>
    </xf>
    <xf numFmtId="49" fontId="0" fillId="0" borderId="0" xfId="0" applyNumberFormat="1" applyBorder="1" applyAlignment="1" applyProtection="1">
      <alignment horizontal="left" vertical="center" wrapText="1"/>
    </xf>
    <xf numFmtId="0" fontId="0" fillId="0" borderId="0" xfId="0" applyBorder="1" applyAlignment="1" applyProtection="1">
      <alignment horizontal="left" vertical="center" wrapText="1"/>
    </xf>
    <xf numFmtId="165" fontId="0" fillId="0" borderId="0" xfId="0" applyNumberFormat="1" applyBorder="1" applyAlignment="1" applyProtection="1">
      <alignment horizontal="right" vertical="center" wrapText="1"/>
    </xf>
    <xf numFmtId="164" fontId="0" fillId="0" borderId="0" xfId="0" applyNumberFormat="1" applyBorder="1" applyAlignment="1" applyProtection="1">
      <alignment horizontal="right" vertical="center" wrapText="1"/>
    </xf>
    <xf numFmtId="0" fontId="0" fillId="0" borderId="0" xfId="0" applyNumberFormat="1" applyBorder="1" applyProtection="1"/>
    <xf numFmtId="0" fontId="0" fillId="0" borderId="0" xfId="0" applyNumberFormat="1" applyAlignment="1" applyProtection="1">
      <alignment horizontal="center" vertical="center"/>
    </xf>
    <xf numFmtId="49" fontId="0" fillId="0" borderId="21" xfId="0" applyNumberFormat="1" applyFill="1" applyBorder="1" applyAlignment="1" applyProtection="1">
      <alignment horizontal="left" vertical="center" wrapText="1"/>
    </xf>
    <xf numFmtId="49" fontId="0" fillId="0" borderId="22" xfId="0" applyNumberFormat="1" applyFill="1" applyBorder="1" applyAlignment="1" applyProtection="1">
      <alignment horizontal="left" vertical="center" wrapText="1"/>
    </xf>
    <xf numFmtId="49" fontId="0" fillId="0" borderId="23" xfId="0" applyNumberFormat="1" applyFill="1" applyBorder="1" applyAlignment="1" applyProtection="1">
      <alignment horizontal="left" vertical="center" wrapText="1"/>
    </xf>
    <xf numFmtId="49" fontId="16" fillId="4" borderId="4" xfId="0" applyNumberFormat="1" applyFont="1" applyFill="1" applyBorder="1" applyAlignment="1" applyProtection="1">
      <alignment horizontal="left" vertical="center" wrapText="1"/>
    </xf>
  </cellXfs>
  <cellStyles count="1">
    <cellStyle name="Standard" xfId="0" builtinId="0"/>
  </cellStyles>
  <dxfs count="2">
    <dxf>
      <font>
        <color rgb="FFFF0000"/>
      </font>
    </dxf>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FF7F7F7F"/>
      <rgbColor rgb="FFBDC0BF"/>
      <rgbColor rgb="FFFEFB00"/>
      <rgbColor rgb="FF8DD6F1"/>
      <rgbColor rgb="FFFFFFFF"/>
      <rgbColor rgb="FFFF000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Ansicht">
  <a:themeElements>
    <a:clrScheme name="Ansicht">
      <a:dk1>
        <a:srgbClr val="000000"/>
      </a:dk1>
      <a:lt1>
        <a:srgbClr val="FFFFFF"/>
      </a:lt1>
      <a:dk2>
        <a:srgbClr val="A7A7A7"/>
      </a:dk2>
      <a:lt2>
        <a:srgbClr val="535353"/>
      </a:lt2>
      <a:accent1>
        <a:srgbClr val="1CADE4"/>
      </a:accent1>
      <a:accent2>
        <a:srgbClr val="2683C6"/>
      </a:accent2>
      <a:accent3>
        <a:srgbClr val="27CED7"/>
      </a:accent3>
      <a:accent4>
        <a:srgbClr val="42BA97"/>
      </a:accent4>
      <a:accent5>
        <a:srgbClr val="3E8853"/>
      </a:accent5>
      <a:accent6>
        <a:srgbClr val="62A39F"/>
      </a:accent6>
      <a:hlink>
        <a:srgbClr val="0000FF"/>
      </a:hlink>
      <a:folHlink>
        <a:srgbClr val="FF00FF"/>
      </a:folHlink>
    </a:clrScheme>
    <a:fontScheme name="Ansicht">
      <a:majorFont>
        <a:latin typeface="Helvetica Neue"/>
        <a:ea typeface="Helvetica Neue"/>
        <a:cs typeface="Helvetica Neue"/>
      </a:majorFont>
      <a:minorFont>
        <a:latin typeface="Helvetica Neue"/>
        <a:ea typeface="Helvetica Neue"/>
        <a:cs typeface="Helvetica Neue"/>
      </a:minorFont>
    </a:fontScheme>
    <a:fmtScheme name="Ansicht">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50800" dist="15240" dir="5400000" rotWithShape="0">
              <a:srgbClr val="000000">
                <a:alpha val="75000"/>
              </a:srgbClr>
            </a:outerShdw>
          </a:effectLst>
        </a:effectStyle>
        <a:effectStyle>
          <a:effectLst>
            <a:outerShdw blurRad="50800" dist="15240" dir="5400000" rotWithShape="0">
              <a:srgbClr val="000000">
                <a:alpha val="75000"/>
              </a:srgbClr>
            </a:outerShdw>
          </a:effectLst>
        </a:effectStyle>
        <a:effectStyle>
          <a:effectLst>
            <a:outerShdw blurRad="50800" dist="15240" dir="5400000" rotWithShape="0">
              <a:srgbClr val="000000">
                <a:alpha val="7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50800" dist="15240" dir="5400000" rotWithShape="0">
            <a:srgbClr val="000000">
              <a:alpha val="7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50800" dist="15240" dir="5400000" rotWithShape="0">
            <a:srgbClr val="000000">
              <a:alpha val="7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45"/>
  <sheetViews>
    <sheetView showGridLines="0" tabSelected="1" topLeftCell="A2" zoomScale="80" zoomScaleNormal="80" workbookViewId="0">
      <pane ySplit="4" topLeftCell="A6" activePane="bottomLeft" state="frozen"/>
      <selection activeCell="A2" sqref="A2"/>
      <selection pane="bottomLeft" activeCell="D3" sqref="D3"/>
    </sheetView>
  </sheetViews>
  <sheetFormatPr baseColWidth="10" defaultColWidth="11.44140625" defaultRowHeight="16.2" customHeight="1"/>
  <cols>
    <col min="1" max="2" width="12.109375" style="13" customWidth="1"/>
    <col min="3" max="3" width="12.109375" style="172" customWidth="1"/>
    <col min="4" max="4" width="128.33203125" style="13" bestFit="1" customWidth="1"/>
    <col min="5" max="5" width="16" style="13" customWidth="1"/>
    <col min="6" max="6" width="37.6640625" style="13" bestFit="1" customWidth="1"/>
    <col min="7" max="7" width="29.44140625" style="13" customWidth="1"/>
    <col min="8" max="9" width="14.33203125" style="13" customWidth="1"/>
    <col min="10" max="11" width="25" style="13" customWidth="1"/>
    <col min="12" max="12" width="27" style="13" customWidth="1"/>
    <col min="13" max="13" width="11.44140625" style="13" customWidth="1"/>
    <col min="14" max="16384" width="11.44140625" style="13"/>
  </cols>
  <sheetData>
    <row r="1" spans="1:12" ht="40.950000000000003" customHeight="1">
      <c r="A1" s="9" t="s">
        <v>0</v>
      </c>
      <c r="B1" s="10"/>
      <c r="C1" s="10"/>
      <c r="D1" s="11"/>
      <c r="E1" s="12"/>
      <c r="F1" s="12"/>
      <c r="G1" s="12"/>
      <c r="H1" s="12"/>
      <c r="I1" s="12"/>
      <c r="J1" s="12"/>
      <c r="K1" s="12"/>
      <c r="L1" s="12"/>
    </row>
    <row r="2" spans="1:12" ht="40.5" customHeight="1">
      <c r="A2" s="14" t="s">
        <v>1</v>
      </c>
      <c r="B2" s="15"/>
      <c r="C2" s="16"/>
      <c r="D2" s="17" t="s">
        <v>489</v>
      </c>
      <c r="E2" s="18"/>
      <c r="F2" s="18"/>
      <c r="G2" s="19"/>
      <c r="H2" s="18"/>
      <c r="I2" s="20"/>
      <c r="J2" s="21"/>
      <c r="K2" s="21"/>
      <c r="L2" s="22"/>
    </row>
    <row r="3" spans="1:12" ht="40.5" customHeight="1">
      <c r="A3" s="23" t="s">
        <v>2</v>
      </c>
      <c r="B3" s="12"/>
      <c r="C3" s="12"/>
      <c r="D3" s="1"/>
      <c r="E3" s="18"/>
      <c r="F3" s="18"/>
      <c r="G3" s="19"/>
      <c r="H3" s="18"/>
      <c r="I3" s="20"/>
      <c r="J3" s="21"/>
      <c r="K3" s="21"/>
      <c r="L3" s="22"/>
    </row>
    <row r="4" spans="1:12" ht="49.8" customHeight="1">
      <c r="A4" s="24" t="s">
        <v>3</v>
      </c>
      <c r="B4" s="25" t="s">
        <v>4</v>
      </c>
      <c r="C4" s="25" t="s">
        <v>5</v>
      </c>
      <c r="D4" s="26" t="s">
        <v>6</v>
      </c>
      <c r="E4" s="26" t="s">
        <v>7</v>
      </c>
      <c r="F4" s="26" t="s">
        <v>8</v>
      </c>
      <c r="G4" s="176" t="s">
        <v>9</v>
      </c>
      <c r="H4" s="27" t="s">
        <v>10</v>
      </c>
      <c r="I4" s="28"/>
      <c r="J4" s="24" t="s">
        <v>11</v>
      </c>
      <c r="K4" s="24" t="s">
        <v>12</v>
      </c>
      <c r="L4" s="24" t="s">
        <v>13</v>
      </c>
    </row>
    <row r="5" spans="1:12" ht="25.2" customHeight="1">
      <c r="A5" s="29"/>
      <c r="B5" s="30"/>
      <c r="C5" s="30"/>
      <c r="D5" s="31"/>
      <c r="E5" s="31"/>
      <c r="F5" s="31"/>
      <c r="G5" s="31"/>
      <c r="H5" s="25" t="s">
        <v>14</v>
      </c>
      <c r="I5" s="25" t="s">
        <v>15</v>
      </c>
      <c r="J5" s="29"/>
      <c r="K5" s="29"/>
      <c r="L5" s="32"/>
    </row>
    <row r="6" spans="1:12" ht="19.95" customHeight="1">
      <c r="A6" s="33">
        <v>1</v>
      </c>
      <c r="B6" s="34"/>
      <c r="C6" s="34"/>
      <c r="D6" s="35" t="s">
        <v>484</v>
      </c>
      <c r="E6" s="36"/>
      <c r="F6" s="37"/>
      <c r="G6" s="37"/>
      <c r="H6" s="38"/>
      <c r="I6" s="38"/>
      <c r="J6" s="39"/>
      <c r="K6" s="40"/>
      <c r="L6" s="41">
        <f>SUM(L7:L29)</f>
        <v>0</v>
      </c>
    </row>
    <row r="7" spans="1:12" ht="220.2" customHeight="1">
      <c r="A7" s="42"/>
      <c r="B7" s="42"/>
      <c r="C7" s="42"/>
      <c r="D7" s="43" t="s">
        <v>348</v>
      </c>
      <c r="E7" s="44"/>
      <c r="F7" s="44"/>
      <c r="G7" s="44"/>
      <c r="H7" s="45"/>
      <c r="I7" s="45"/>
      <c r="J7" s="46"/>
      <c r="K7" s="47"/>
      <c r="L7" s="48"/>
    </row>
    <row r="8" spans="1:12" s="58" customFormat="1" ht="19.95" customHeight="1">
      <c r="A8" s="49" t="s">
        <v>16</v>
      </c>
      <c r="B8" s="50" t="s">
        <v>17</v>
      </c>
      <c r="C8" s="51">
        <v>1</v>
      </c>
      <c r="D8" s="52" t="s">
        <v>351</v>
      </c>
      <c r="E8" s="53" t="s">
        <v>18</v>
      </c>
      <c r="F8" s="54" t="s">
        <v>19</v>
      </c>
      <c r="G8" s="54"/>
      <c r="H8" s="56" t="s">
        <v>20</v>
      </c>
      <c r="I8" s="56"/>
      <c r="J8" s="7"/>
      <c r="K8" s="7"/>
      <c r="L8" s="57" cm="1">
        <f t="array" ref="L8">SUM(C8*J8)*K8</f>
        <v>0</v>
      </c>
    </row>
    <row r="9" spans="1:12" s="58" customFormat="1" ht="19.95" customHeight="1">
      <c r="A9" s="49" t="s">
        <v>21</v>
      </c>
      <c r="B9" s="50" t="s">
        <v>17</v>
      </c>
      <c r="C9" s="51">
        <v>1</v>
      </c>
      <c r="D9" s="52" t="s">
        <v>351</v>
      </c>
      <c r="E9" s="53" t="s">
        <v>18</v>
      </c>
      <c r="F9" s="54" t="s">
        <v>352</v>
      </c>
      <c r="G9" s="54"/>
      <c r="H9" s="56" t="s">
        <v>20</v>
      </c>
      <c r="I9" s="56"/>
      <c r="J9" s="6"/>
      <c r="K9" s="6"/>
      <c r="L9" s="57" cm="1">
        <f t="array" ref="L9">SUM(C9*J9)*K9</f>
        <v>0</v>
      </c>
    </row>
    <row r="10" spans="1:12" s="58" customFormat="1" ht="19.95" customHeight="1">
      <c r="A10" s="49" t="s">
        <v>23</v>
      </c>
      <c r="B10" s="50" t="s">
        <v>17</v>
      </c>
      <c r="C10" s="51">
        <v>1</v>
      </c>
      <c r="D10" s="52" t="s">
        <v>353</v>
      </c>
      <c r="E10" s="53" t="s">
        <v>18</v>
      </c>
      <c r="F10" s="54" t="s">
        <v>354</v>
      </c>
      <c r="G10" s="54"/>
      <c r="H10" s="56" t="s">
        <v>20</v>
      </c>
      <c r="I10" s="56"/>
      <c r="J10" s="6"/>
      <c r="K10" s="6"/>
      <c r="L10" s="57" cm="1">
        <f t="array" ref="L10">SUM(C10*J10)*K10</f>
        <v>0</v>
      </c>
    </row>
    <row r="11" spans="1:12" s="58" customFormat="1" ht="19.95" customHeight="1">
      <c r="A11" s="49" t="s">
        <v>24</v>
      </c>
      <c r="B11" s="50" t="s">
        <v>17</v>
      </c>
      <c r="C11" s="51">
        <v>1</v>
      </c>
      <c r="D11" s="52" t="s">
        <v>353</v>
      </c>
      <c r="E11" s="53" t="s">
        <v>18</v>
      </c>
      <c r="F11" s="54" t="s">
        <v>355</v>
      </c>
      <c r="G11" s="54"/>
      <c r="H11" s="56" t="s">
        <v>20</v>
      </c>
      <c r="I11" s="56"/>
      <c r="J11" s="6"/>
      <c r="K11" s="6"/>
      <c r="L11" s="57" cm="1">
        <f t="array" ref="L11">SUM(C11*J11)*K11</f>
        <v>0</v>
      </c>
    </row>
    <row r="12" spans="1:12" s="58" customFormat="1" ht="19.95" customHeight="1">
      <c r="A12" s="49" t="s">
        <v>26</v>
      </c>
      <c r="B12" s="50" t="s">
        <v>17</v>
      </c>
      <c r="C12" s="51">
        <v>2</v>
      </c>
      <c r="D12" s="52" t="s">
        <v>356</v>
      </c>
      <c r="E12" s="53" t="s">
        <v>18</v>
      </c>
      <c r="F12" s="54" t="s">
        <v>357</v>
      </c>
      <c r="G12" s="54"/>
      <c r="H12" s="56" t="s">
        <v>20</v>
      </c>
      <c r="I12" s="56"/>
      <c r="J12" s="7"/>
      <c r="K12" s="7"/>
      <c r="L12" s="57" cm="1">
        <f t="array" ref="L12">SUM(C12*J12)*K12</f>
        <v>0</v>
      </c>
    </row>
    <row r="13" spans="1:12" s="58" customFormat="1" ht="19.95" customHeight="1">
      <c r="A13" s="49" t="s">
        <v>27</v>
      </c>
      <c r="B13" s="50" t="s">
        <v>17</v>
      </c>
      <c r="C13" s="51">
        <v>1</v>
      </c>
      <c r="D13" s="52" t="s">
        <v>356</v>
      </c>
      <c r="E13" s="53" t="s">
        <v>18</v>
      </c>
      <c r="F13" s="54" t="s">
        <v>358</v>
      </c>
      <c r="G13" s="54"/>
      <c r="H13" s="56" t="s">
        <v>20</v>
      </c>
      <c r="I13" s="56"/>
      <c r="J13" s="6"/>
      <c r="K13" s="6"/>
      <c r="L13" s="57" cm="1">
        <f t="array" ref="L13">SUM(C13*J13)*K13</f>
        <v>0</v>
      </c>
    </row>
    <row r="14" spans="1:12" s="58" customFormat="1" ht="19.95" customHeight="1">
      <c r="A14" s="49" t="s">
        <v>31</v>
      </c>
      <c r="B14" s="50" t="s">
        <v>17</v>
      </c>
      <c r="C14" s="51">
        <v>1</v>
      </c>
      <c r="D14" s="52" t="s">
        <v>356</v>
      </c>
      <c r="E14" s="53" t="s">
        <v>18</v>
      </c>
      <c r="F14" s="54" t="s">
        <v>359</v>
      </c>
      <c r="G14" s="54"/>
      <c r="H14" s="56" t="s">
        <v>20</v>
      </c>
      <c r="I14" s="56"/>
      <c r="J14" s="6"/>
      <c r="K14" s="6"/>
      <c r="L14" s="57" cm="1">
        <f t="array" ref="L14">SUM(C14*J14)*K14</f>
        <v>0</v>
      </c>
    </row>
    <row r="15" spans="1:12" s="58" customFormat="1" ht="19.95" customHeight="1">
      <c r="A15" s="49" t="s">
        <v>33</v>
      </c>
      <c r="B15" s="50" t="s">
        <v>17</v>
      </c>
      <c r="C15" s="51">
        <v>2</v>
      </c>
      <c r="D15" s="52" t="s">
        <v>360</v>
      </c>
      <c r="E15" s="53" t="s">
        <v>18</v>
      </c>
      <c r="F15" s="54" t="s">
        <v>22</v>
      </c>
      <c r="G15" s="54"/>
      <c r="H15" s="56" t="s">
        <v>20</v>
      </c>
      <c r="I15" s="56"/>
      <c r="J15" s="6"/>
      <c r="K15" s="6"/>
      <c r="L15" s="57" cm="1">
        <f t="array" ref="L15">SUM(C15*J15)*K15</f>
        <v>0</v>
      </c>
    </row>
    <row r="16" spans="1:12" s="58" customFormat="1" ht="19.95" customHeight="1">
      <c r="A16" s="49" t="s">
        <v>34</v>
      </c>
      <c r="B16" s="50" t="s">
        <v>17</v>
      </c>
      <c r="C16" s="51">
        <v>1</v>
      </c>
      <c r="D16" s="52" t="s">
        <v>361</v>
      </c>
      <c r="E16" s="53" t="s">
        <v>18</v>
      </c>
      <c r="F16" s="54" t="s">
        <v>25</v>
      </c>
      <c r="G16" s="54"/>
      <c r="H16" s="56" t="s">
        <v>20</v>
      </c>
      <c r="I16" s="59"/>
      <c r="J16" s="7"/>
      <c r="K16" s="7"/>
      <c r="L16" s="57" cm="1">
        <f t="array" ref="L16">SUM(C16*J16)*K16</f>
        <v>0</v>
      </c>
    </row>
    <row r="17" spans="1:12" s="58" customFormat="1" ht="19.95" customHeight="1">
      <c r="A17" s="49" t="s">
        <v>37</v>
      </c>
      <c r="B17" s="50" t="s">
        <v>17</v>
      </c>
      <c r="C17" s="51">
        <v>3</v>
      </c>
      <c r="D17" s="52" t="s">
        <v>362</v>
      </c>
      <c r="E17" s="53" t="s">
        <v>18</v>
      </c>
      <c r="F17" s="54" t="s">
        <v>363</v>
      </c>
      <c r="G17" s="54"/>
      <c r="H17" s="56" t="s">
        <v>20</v>
      </c>
      <c r="I17" s="59"/>
      <c r="J17" s="6"/>
      <c r="K17" s="6"/>
      <c r="L17" s="57" cm="1">
        <f t="array" ref="L17">SUM(C17*J17)*K17</f>
        <v>0</v>
      </c>
    </row>
    <row r="18" spans="1:12" s="58" customFormat="1" ht="19.95" customHeight="1">
      <c r="A18" s="49" t="s">
        <v>38</v>
      </c>
      <c r="B18" s="50" t="s">
        <v>17</v>
      </c>
      <c r="C18" s="51">
        <v>1</v>
      </c>
      <c r="D18" s="52" t="s">
        <v>364</v>
      </c>
      <c r="E18" s="53" t="s">
        <v>18</v>
      </c>
      <c r="F18" s="54" t="s">
        <v>365</v>
      </c>
      <c r="G18" s="54"/>
      <c r="H18" s="56" t="s">
        <v>20</v>
      </c>
      <c r="I18" s="59"/>
      <c r="J18" s="6"/>
      <c r="K18" s="6"/>
      <c r="L18" s="57" cm="1">
        <f t="array" ref="L18">SUM(C18*J18)*K18</f>
        <v>0</v>
      </c>
    </row>
    <row r="19" spans="1:12" s="58" customFormat="1" ht="19.95" customHeight="1">
      <c r="A19" s="49" t="s">
        <v>39</v>
      </c>
      <c r="B19" s="50" t="s">
        <v>17</v>
      </c>
      <c r="C19" s="51">
        <v>2</v>
      </c>
      <c r="D19" s="53" t="s">
        <v>366</v>
      </c>
      <c r="E19" s="53" t="s">
        <v>35</v>
      </c>
      <c r="F19" s="54" t="s">
        <v>36</v>
      </c>
      <c r="G19" s="5"/>
      <c r="H19" s="56"/>
      <c r="I19" s="56" t="s">
        <v>20</v>
      </c>
      <c r="J19" s="6"/>
      <c r="K19" s="6"/>
      <c r="L19" s="57" cm="1">
        <f t="array" ref="L19">SUM(C19*J19)*K19</f>
        <v>0</v>
      </c>
    </row>
    <row r="20" spans="1:12" s="58" customFormat="1" ht="19.95" customHeight="1">
      <c r="A20" s="49" t="s">
        <v>40</v>
      </c>
      <c r="B20" s="50" t="s">
        <v>17</v>
      </c>
      <c r="C20" s="51">
        <v>4</v>
      </c>
      <c r="D20" s="53" t="s">
        <v>367</v>
      </c>
      <c r="E20" s="53" t="s">
        <v>35</v>
      </c>
      <c r="F20" s="54" t="s">
        <v>36</v>
      </c>
      <c r="G20" s="5"/>
      <c r="H20" s="56"/>
      <c r="I20" s="56" t="s">
        <v>20</v>
      </c>
      <c r="J20" s="7"/>
      <c r="K20" s="7"/>
      <c r="L20" s="57" cm="1">
        <f t="array" ref="L20">SUM(C20*J20)*K20</f>
        <v>0</v>
      </c>
    </row>
    <row r="21" spans="1:12" s="58" customFormat="1" ht="19.95" customHeight="1">
      <c r="A21" s="49" t="s">
        <v>44</v>
      </c>
      <c r="B21" s="50" t="s">
        <v>17</v>
      </c>
      <c r="C21" s="51">
        <v>5</v>
      </c>
      <c r="D21" s="53" t="s">
        <v>368</v>
      </c>
      <c r="E21" s="53"/>
      <c r="F21" s="54"/>
      <c r="G21" s="5"/>
      <c r="H21" s="56"/>
      <c r="I21" s="56" t="s">
        <v>20</v>
      </c>
      <c r="J21" s="6"/>
      <c r="K21" s="6"/>
      <c r="L21" s="57" cm="1">
        <f t="array" ref="L21">SUM(C21*J21)*K21</f>
        <v>0</v>
      </c>
    </row>
    <row r="22" spans="1:12" s="58" customFormat="1" ht="19.95" customHeight="1">
      <c r="A22" s="49" t="s">
        <v>48</v>
      </c>
      <c r="B22" s="50" t="s">
        <v>17</v>
      </c>
      <c r="C22" s="51">
        <v>1</v>
      </c>
      <c r="D22" s="54" t="s">
        <v>41</v>
      </c>
      <c r="E22" s="53" t="s">
        <v>42</v>
      </c>
      <c r="F22" s="54" t="s">
        <v>43</v>
      </c>
      <c r="G22" s="5"/>
      <c r="H22" s="56"/>
      <c r="I22" s="56" t="s">
        <v>20</v>
      </c>
      <c r="J22" s="6"/>
      <c r="K22" s="6"/>
      <c r="L22" s="57" cm="1">
        <f t="array" ref="L22">SUM(C22*J22)*K22</f>
        <v>0</v>
      </c>
    </row>
    <row r="23" spans="1:12" s="58" customFormat="1" ht="19.95" customHeight="1">
      <c r="A23" s="49" t="s">
        <v>51</v>
      </c>
      <c r="B23" s="50" t="s">
        <v>17</v>
      </c>
      <c r="C23" s="51">
        <v>2</v>
      </c>
      <c r="D23" s="52" t="s">
        <v>45</v>
      </c>
      <c r="E23" s="53" t="s">
        <v>46</v>
      </c>
      <c r="F23" s="54" t="s">
        <v>47</v>
      </c>
      <c r="G23" s="54"/>
      <c r="H23" s="56" t="s">
        <v>20</v>
      </c>
      <c r="I23" s="56"/>
      <c r="J23" s="6"/>
      <c r="K23" s="6"/>
      <c r="L23" s="57" cm="1">
        <f t="array" ref="L23">SUM(C23*J23)*K23</f>
        <v>0</v>
      </c>
    </row>
    <row r="24" spans="1:12" s="58" customFormat="1" ht="19.95" customHeight="1">
      <c r="A24" s="49" t="s">
        <v>54</v>
      </c>
      <c r="B24" s="50" t="s">
        <v>17</v>
      </c>
      <c r="C24" s="51">
        <v>4</v>
      </c>
      <c r="D24" s="52" t="s">
        <v>49</v>
      </c>
      <c r="E24" s="53" t="s">
        <v>46</v>
      </c>
      <c r="F24" s="54" t="s">
        <v>50</v>
      </c>
      <c r="G24" s="54"/>
      <c r="H24" s="56" t="s">
        <v>20</v>
      </c>
      <c r="I24" s="56"/>
      <c r="J24" s="7"/>
      <c r="K24" s="7"/>
      <c r="L24" s="57" cm="1">
        <f t="array" ref="L24">SUM(C24*J24)*K24</f>
        <v>0</v>
      </c>
    </row>
    <row r="25" spans="1:12" s="58" customFormat="1" ht="19.95" customHeight="1">
      <c r="A25" s="49" t="s">
        <v>58</v>
      </c>
      <c r="B25" s="50" t="s">
        <v>17</v>
      </c>
      <c r="C25" s="51">
        <v>6</v>
      </c>
      <c r="D25" s="52" t="s">
        <v>52</v>
      </c>
      <c r="E25" s="53" t="s">
        <v>53</v>
      </c>
      <c r="F25" s="60"/>
      <c r="G25" s="5"/>
      <c r="H25" s="59"/>
      <c r="I25" s="56" t="s">
        <v>20</v>
      </c>
      <c r="J25" s="6"/>
      <c r="K25" s="6"/>
      <c r="L25" s="57" cm="1">
        <f t="array" ref="L25">SUM(C25*J25)*K25</f>
        <v>0</v>
      </c>
    </row>
    <row r="26" spans="1:12" s="58" customFormat="1" ht="19.95" customHeight="1">
      <c r="A26" s="49" t="s">
        <v>344</v>
      </c>
      <c r="B26" s="50" t="s">
        <v>17</v>
      </c>
      <c r="C26" s="51">
        <v>2</v>
      </c>
      <c r="D26" s="53" t="s">
        <v>55</v>
      </c>
      <c r="E26" s="53" t="s">
        <v>56</v>
      </c>
      <c r="F26" s="54" t="s">
        <v>57</v>
      </c>
      <c r="G26" s="5"/>
      <c r="H26" s="56"/>
      <c r="I26" s="56" t="s">
        <v>20</v>
      </c>
      <c r="J26" s="6"/>
      <c r="K26" s="6"/>
      <c r="L26" s="57" cm="1">
        <f t="array" ref="L26">SUM(C26*J26)*K26</f>
        <v>0</v>
      </c>
    </row>
    <row r="27" spans="1:12" s="58" customFormat="1" ht="19.95" customHeight="1">
      <c r="A27" s="49" t="s">
        <v>345</v>
      </c>
      <c r="B27" s="50" t="s">
        <v>17</v>
      </c>
      <c r="C27" s="51">
        <v>2</v>
      </c>
      <c r="D27" s="52" t="s">
        <v>218</v>
      </c>
      <c r="E27" s="53" t="s">
        <v>219</v>
      </c>
      <c r="F27" s="54" t="s">
        <v>220</v>
      </c>
      <c r="G27" s="5"/>
      <c r="H27" s="56"/>
      <c r="I27" s="50" t="s">
        <v>20</v>
      </c>
      <c r="J27" s="6"/>
      <c r="K27" s="6"/>
      <c r="L27" s="57" cm="1">
        <f t="array" ref="L27">SUM(C27*J27)*K27</f>
        <v>0</v>
      </c>
    </row>
    <row r="28" spans="1:12" s="58" customFormat="1" ht="19.95" customHeight="1">
      <c r="A28" s="49" t="s">
        <v>461</v>
      </c>
      <c r="B28" s="50" t="s">
        <v>17</v>
      </c>
      <c r="C28" s="51">
        <v>1</v>
      </c>
      <c r="D28" s="52" t="s">
        <v>59</v>
      </c>
      <c r="E28" s="53"/>
      <c r="F28" s="60"/>
      <c r="G28" s="5"/>
      <c r="H28" s="59"/>
      <c r="I28" s="56" t="s">
        <v>20</v>
      </c>
      <c r="J28" s="7"/>
      <c r="K28" s="7"/>
      <c r="L28" s="57" cm="1">
        <f t="array" ref="L28">SUM(C28*J28)*K28</f>
        <v>0</v>
      </c>
    </row>
    <row r="29" spans="1:12" s="58" customFormat="1" ht="19.95" customHeight="1">
      <c r="A29" s="61"/>
      <c r="B29" s="62"/>
      <c r="C29" s="62"/>
      <c r="D29" s="52"/>
      <c r="E29" s="53"/>
      <c r="F29" s="60"/>
      <c r="G29" s="54"/>
      <c r="H29" s="59"/>
      <c r="I29" s="59"/>
      <c r="J29" s="63"/>
      <c r="K29" s="63"/>
      <c r="L29" s="57"/>
    </row>
    <row r="30" spans="1:12" ht="19.95" customHeight="1">
      <c r="A30" s="33">
        <v>2</v>
      </c>
      <c r="B30" s="34"/>
      <c r="C30" s="34"/>
      <c r="D30" s="35" t="s">
        <v>469</v>
      </c>
      <c r="E30" s="36"/>
      <c r="F30" s="37"/>
      <c r="G30" s="37"/>
      <c r="H30" s="38"/>
      <c r="I30" s="38"/>
      <c r="J30" s="39"/>
      <c r="K30" s="40"/>
      <c r="L30" s="41">
        <f>SUM(L31:L64)</f>
        <v>0</v>
      </c>
    </row>
    <row r="31" spans="1:12" ht="76.2" customHeight="1">
      <c r="A31" s="42"/>
      <c r="B31" s="42"/>
      <c r="C31" s="42"/>
      <c r="D31" s="43" t="s">
        <v>349</v>
      </c>
      <c r="E31" s="44"/>
      <c r="F31" s="44"/>
      <c r="G31" s="44"/>
      <c r="H31" s="45"/>
      <c r="I31" s="45"/>
      <c r="J31" s="46"/>
      <c r="K31" s="47"/>
      <c r="L31" s="48"/>
    </row>
    <row r="32" spans="1:12" ht="19.95" customHeight="1">
      <c r="A32" s="34"/>
      <c r="B32" s="34"/>
      <c r="C32" s="34"/>
      <c r="D32" s="64" t="s">
        <v>66</v>
      </c>
      <c r="E32" s="36"/>
      <c r="F32" s="37"/>
      <c r="G32" s="65"/>
      <c r="H32" s="38"/>
      <c r="I32" s="38"/>
      <c r="J32" s="66"/>
      <c r="K32" s="66"/>
      <c r="L32" s="41"/>
    </row>
    <row r="33" spans="1:12" s="58" customFormat="1" ht="19.95" customHeight="1">
      <c r="A33" s="67" t="s">
        <v>60</v>
      </c>
      <c r="B33" s="50" t="s">
        <v>17</v>
      </c>
      <c r="C33" s="51">
        <v>18</v>
      </c>
      <c r="D33" s="53" t="s">
        <v>371</v>
      </c>
      <c r="E33" s="53" t="s">
        <v>372</v>
      </c>
      <c r="F33" s="53" t="s">
        <v>373</v>
      </c>
      <c r="G33" s="54"/>
      <c r="H33" s="50" t="s">
        <v>20</v>
      </c>
      <c r="I33" s="50"/>
      <c r="J33" s="6"/>
      <c r="K33" s="6"/>
      <c r="L33" s="57" cm="1">
        <f t="array" ref="L33">SUM(C33*J33)*K33</f>
        <v>0</v>
      </c>
    </row>
    <row r="34" spans="1:12" s="58" customFormat="1" ht="19.95" customHeight="1">
      <c r="A34" s="67" t="s">
        <v>61</v>
      </c>
      <c r="B34" s="50" t="s">
        <v>17</v>
      </c>
      <c r="C34" s="51">
        <v>18</v>
      </c>
      <c r="D34" s="68" t="s">
        <v>374</v>
      </c>
      <c r="E34" s="53" t="s">
        <v>53</v>
      </c>
      <c r="F34" s="68" t="s">
        <v>375</v>
      </c>
      <c r="G34" s="54"/>
      <c r="H34" s="50" t="s">
        <v>20</v>
      </c>
      <c r="I34" s="50"/>
      <c r="J34" s="6"/>
      <c r="K34" s="6"/>
      <c r="L34" s="57" cm="1">
        <f t="array" ref="L34">SUM(C34*J34)*K34</f>
        <v>0</v>
      </c>
    </row>
    <row r="35" spans="1:12" s="58" customFormat="1" ht="19.95" customHeight="1">
      <c r="A35" s="67" t="s">
        <v>62</v>
      </c>
      <c r="B35" s="50" t="s">
        <v>17</v>
      </c>
      <c r="C35" s="51">
        <v>3</v>
      </c>
      <c r="D35" s="69" t="s">
        <v>376</v>
      </c>
      <c r="E35" s="53" t="s">
        <v>372</v>
      </c>
      <c r="F35" s="68" t="s">
        <v>377</v>
      </c>
      <c r="G35" s="54"/>
      <c r="H35" s="50" t="s">
        <v>20</v>
      </c>
      <c r="I35" s="50"/>
      <c r="J35" s="7"/>
      <c r="K35" s="7"/>
      <c r="L35" s="57" cm="1">
        <f t="array" ref="L35">SUM(C35*J35)*K35</f>
        <v>0</v>
      </c>
    </row>
    <row r="36" spans="1:12" s="58" customFormat="1" ht="19.95" customHeight="1">
      <c r="A36" s="49"/>
      <c r="B36" s="50"/>
      <c r="C36" s="70"/>
      <c r="D36" s="53"/>
      <c r="E36" s="53"/>
      <c r="F36" s="53"/>
      <c r="G36" s="54"/>
      <c r="H36" s="50"/>
      <c r="I36" s="50"/>
      <c r="J36" s="63"/>
      <c r="K36" s="63"/>
      <c r="L36" s="57"/>
    </row>
    <row r="37" spans="1:12" ht="19.95" customHeight="1">
      <c r="A37" s="34"/>
      <c r="B37" s="34"/>
      <c r="C37" s="34"/>
      <c r="D37" s="64" t="s">
        <v>69</v>
      </c>
      <c r="E37" s="36"/>
      <c r="F37" s="37"/>
      <c r="G37" s="65"/>
      <c r="H37" s="38"/>
      <c r="I37" s="38"/>
      <c r="J37" s="66"/>
      <c r="K37" s="66"/>
      <c r="L37" s="41"/>
    </row>
    <row r="38" spans="1:12" s="58" customFormat="1" ht="19.95" customHeight="1">
      <c r="A38" s="67" t="s">
        <v>63</v>
      </c>
      <c r="B38" s="50" t="s">
        <v>17</v>
      </c>
      <c r="C38" s="51">
        <v>2</v>
      </c>
      <c r="D38" s="71" t="s">
        <v>378</v>
      </c>
      <c r="E38" s="53" t="s">
        <v>372</v>
      </c>
      <c r="F38" s="53" t="s">
        <v>379</v>
      </c>
      <c r="G38" s="54"/>
      <c r="H38" s="50" t="s">
        <v>20</v>
      </c>
      <c r="I38" s="50"/>
      <c r="J38" s="6"/>
      <c r="K38" s="6"/>
      <c r="L38" s="57" cm="1">
        <f t="array" ref="L38">SUM(C38*J38)*K38</f>
        <v>0</v>
      </c>
    </row>
    <row r="39" spans="1:12" s="58" customFormat="1" ht="19.95" customHeight="1">
      <c r="A39" s="67" t="s">
        <v>64</v>
      </c>
      <c r="B39" s="50" t="s">
        <v>17</v>
      </c>
      <c r="C39" s="51">
        <v>2</v>
      </c>
      <c r="D39" s="53" t="s">
        <v>380</v>
      </c>
      <c r="E39" s="53" t="s">
        <v>372</v>
      </c>
      <c r="F39" s="53" t="s">
        <v>381</v>
      </c>
      <c r="G39" s="54"/>
      <c r="H39" s="50" t="s">
        <v>20</v>
      </c>
      <c r="I39" s="50"/>
      <c r="J39" s="6"/>
      <c r="K39" s="6"/>
      <c r="L39" s="57" cm="1">
        <f t="array" ref="L39">SUM(C39*J39)*K39</f>
        <v>0</v>
      </c>
    </row>
    <row r="40" spans="1:12" s="58" customFormat="1" ht="19.95" customHeight="1">
      <c r="A40" s="67" t="s">
        <v>65</v>
      </c>
      <c r="B40" s="50" t="s">
        <v>17</v>
      </c>
      <c r="C40" s="51">
        <v>2</v>
      </c>
      <c r="D40" s="53" t="s">
        <v>382</v>
      </c>
      <c r="E40" s="53" t="s">
        <v>372</v>
      </c>
      <c r="F40" s="53" t="s">
        <v>383</v>
      </c>
      <c r="G40" s="54"/>
      <c r="H40" s="50" t="s">
        <v>20</v>
      </c>
      <c r="I40" s="50"/>
      <c r="J40" s="6"/>
      <c r="K40" s="6"/>
      <c r="L40" s="57" cm="1">
        <f t="array" ref="L40">SUM(C40*J40)*K40</f>
        <v>0</v>
      </c>
    </row>
    <row r="41" spans="1:12" s="58" customFormat="1" ht="19.95" customHeight="1">
      <c r="A41" s="67" t="s">
        <v>67</v>
      </c>
      <c r="B41" s="50" t="s">
        <v>17</v>
      </c>
      <c r="C41" s="51">
        <v>1</v>
      </c>
      <c r="D41" s="69" t="s">
        <v>376</v>
      </c>
      <c r="E41" s="53" t="s">
        <v>372</v>
      </c>
      <c r="F41" s="68" t="s">
        <v>377</v>
      </c>
      <c r="G41" s="54"/>
      <c r="H41" s="50" t="s">
        <v>20</v>
      </c>
      <c r="I41" s="50"/>
      <c r="J41" s="7"/>
      <c r="K41" s="7"/>
      <c r="L41" s="57" cm="1">
        <f t="array" ref="L41">SUM(C41*J41)*K41</f>
        <v>0</v>
      </c>
    </row>
    <row r="42" spans="1:12" s="58" customFormat="1" ht="19.95" customHeight="1">
      <c r="A42" s="49"/>
      <c r="B42" s="50"/>
      <c r="C42" s="70"/>
      <c r="D42" s="53"/>
      <c r="E42" s="53"/>
      <c r="F42" s="53"/>
      <c r="G42" s="54"/>
      <c r="H42" s="50"/>
      <c r="I42" s="50"/>
      <c r="J42" s="63"/>
      <c r="K42" s="63"/>
      <c r="L42" s="57"/>
    </row>
    <row r="43" spans="1:12" ht="19.95" customHeight="1">
      <c r="A43" s="34"/>
      <c r="B43" s="34"/>
      <c r="C43" s="34"/>
      <c r="D43" s="64" t="s">
        <v>74</v>
      </c>
      <c r="E43" s="36"/>
      <c r="F43" s="37"/>
      <c r="G43" s="65"/>
      <c r="H43" s="38"/>
      <c r="I43" s="38"/>
      <c r="J43" s="66"/>
      <c r="K43" s="66"/>
      <c r="L43" s="41"/>
    </row>
    <row r="44" spans="1:12" s="58" customFormat="1" ht="19.95" customHeight="1">
      <c r="A44" s="67" t="s">
        <v>68</v>
      </c>
      <c r="B44" s="50" t="s">
        <v>17</v>
      </c>
      <c r="C44" s="51">
        <v>10</v>
      </c>
      <c r="D44" s="53" t="s">
        <v>384</v>
      </c>
      <c r="E44" s="53" t="s">
        <v>372</v>
      </c>
      <c r="F44" s="53" t="s">
        <v>385</v>
      </c>
      <c r="G44" s="54"/>
      <c r="H44" s="50" t="s">
        <v>20</v>
      </c>
      <c r="I44" s="50"/>
      <c r="J44" s="6"/>
      <c r="K44" s="6"/>
      <c r="L44" s="57" cm="1">
        <f t="array" ref="L44">SUM(C44*J44)*K44</f>
        <v>0</v>
      </c>
    </row>
    <row r="45" spans="1:12" s="58" customFormat="1" ht="19.95" customHeight="1">
      <c r="A45" s="67" t="s">
        <v>70</v>
      </c>
      <c r="B45" s="50" t="s">
        <v>17</v>
      </c>
      <c r="C45" s="51">
        <v>2</v>
      </c>
      <c r="D45" s="72" t="s">
        <v>457</v>
      </c>
      <c r="E45" s="53" t="s">
        <v>372</v>
      </c>
      <c r="F45" s="71" t="s">
        <v>458</v>
      </c>
      <c r="G45" s="54"/>
      <c r="H45" s="50" t="s">
        <v>20</v>
      </c>
      <c r="I45" s="50"/>
      <c r="J45" s="6"/>
      <c r="K45" s="6"/>
      <c r="L45" s="57" cm="1">
        <f t="array" ref="L45">SUM(C45*J45)*K45</f>
        <v>0</v>
      </c>
    </row>
    <row r="46" spans="1:12" s="58" customFormat="1" ht="19.95" customHeight="1">
      <c r="A46" s="67" t="s">
        <v>71</v>
      </c>
      <c r="B46" s="50" t="s">
        <v>17</v>
      </c>
      <c r="C46" s="51">
        <v>4</v>
      </c>
      <c r="D46" s="72" t="s">
        <v>386</v>
      </c>
      <c r="E46" s="53" t="s">
        <v>372</v>
      </c>
      <c r="F46" s="71" t="s">
        <v>387</v>
      </c>
      <c r="G46" s="54"/>
      <c r="H46" s="50" t="s">
        <v>20</v>
      </c>
      <c r="I46" s="50"/>
      <c r="J46" s="6"/>
      <c r="K46" s="6"/>
      <c r="L46" s="57" cm="1">
        <f t="array" ref="L46">SUM(C46*J46)*K46</f>
        <v>0</v>
      </c>
    </row>
    <row r="47" spans="1:12" s="58" customFormat="1" ht="19.95" customHeight="1">
      <c r="A47" s="67" t="s">
        <v>73</v>
      </c>
      <c r="B47" s="50" t="s">
        <v>17</v>
      </c>
      <c r="C47" s="51">
        <v>4</v>
      </c>
      <c r="D47" s="53" t="s">
        <v>388</v>
      </c>
      <c r="E47" s="53"/>
      <c r="F47" s="71"/>
      <c r="G47" s="5"/>
      <c r="H47" s="50"/>
      <c r="I47" s="50" t="s">
        <v>20</v>
      </c>
      <c r="J47" s="6"/>
      <c r="K47" s="6"/>
      <c r="L47" s="57" cm="1">
        <f t="array" ref="L47">SUM(C47*J47)*K47</f>
        <v>0</v>
      </c>
    </row>
    <row r="48" spans="1:12" s="58" customFormat="1" ht="19.95" customHeight="1">
      <c r="A48" s="67" t="s">
        <v>75</v>
      </c>
      <c r="B48" s="50" t="s">
        <v>17</v>
      </c>
      <c r="C48" s="51">
        <v>1</v>
      </c>
      <c r="D48" s="69" t="s">
        <v>376</v>
      </c>
      <c r="E48" s="53" t="s">
        <v>372</v>
      </c>
      <c r="F48" s="68" t="s">
        <v>377</v>
      </c>
      <c r="G48" s="54"/>
      <c r="H48" s="50" t="s">
        <v>20</v>
      </c>
      <c r="I48" s="50"/>
      <c r="J48" s="6"/>
      <c r="K48" s="6"/>
      <c r="L48" s="57" cm="1">
        <f t="array" ref="L48">SUM(C48*J48)*K48</f>
        <v>0</v>
      </c>
    </row>
    <row r="49" spans="1:12" s="58" customFormat="1" ht="19.95" customHeight="1">
      <c r="A49" s="49"/>
      <c r="B49" s="50"/>
      <c r="C49" s="70"/>
      <c r="D49" s="53"/>
      <c r="E49" s="53"/>
      <c r="F49" s="53"/>
      <c r="G49" s="54"/>
      <c r="H49" s="50"/>
      <c r="I49" s="50"/>
      <c r="J49" s="63"/>
      <c r="K49" s="63"/>
      <c r="L49" s="57"/>
    </row>
    <row r="50" spans="1:12" ht="19.95" customHeight="1">
      <c r="A50" s="34"/>
      <c r="B50" s="34"/>
      <c r="C50" s="34"/>
      <c r="D50" s="64" t="s">
        <v>78</v>
      </c>
      <c r="E50" s="36"/>
      <c r="F50" s="37"/>
      <c r="G50" s="65"/>
      <c r="H50" s="38"/>
      <c r="I50" s="38"/>
      <c r="J50" s="66"/>
      <c r="K50" s="66"/>
      <c r="L50" s="41"/>
    </row>
    <row r="51" spans="1:12" s="58" customFormat="1" ht="19.95" customHeight="1">
      <c r="A51" s="67" t="s">
        <v>76</v>
      </c>
      <c r="B51" s="50" t="s">
        <v>17</v>
      </c>
      <c r="C51" s="51">
        <v>8</v>
      </c>
      <c r="D51" s="53" t="s">
        <v>389</v>
      </c>
      <c r="E51" s="53" t="s">
        <v>372</v>
      </c>
      <c r="F51" s="53" t="s">
        <v>390</v>
      </c>
      <c r="G51" s="174"/>
      <c r="H51" s="50" t="s">
        <v>20</v>
      </c>
      <c r="I51" s="50"/>
      <c r="J51" s="6"/>
      <c r="K51" s="6"/>
      <c r="L51" s="57" cm="1">
        <f t="array" ref="L51">SUM(C51*J51)*K51</f>
        <v>0</v>
      </c>
    </row>
    <row r="52" spans="1:12" s="58" customFormat="1" ht="19.95" customHeight="1">
      <c r="A52" s="67" t="s">
        <v>77</v>
      </c>
      <c r="B52" s="50" t="s">
        <v>17</v>
      </c>
      <c r="C52" s="51">
        <v>8</v>
      </c>
      <c r="D52" s="53" t="s">
        <v>72</v>
      </c>
      <c r="E52" s="53" t="s">
        <v>372</v>
      </c>
      <c r="F52" s="73" t="s">
        <v>391</v>
      </c>
      <c r="G52" s="54"/>
      <c r="H52" s="50" t="s">
        <v>20</v>
      </c>
      <c r="I52" s="50"/>
      <c r="J52" s="6"/>
      <c r="K52" s="6"/>
      <c r="L52" s="57" cm="1">
        <f t="array" ref="L52">SUM(C52*J52)*K52</f>
        <v>0</v>
      </c>
    </row>
    <row r="53" spans="1:12" s="58" customFormat="1" ht="19.95" customHeight="1">
      <c r="A53" s="67" t="s">
        <v>79</v>
      </c>
      <c r="B53" s="50" t="s">
        <v>17</v>
      </c>
      <c r="C53" s="51">
        <v>2</v>
      </c>
      <c r="D53" s="69" t="s">
        <v>376</v>
      </c>
      <c r="E53" s="53" t="s">
        <v>372</v>
      </c>
      <c r="F53" s="68" t="s">
        <v>377</v>
      </c>
      <c r="G53" s="175"/>
      <c r="H53" s="50" t="s">
        <v>20</v>
      </c>
      <c r="I53" s="50"/>
      <c r="J53" s="7"/>
      <c r="K53" s="7"/>
      <c r="L53" s="57" cm="1">
        <f t="array" ref="L53">SUM(C53*J53)*K53</f>
        <v>0</v>
      </c>
    </row>
    <row r="54" spans="1:12" s="58" customFormat="1" ht="19.95" customHeight="1">
      <c r="A54" s="49"/>
      <c r="B54" s="50"/>
      <c r="C54" s="70"/>
      <c r="D54" s="53"/>
      <c r="E54" s="53"/>
      <c r="F54" s="53"/>
      <c r="G54" s="173"/>
      <c r="H54" s="50"/>
      <c r="I54" s="50"/>
      <c r="J54" s="63"/>
      <c r="K54" s="63"/>
      <c r="L54" s="57"/>
    </row>
    <row r="55" spans="1:12" ht="19.95" customHeight="1">
      <c r="A55" s="34"/>
      <c r="B55" s="34"/>
      <c r="C55" s="34"/>
      <c r="D55" s="64" t="s">
        <v>83</v>
      </c>
      <c r="E55" s="36"/>
      <c r="F55" s="37"/>
      <c r="G55" s="65"/>
      <c r="H55" s="38"/>
      <c r="I55" s="38"/>
      <c r="J55" s="66"/>
      <c r="K55" s="66"/>
      <c r="L55" s="41"/>
    </row>
    <row r="56" spans="1:12" s="58" customFormat="1" ht="19.95" customHeight="1">
      <c r="A56" s="67" t="s">
        <v>80</v>
      </c>
      <c r="B56" s="50" t="s">
        <v>17</v>
      </c>
      <c r="C56" s="51">
        <v>5</v>
      </c>
      <c r="D56" s="72" t="s">
        <v>392</v>
      </c>
      <c r="E56" s="70"/>
      <c r="F56" s="53"/>
      <c r="G56" s="5"/>
      <c r="H56" s="62"/>
      <c r="I56" s="50" t="s">
        <v>20</v>
      </c>
      <c r="J56" s="6"/>
      <c r="K56" s="6"/>
      <c r="L56" s="57" cm="1">
        <f t="array" ref="L56">SUM(C56*J56)*K56</f>
        <v>0</v>
      </c>
    </row>
    <row r="57" spans="1:12" s="58" customFormat="1" ht="19.95" customHeight="1">
      <c r="A57" s="67" t="s">
        <v>81</v>
      </c>
      <c r="B57" s="50" t="s">
        <v>17</v>
      </c>
      <c r="C57" s="51">
        <v>2</v>
      </c>
      <c r="D57" s="72" t="s">
        <v>393</v>
      </c>
      <c r="E57" s="70"/>
      <c r="F57" s="53"/>
      <c r="G57" s="5"/>
      <c r="H57" s="62"/>
      <c r="I57" s="50" t="s">
        <v>20</v>
      </c>
      <c r="J57" s="6"/>
      <c r="K57" s="6"/>
      <c r="L57" s="57" cm="1">
        <f t="array" ref="L57">SUM(C57*J57)*K57</f>
        <v>0</v>
      </c>
    </row>
    <row r="58" spans="1:12" s="58" customFormat="1" ht="19.95" customHeight="1">
      <c r="A58" s="67" t="s">
        <v>82</v>
      </c>
      <c r="B58" s="50" t="s">
        <v>17</v>
      </c>
      <c r="C58" s="51">
        <v>6</v>
      </c>
      <c r="D58" s="72" t="s">
        <v>485</v>
      </c>
      <c r="E58" s="70"/>
      <c r="F58" s="53"/>
      <c r="G58" s="5"/>
      <c r="H58" s="62"/>
      <c r="I58" s="50" t="s">
        <v>20</v>
      </c>
      <c r="J58" s="6"/>
      <c r="K58" s="6"/>
      <c r="L58" s="57" cm="1">
        <f t="array" ref="L58">SUM(C58*J58)*K58</f>
        <v>0</v>
      </c>
    </row>
    <row r="59" spans="1:12" s="58" customFormat="1" ht="19.95" customHeight="1">
      <c r="A59" s="67" t="s">
        <v>84</v>
      </c>
      <c r="B59" s="50" t="s">
        <v>17</v>
      </c>
      <c r="C59" s="51">
        <v>6</v>
      </c>
      <c r="D59" s="72" t="s">
        <v>394</v>
      </c>
      <c r="E59" s="70"/>
      <c r="F59" s="53"/>
      <c r="G59" s="5"/>
      <c r="H59" s="62"/>
      <c r="I59" s="50" t="s">
        <v>20</v>
      </c>
      <c r="J59" s="6"/>
      <c r="K59" s="6"/>
      <c r="L59" s="57" cm="1">
        <f t="array" ref="L59">SUM(C59*J59)*K59</f>
        <v>0</v>
      </c>
    </row>
    <row r="60" spans="1:12" s="58" customFormat="1" ht="19.95" customHeight="1">
      <c r="A60" s="67" t="s">
        <v>85</v>
      </c>
      <c r="B60" s="50" t="s">
        <v>17</v>
      </c>
      <c r="C60" s="51">
        <v>1</v>
      </c>
      <c r="D60" s="72" t="s">
        <v>395</v>
      </c>
      <c r="E60" s="70"/>
      <c r="F60" s="53"/>
      <c r="G60" s="5"/>
      <c r="H60" s="62"/>
      <c r="I60" s="50" t="s">
        <v>20</v>
      </c>
      <c r="J60" s="6"/>
      <c r="K60" s="6"/>
      <c r="L60" s="57" cm="1">
        <f t="array" ref="L60">SUM(C60*J60)*K60</f>
        <v>0</v>
      </c>
    </row>
    <row r="61" spans="1:12" s="58" customFormat="1" ht="19.95" customHeight="1">
      <c r="A61" s="67" t="s">
        <v>86</v>
      </c>
      <c r="B61" s="50" t="s">
        <v>17</v>
      </c>
      <c r="C61" s="51">
        <v>3</v>
      </c>
      <c r="D61" s="72" t="s">
        <v>396</v>
      </c>
      <c r="E61" s="70"/>
      <c r="F61" s="53"/>
      <c r="G61" s="5"/>
      <c r="H61" s="62"/>
      <c r="I61" s="50" t="s">
        <v>20</v>
      </c>
      <c r="J61" s="6"/>
      <c r="K61" s="6"/>
      <c r="L61" s="57" cm="1">
        <f t="array" ref="L61">SUM(C61*J61)*K61</f>
        <v>0</v>
      </c>
    </row>
    <row r="62" spans="1:12" s="58" customFormat="1" ht="19.95" customHeight="1">
      <c r="A62" s="67" t="s">
        <v>87</v>
      </c>
      <c r="B62" s="50" t="s">
        <v>17</v>
      </c>
      <c r="C62" s="51">
        <v>25</v>
      </c>
      <c r="D62" s="53" t="s">
        <v>397</v>
      </c>
      <c r="E62" s="70"/>
      <c r="F62" s="53" t="s">
        <v>398</v>
      </c>
      <c r="G62" s="5"/>
      <c r="H62" s="62"/>
      <c r="I62" s="50" t="s">
        <v>20</v>
      </c>
      <c r="J62" s="6"/>
      <c r="K62" s="6"/>
      <c r="L62" s="57" cm="1">
        <f t="array" ref="L62">SUM(C62*J62)*K62</f>
        <v>0</v>
      </c>
    </row>
    <row r="63" spans="1:12" s="58" customFormat="1" ht="19.95" customHeight="1">
      <c r="A63" s="67" t="s">
        <v>88</v>
      </c>
      <c r="B63" s="50" t="s">
        <v>17</v>
      </c>
      <c r="C63" s="51">
        <v>50</v>
      </c>
      <c r="D63" s="53" t="s">
        <v>399</v>
      </c>
      <c r="E63" s="52" t="s">
        <v>400</v>
      </c>
      <c r="F63" s="52" t="s">
        <v>401</v>
      </c>
      <c r="G63" s="5"/>
      <c r="H63" s="62"/>
      <c r="I63" s="50" t="s">
        <v>20</v>
      </c>
      <c r="J63" s="6"/>
      <c r="K63" s="6"/>
      <c r="L63" s="57" cm="1">
        <f t="array" ref="L63">SUM(C63*J63)*K63</f>
        <v>0</v>
      </c>
    </row>
    <row r="64" spans="1:12" s="58" customFormat="1" ht="19.95" customHeight="1">
      <c r="A64" s="49"/>
      <c r="B64" s="50"/>
      <c r="C64" s="51"/>
      <c r="D64" s="53"/>
      <c r="E64" s="52"/>
      <c r="F64" s="52"/>
      <c r="G64" s="54"/>
      <c r="H64" s="62"/>
      <c r="I64" s="50"/>
      <c r="J64" s="63"/>
      <c r="K64" s="63"/>
      <c r="L64" s="57"/>
    </row>
    <row r="65" spans="1:12" ht="19.95" customHeight="1">
      <c r="A65" s="33">
        <v>3</v>
      </c>
      <c r="B65" s="34"/>
      <c r="C65" s="34"/>
      <c r="D65" s="35" t="s">
        <v>470</v>
      </c>
      <c r="E65" s="36"/>
      <c r="F65" s="37"/>
      <c r="G65" s="37"/>
      <c r="H65" s="38"/>
      <c r="I65" s="38"/>
      <c r="J65" s="39"/>
      <c r="K65" s="40"/>
      <c r="L65" s="41">
        <f>SUM(L66:L74)</f>
        <v>0</v>
      </c>
    </row>
    <row r="66" spans="1:12" s="58" customFormat="1" ht="19.95" customHeight="1">
      <c r="A66" s="67" t="s">
        <v>89</v>
      </c>
      <c r="B66" s="50" t="s">
        <v>17</v>
      </c>
      <c r="C66" s="51">
        <v>12</v>
      </c>
      <c r="D66" s="52" t="s">
        <v>90</v>
      </c>
      <c r="E66" s="53" t="s">
        <v>91</v>
      </c>
      <c r="F66" s="54" t="s">
        <v>92</v>
      </c>
      <c r="G66" s="5"/>
      <c r="H66" s="56"/>
      <c r="I66" s="50" t="s">
        <v>20</v>
      </c>
      <c r="J66" s="6"/>
      <c r="K66" s="6"/>
      <c r="L66" s="57" cm="1">
        <f t="array" ref="L66">SUM(C66*J66)*K66</f>
        <v>0</v>
      </c>
    </row>
    <row r="67" spans="1:12" s="58" customFormat="1" ht="19.95" customHeight="1">
      <c r="A67" s="67" t="s">
        <v>93</v>
      </c>
      <c r="B67" s="50" t="s">
        <v>17</v>
      </c>
      <c r="C67" s="51">
        <v>12</v>
      </c>
      <c r="D67" s="74" t="s">
        <v>460</v>
      </c>
      <c r="E67" s="53"/>
      <c r="F67" s="54"/>
      <c r="G67" s="5"/>
      <c r="H67" s="56"/>
      <c r="I67" s="50" t="s">
        <v>20</v>
      </c>
      <c r="J67" s="6"/>
      <c r="K67" s="6"/>
      <c r="L67" s="57" cm="1">
        <f t="array" ref="L67">SUM(C67*J67)*K67</f>
        <v>0</v>
      </c>
    </row>
    <row r="68" spans="1:12" s="58" customFormat="1" ht="19.95" customHeight="1">
      <c r="A68" s="67" t="s">
        <v>94</v>
      </c>
      <c r="B68" s="50" t="s">
        <v>17</v>
      </c>
      <c r="C68" s="51">
        <v>1</v>
      </c>
      <c r="D68" s="74" t="s">
        <v>486</v>
      </c>
      <c r="E68" s="72" t="s">
        <v>402</v>
      </c>
      <c r="F68" s="60"/>
      <c r="G68" s="5"/>
      <c r="H68" s="59"/>
      <c r="I68" s="50" t="s">
        <v>20</v>
      </c>
      <c r="J68" s="6"/>
      <c r="K68" s="6"/>
      <c r="L68" s="57" cm="1">
        <f t="array" ref="L68">SUM(C68*J68)*K68</f>
        <v>0</v>
      </c>
    </row>
    <row r="69" spans="1:12" s="58" customFormat="1" ht="19.95" customHeight="1">
      <c r="A69" s="67" t="s">
        <v>98</v>
      </c>
      <c r="B69" s="50" t="s">
        <v>17</v>
      </c>
      <c r="C69" s="51">
        <v>4</v>
      </c>
      <c r="D69" s="52" t="s">
        <v>95</v>
      </c>
      <c r="E69" s="53" t="s">
        <v>96</v>
      </c>
      <c r="F69" s="54" t="s">
        <v>97</v>
      </c>
      <c r="G69" s="5"/>
      <c r="H69" s="56"/>
      <c r="I69" s="50" t="s">
        <v>20</v>
      </c>
      <c r="J69" s="6"/>
      <c r="K69" s="6"/>
      <c r="L69" s="57" cm="1">
        <f t="array" ref="L69">SUM(C69*J69)*K69</f>
        <v>0</v>
      </c>
    </row>
    <row r="70" spans="1:12" s="58" customFormat="1" ht="19.95" customHeight="1">
      <c r="A70" s="67" t="s">
        <v>101</v>
      </c>
      <c r="B70" s="50" t="s">
        <v>17</v>
      </c>
      <c r="C70" s="51">
        <v>2</v>
      </c>
      <c r="D70" s="52" t="s">
        <v>99</v>
      </c>
      <c r="E70" s="53" t="s">
        <v>100</v>
      </c>
      <c r="F70" s="60"/>
      <c r="G70" s="5"/>
      <c r="H70" s="59"/>
      <c r="I70" s="50" t="s">
        <v>20</v>
      </c>
      <c r="J70" s="6"/>
      <c r="K70" s="6"/>
      <c r="L70" s="57" cm="1">
        <f t="array" ref="L70">SUM(C70*J70)*K70</f>
        <v>0</v>
      </c>
    </row>
    <row r="71" spans="1:12" s="58" customFormat="1" ht="19.95" customHeight="1">
      <c r="A71" s="67" t="s">
        <v>103</v>
      </c>
      <c r="B71" s="50" t="s">
        <v>17</v>
      </c>
      <c r="C71" s="51">
        <v>1</v>
      </c>
      <c r="D71" s="52" t="s">
        <v>102</v>
      </c>
      <c r="E71" s="70"/>
      <c r="F71" s="60"/>
      <c r="G71" s="5"/>
      <c r="H71" s="59"/>
      <c r="I71" s="50" t="s">
        <v>20</v>
      </c>
      <c r="J71" s="6"/>
      <c r="K71" s="6"/>
      <c r="L71" s="57" cm="1">
        <f t="array" ref="L71">SUM(C71*J71)*K71</f>
        <v>0</v>
      </c>
    </row>
    <row r="72" spans="1:12" s="58" customFormat="1" ht="19.95" customHeight="1">
      <c r="A72" s="67" t="s">
        <v>369</v>
      </c>
      <c r="B72" s="50" t="s">
        <v>17</v>
      </c>
      <c r="C72" s="51">
        <v>4</v>
      </c>
      <c r="D72" s="52" t="s">
        <v>104</v>
      </c>
      <c r="E72" s="70"/>
      <c r="F72" s="60"/>
      <c r="G72" s="5"/>
      <c r="H72" s="59"/>
      <c r="I72" s="50" t="s">
        <v>20</v>
      </c>
      <c r="J72" s="6"/>
      <c r="K72" s="6"/>
      <c r="L72" s="57" cm="1">
        <f t="array" ref="L72">SUM(C72*J72)*K72</f>
        <v>0</v>
      </c>
    </row>
    <row r="73" spans="1:12" s="58" customFormat="1" ht="19.95" customHeight="1">
      <c r="A73" s="67" t="s">
        <v>370</v>
      </c>
      <c r="B73" s="50" t="s">
        <v>17</v>
      </c>
      <c r="C73" s="51">
        <v>4</v>
      </c>
      <c r="D73" s="52" t="s">
        <v>106</v>
      </c>
      <c r="E73" s="53" t="s">
        <v>107</v>
      </c>
      <c r="F73" s="52" t="s">
        <v>108</v>
      </c>
      <c r="G73" s="5"/>
      <c r="H73" s="50"/>
      <c r="I73" s="50" t="s">
        <v>20</v>
      </c>
      <c r="J73" s="6"/>
      <c r="K73" s="6"/>
      <c r="L73" s="57" cm="1">
        <f t="array" ref="L73">SUM(C73*J73)*K73</f>
        <v>0</v>
      </c>
    </row>
    <row r="74" spans="1:12" s="58" customFormat="1" ht="19.95" customHeight="1">
      <c r="A74" s="61"/>
      <c r="B74" s="62"/>
      <c r="C74" s="62"/>
      <c r="D74" s="52"/>
      <c r="E74" s="70"/>
      <c r="F74" s="60"/>
      <c r="G74" s="54"/>
      <c r="H74" s="59"/>
      <c r="I74" s="59"/>
      <c r="J74" s="63"/>
      <c r="K74" s="63"/>
      <c r="L74" s="57"/>
    </row>
    <row r="75" spans="1:12" ht="19.95" customHeight="1">
      <c r="A75" s="33">
        <v>4</v>
      </c>
      <c r="B75" s="34"/>
      <c r="C75" s="34"/>
      <c r="D75" s="35" t="s">
        <v>471</v>
      </c>
      <c r="E75" s="36"/>
      <c r="F75" s="37"/>
      <c r="G75" s="37"/>
      <c r="H75" s="38"/>
      <c r="I75" s="38"/>
      <c r="J75" s="39"/>
      <c r="K75" s="40"/>
      <c r="L75" s="41">
        <f>SUM(L76:L86)</f>
        <v>0</v>
      </c>
    </row>
    <row r="76" spans="1:12" s="83" customFormat="1" ht="19.95" customHeight="1">
      <c r="A76" s="75" t="s">
        <v>105</v>
      </c>
      <c r="B76" s="76" t="s">
        <v>17</v>
      </c>
      <c r="C76" s="77">
        <v>1</v>
      </c>
      <c r="D76" s="78" t="s">
        <v>110</v>
      </c>
      <c r="E76" s="79" t="s">
        <v>111</v>
      </c>
      <c r="F76" s="80" t="s">
        <v>112</v>
      </c>
      <c r="G76" s="8"/>
      <c r="H76" s="81"/>
      <c r="I76" s="76" t="s">
        <v>20</v>
      </c>
      <c r="J76" s="6"/>
      <c r="K76" s="6"/>
      <c r="L76" s="82" cm="1">
        <f t="array" ref="L76">SUM(C76*J76)*K76</f>
        <v>0</v>
      </c>
    </row>
    <row r="77" spans="1:12" s="83" customFormat="1" ht="19.95" customHeight="1">
      <c r="A77" s="75" t="s">
        <v>109</v>
      </c>
      <c r="B77" s="76" t="s">
        <v>17</v>
      </c>
      <c r="C77" s="77">
        <v>1</v>
      </c>
      <c r="D77" s="84" t="s">
        <v>487</v>
      </c>
      <c r="E77" s="79" t="s">
        <v>488</v>
      </c>
      <c r="F77" s="80"/>
      <c r="G77" s="8"/>
      <c r="H77" s="81"/>
      <c r="I77" s="76" t="s">
        <v>20</v>
      </c>
      <c r="J77" s="6"/>
      <c r="K77" s="6"/>
      <c r="L77" s="82" cm="1">
        <f t="array" ref="L77">SUM(C77*J77)*K77</f>
        <v>0</v>
      </c>
    </row>
    <row r="78" spans="1:12" s="83" customFormat="1" ht="19.95" customHeight="1">
      <c r="A78" s="75" t="s">
        <v>113</v>
      </c>
      <c r="B78" s="76" t="s">
        <v>17</v>
      </c>
      <c r="C78" s="77">
        <v>2</v>
      </c>
      <c r="D78" s="78" t="s">
        <v>114</v>
      </c>
      <c r="E78" s="79" t="s">
        <v>115</v>
      </c>
      <c r="F78" s="85"/>
      <c r="G78" s="8"/>
      <c r="H78" s="86"/>
      <c r="I78" s="76" t="s">
        <v>20</v>
      </c>
      <c r="J78" s="6"/>
      <c r="K78" s="6"/>
      <c r="L78" s="82" cm="1">
        <f t="array" ref="L78">SUM(C78*J78)*K78</f>
        <v>0</v>
      </c>
    </row>
    <row r="79" spans="1:12" s="83" customFormat="1" ht="19.95" customHeight="1">
      <c r="A79" s="75" t="s">
        <v>116</v>
      </c>
      <c r="B79" s="76" t="s">
        <v>17</v>
      </c>
      <c r="C79" s="77">
        <v>1</v>
      </c>
      <c r="D79" s="78" t="s">
        <v>117</v>
      </c>
      <c r="E79" s="79" t="s">
        <v>115</v>
      </c>
      <c r="F79" s="85"/>
      <c r="G79" s="8"/>
      <c r="H79" s="86"/>
      <c r="I79" s="76" t="s">
        <v>20</v>
      </c>
      <c r="J79" s="6"/>
      <c r="K79" s="6"/>
      <c r="L79" s="82" cm="1">
        <f t="array" ref="L79">SUM(C79*J79)*K79</f>
        <v>0</v>
      </c>
    </row>
    <row r="80" spans="1:12" s="83" customFormat="1" ht="19.95" customHeight="1">
      <c r="A80" s="75" t="s">
        <v>118</v>
      </c>
      <c r="B80" s="76" t="s">
        <v>17</v>
      </c>
      <c r="C80" s="77">
        <v>6</v>
      </c>
      <c r="D80" s="78" t="s">
        <v>119</v>
      </c>
      <c r="E80" s="79" t="s">
        <v>120</v>
      </c>
      <c r="F80" s="80" t="s">
        <v>121</v>
      </c>
      <c r="G80" s="8"/>
      <c r="H80" s="81"/>
      <c r="I80" s="76" t="s">
        <v>20</v>
      </c>
      <c r="J80" s="6"/>
      <c r="K80" s="6"/>
      <c r="L80" s="82" cm="1">
        <f t="array" ref="L80">SUM(C80*J80)*K80</f>
        <v>0</v>
      </c>
    </row>
    <row r="81" spans="1:12" s="83" customFormat="1" ht="19.95" customHeight="1">
      <c r="A81" s="75" t="s">
        <v>122</v>
      </c>
      <c r="B81" s="76" t="s">
        <v>17</v>
      </c>
      <c r="C81" s="77">
        <v>4</v>
      </c>
      <c r="D81" s="78" t="s">
        <v>123</v>
      </c>
      <c r="E81" s="87"/>
      <c r="F81" s="85"/>
      <c r="G81" s="8"/>
      <c r="H81" s="86"/>
      <c r="I81" s="76" t="s">
        <v>20</v>
      </c>
      <c r="J81" s="6"/>
      <c r="K81" s="6"/>
      <c r="L81" s="82" cm="1">
        <f t="array" ref="L81">SUM(C81*J81)*K81</f>
        <v>0</v>
      </c>
    </row>
    <row r="82" spans="1:12" s="83" customFormat="1" ht="19.95" customHeight="1">
      <c r="A82" s="75" t="s">
        <v>124</v>
      </c>
      <c r="B82" s="76" t="s">
        <v>17</v>
      </c>
      <c r="C82" s="77">
        <v>2</v>
      </c>
      <c r="D82" s="78" t="s">
        <v>125</v>
      </c>
      <c r="E82" s="79" t="s">
        <v>53</v>
      </c>
      <c r="F82" s="85"/>
      <c r="G82" s="8"/>
      <c r="H82" s="86"/>
      <c r="I82" s="76" t="s">
        <v>20</v>
      </c>
      <c r="J82" s="6"/>
      <c r="K82" s="6"/>
      <c r="L82" s="82" cm="1">
        <f t="array" ref="L82">SUM(C82*J82)*K82</f>
        <v>0</v>
      </c>
    </row>
    <row r="83" spans="1:12" s="83" customFormat="1" ht="19.95" customHeight="1">
      <c r="A83" s="75" t="s">
        <v>126</v>
      </c>
      <c r="B83" s="76" t="s">
        <v>17</v>
      </c>
      <c r="C83" s="77">
        <v>2</v>
      </c>
      <c r="D83" s="78" t="s">
        <v>127</v>
      </c>
      <c r="E83" s="79" t="s">
        <v>120</v>
      </c>
      <c r="F83" s="80" t="s">
        <v>128</v>
      </c>
      <c r="G83" s="8"/>
      <c r="H83" s="81"/>
      <c r="I83" s="76" t="s">
        <v>20</v>
      </c>
      <c r="J83" s="6"/>
      <c r="K83" s="6"/>
      <c r="L83" s="82" cm="1">
        <f t="array" ref="L83">SUM(C83*J83)*K83</f>
        <v>0</v>
      </c>
    </row>
    <row r="84" spans="1:12" s="83" customFormat="1" ht="19.95" customHeight="1">
      <c r="A84" s="75" t="s">
        <v>129</v>
      </c>
      <c r="B84" s="76" t="s">
        <v>17</v>
      </c>
      <c r="C84" s="77">
        <v>2</v>
      </c>
      <c r="D84" s="78" t="s">
        <v>130</v>
      </c>
      <c r="E84" s="79" t="s">
        <v>120</v>
      </c>
      <c r="F84" s="80" t="s">
        <v>128</v>
      </c>
      <c r="G84" s="8"/>
      <c r="H84" s="81"/>
      <c r="I84" s="76" t="s">
        <v>20</v>
      </c>
      <c r="J84" s="6"/>
      <c r="K84" s="6"/>
      <c r="L84" s="82" cm="1">
        <f t="array" ref="L84">SUM(C84*J84)*K84</f>
        <v>0</v>
      </c>
    </row>
    <row r="85" spans="1:12" s="83" customFormat="1" ht="19.95" customHeight="1">
      <c r="A85" s="75" t="s">
        <v>131</v>
      </c>
      <c r="B85" s="76" t="s">
        <v>17</v>
      </c>
      <c r="C85" s="77">
        <v>4</v>
      </c>
      <c r="D85" s="79" t="s">
        <v>132</v>
      </c>
      <c r="E85" s="79" t="s">
        <v>133</v>
      </c>
      <c r="F85" s="79" t="s">
        <v>134</v>
      </c>
      <c r="G85" s="8"/>
      <c r="H85" s="76"/>
      <c r="I85" s="76" t="s">
        <v>20</v>
      </c>
      <c r="J85" s="6"/>
      <c r="K85" s="6"/>
      <c r="L85" s="82" cm="1">
        <f t="array" ref="L85">SUM(C85*J85)*K85</f>
        <v>0</v>
      </c>
    </row>
    <row r="86" spans="1:12" s="83" customFormat="1" ht="19.95" customHeight="1">
      <c r="A86" s="88"/>
      <c r="B86" s="89"/>
      <c r="C86" s="89"/>
      <c r="D86" s="78"/>
      <c r="E86" s="87"/>
      <c r="F86" s="85"/>
      <c r="G86" s="80"/>
      <c r="H86" s="86"/>
      <c r="I86" s="86"/>
      <c r="J86" s="90"/>
      <c r="K86" s="90"/>
      <c r="L86" s="82"/>
    </row>
    <row r="87" spans="1:12" ht="19.95" customHeight="1">
      <c r="A87" s="33">
        <v>5</v>
      </c>
      <c r="B87" s="34"/>
      <c r="C87" s="34"/>
      <c r="D87" s="35" t="s">
        <v>472</v>
      </c>
      <c r="E87" s="36"/>
      <c r="F87" s="37"/>
      <c r="G87" s="37"/>
      <c r="H87" s="38"/>
      <c r="I87" s="38"/>
      <c r="J87" s="39"/>
      <c r="K87" s="40"/>
      <c r="L87" s="41">
        <f>SUM(L88:L111)</f>
        <v>0</v>
      </c>
    </row>
    <row r="88" spans="1:12" ht="70.95" customHeight="1">
      <c r="A88" s="42"/>
      <c r="B88" s="42"/>
      <c r="C88" s="42"/>
      <c r="D88" s="43" t="s">
        <v>350</v>
      </c>
      <c r="E88" s="44"/>
      <c r="F88" s="44"/>
      <c r="G88" s="44"/>
      <c r="H88" s="45"/>
      <c r="I88" s="45"/>
      <c r="J88" s="46"/>
      <c r="K88" s="47"/>
      <c r="L88" s="48"/>
    </row>
    <row r="89" spans="1:12" ht="19.95" customHeight="1">
      <c r="A89" s="34"/>
      <c r="B89" s="34"/>
      <c r="C89" s="34"/>
      <c r="D89" s="35" t="s">
        <v>342</v>
      </c>
      <c r="E89" s="36"/>
      <c r="F89" s="37"/>
      <c r="G89" s="65"/>
      <c r="H89" s="38"/>
      <c r="I89" s="38"/>
      <c r="J89" s="66"/>
      <c r="K89" s="66"/>
      <c r="L89" s="41"/>
    </row>
    <row r="90" spans="1:12" s="58" customFormat="1" ht="19.95" customHeight="1">
      <c r="A90" s="67" t="s">
        <v>135</v>
      </c>
      <c r="B90" s="50" t="s">
        <v>17</v>
      </c>
      <c r="C90" s="51">
        <v>5</v>
      </c>
      <c r="D90" s="52" t="s">
        <v>136</v>
      </c>
      <c r="E90" s="53" t="s">
        <v>56</v>
      </c>
      <c r="F90" s="54" t="s">
        <v>137</v>
      </c>
      <c r="G90" s="54"/>
      <c r="H90" s="50" t="s">
        <v>20</v>
      </c>
      <c r="I90" s="56"/>
      <c r="J90" s="6"/>
      <c r="K90" s="6"/>
      <c r="L90" s="57" cm="1">
        <f t="array" ref="L90">SUM(C90*J90)*K90</f>
        <v>0</v>
      </c>
    </row>
    <row r="91" spans="1:12" s="58" customFormat="1" ht="19.95" customHeight="1">
      <c r="A91" s="67" t="s">
        <v>138</v>
      </c>
      <c r="B91" s="50" t="s">
        <v>17</v>
      </c>
      <c r="C91" s="51">
        <v>14</v>
      </c>
      <c r="D91" s="52" t="s">
        <v>139</v>
      </c>
      <c r="E91" s="53" t="s">
        <v>56</v>
      </c>
      <c r="F91" s="54" t="s">
        <v>140</v>
      </c>
      <c r="G91" s="54"/>
      <c r="H91" s="50" t="s">
        <v>20</v>
      </c>
      <c r="I91" s="56"/>
      <c r="J91" s="6"/>
      <c r="K91" s="6"/>
      <c r="L91" s="57" cm="1">
        <f t="array" ref="L91">SUM(C91*J91)*K91</f>
        <v>0</v>
      </c>
    </row>
    <row r="92" spans="1:12" s="58" customFormat="1" ht="19.95" customHeight="1">
      <c r="A92" s="67" t="s">
        <v>141</v>
      </c>
      <c r="B92" s="50" t="s">
        <v>17</v>
      </c>
      <c r="C92" s="51">
        <v>16</v>
      </c>
      <c r="D92" s="53" t="s">
        <v>188</v>
      </c>
      <c r="E92" s="53" t="s">
        <v>189</v>
      </c>
      <c r="F92" s="54" t="s">
        <v>190</v>
      </c>
      <c r="G92" s="54"/>
      <c r="H92" s="56" t="s">
        <v>20</v>
      </c>
      <c r="I92" s="50"/>
      <c r="J92" s="6"/>
      <c r="K92" s="6"/>
      <c r="L92" s="57" cm="1">
        <f t="array" ref="L92">SUM(C92*J92)*K92</f>
        <v>0</v>
      </c>
    </row>
    <row r="93" spans="1:12" s="58" customFormat="1" ht="19.95" customHeight="1">
      <c r="A93" s="67" t="s">
        <v>144</v>
      </c>
      <c r="B93" s="50" t="s">
        <v>17</v>
      </c>
      <c r="C93" s="51">
        <v>6</v>
      </c>
      <c r="D93" s="52" t="s">
        <v>142</v>
      </c>
      <c r="E93" s="53" t="s">
        <v>56</v>
      </c>
      <c r="F93" s="54" t="s">
        <v>143</v>
      </c>
      <c r="G93" s="54"/>
      <c r="H93" s="50" t="s">
        <v>20</v>
      </c>
      <c r="I93" s="56"/>
      <c r="J93" s="6"/>
      <c r="K93" s="6"/>
      <c r="L93" s="57" cm="1">
        <f t="array" ref="L93">SUM(C93*J93)*K93</f>
        <v>0</v>
      </c>
    </row>
    <row r="94" spans="1:12" s="58" customFormat="1" ht="19.95" customHeight="1">
      <c r="A94" s="67" t="s">
        <v>147</v>
      </c>
      <c r="B94" s="50" t="s">
        <v>17</v>
      </c>
      <c r="C94" s="51">
        <v>1</v>
      </c>
      <c r="D94" s="52" t="s">
        <v>145</v>
      </c>
      <c r="E94" s="53" t="s">
        <v>56</v>
      </c>
      <c r="F94" s="54" t="s">
        <v>146</v>
      </c>
      <c r="G94" s="54"/>
      <c r="H94" s="50" t="s">
        <v>20</v>
      </c>
      <c r="I94" s="56"/>
      <c r="J94" s="6"/>
      <c r="K94" s="6"/>
      <c r="L94" s="57" cm="1">
        <f t="array" ref="L94">SUM(C94*J94)*K94</f>
        <v>0</v>
      </c>
    </row>
    <row r="95" spans="1:12" s="58" customFormat="1" ht="19.95" customHeight="1">
      <c r="A95" s="67" t="s">
        <v>150</v>
      </c>
      <c r="B95" s="50" t="s">
        <v>17</v>
      </c>
      <c r="C95" s="51">
        <v>4</v>
      </c>
      <c r="D95" s="52" t="s">
        <v>148</v>
      </c>
      <c r="E95" s="53" t="s">
        <v>56</v>
      </c>
      <c r="F95" s="54" t="s">
        <v>149</v>
      </c>
      <c r="G95" s="54"/>
      <c r="H95" s="50" t="s">
        <v>20</v>
      </c>
      <c r="I95" s="56"/>
      <c r="J95" s="6"/>
      <c r="K95" s="6"/>
      <c r="L95" s="57" cm="1">
        <f t="array" ref="L95">SUM(C95*J95)*K95</f>
        <v>0</v>
      </c>
    </row>
    <row r="96" spans="1:12" s="58" customFormat="1" ht="19.95" customHeight="1">
      <c r="A96" s="67" t="s">
        <v>153</v>
      </c>
      <c r="B96" s="50" t="s">
        <v>17</v>
      </c>
      <c r="C96" s="51">
        <v>2</v>
      </c>
      <c r="D96" s="52" t="s">
        <v>151</v>
      </c>
      <c r="E96" s="53" t="s">
        <v>56</v>
      </c>
      <c r="F96" s="54" t="s">
        <v>152</v>
      </c>
      <c r="G96" s="54"/>
      <c r="H96" s="50" t="s">
        <v>20</v>
      </c>
      <c r="I96" s="56"/>
      <c r="J96" s="6"/>
      <c r="K96" s="6"/>
      <c r="L96" s="57" cm="1">
        <f t="array" ref="L96">SUM(C96*J96)*K96</f>
        <v>0</v>
      </c>
    </row>
    <row r="97" spans="1:12" s="58" customFormat="1" ht="19.95" customHeight="1">
      <c r="A97" s="67" t="s">
        <v>157</v>
      </c>
      <c r="B97" s="50" t="s">
        <v>17</v>
      </c>
      <c r="C97" s="51">
        <v>6</v>
      </c>
      <c r="D97" s="52" t="s">
        <v>154</v>
      </c>
      <c r="E97" s="53" t="s">
        <v>155</v>
      </c>
      <c r="F97" s="54" t="s">
        <v>156</v>
      </c>
      <c r="G97" s="54"/>
      <c r="H97" s="50" t="s">
        <v>20</v>
      </c>
      <c r="I97" s="56"/>
      <c r="J97" s="6"/>
      <c r="K97" s="6"/>
      <c r="L97" s="57" cm="1">
        <f t="array" ref="L97">SUM(C97*J97)*K97</f>
        <v>0</v>
      </c>
    </row>
    <row r="98" spans="1:12" s="58" customFormat="1" ht="19.95" customHeight="1">
      <c r="A98" s="67" t="s">
        <v>159</v>
      </c>
      <c r="B98" s="50" t="s">
        <v>17</v>
      </c>
      <c r="C98" s="51">
        <v>1</v>
      </c>
      <c r="D98" s="52" t="s">
        <v>158</v>
      </c>
      <c r="E98" s="70"/>
      <c r="F98" s="60"/>
      <c r="G98" s="5"/>
      <c r="H98" s="59"/>
      <c r="I98" s="50" t="s">
        <v>20</v>
      </c>
      <c r="J98" s="6"/>
      <c r="K98" s="6"/>
      <c r="L98" s="57" cm="1">
        <f t="array" ref="L98">SUM(C98*J98)*K98</f>
        <v>0</v>
      </c>
    </row>
    <row r="99" spans="1:12" s="58" customFormat="1" ht="19.95" customHeight="1">
      <c r="A99" s="67" t="s">
        <v>161</v>
      </c>
      <c r="B99" s="50" t="s">
        <v>17</v>
      </c>
      <c r="C99" s="51">
        <v>4</v>
      </c>
      <c r="D99" s="53" t="s">
        <v>160</v>
      </c>
      <c r="E99" s="70"/>
      <c r="F99" s="60"/>
      <c r="G99" s="5"/>
      <c r="H99" s="59"/>
      <c r="I99" s="50" t="s">
        <v>20</v>
      </c>
      <c r="J99" s="6"/>
      <c r="K99" s="6"/>
      <c r="L99" s="57" cm="1">
        <f t="array" ref="L99">SUM(C99*J99)*K99</f>
        <v>0</v>
      </c>
    </row>
    <row r="100" spans="1:12" s="58" customFormat="1" ht="19.95" customHeight="1">
      <c r="A100" s="67" t="s">
        <v>163</v>
      </c>
      <c r="B100" s="50" t="s">
        <v>17</v>
      </c>
      <c r="C100" s="51">
        <v>6</v>
      </c>
      <c r="D100" s="53" t="s">
        <v>162</v>
      </c>
      <c r="E100" s="70"/>
      <c r="F100" s="60"/>
      <c r="G100" s="5"/>
      <c r="H100" s="59"/>
      <c r="I100" s="50" t="s">
        <v>20</v>
      </c>
      <c r="J100" s="6"/>
      <c r="K100" s="6"/>
      <c r="L100" s="57" cm="1">
        <f t="array" ref="L100">SUM(C100*J100)*K100</f>
        <v>0</v>
      </c>
    </row>
    <row r="101" spans="1:12" s="58" customFormat="1" ht="19.95" customHeight="1">
      <c r="A101" s="67" t="s">
        <v>165</v>
      </c>
      <c r="B101" s="50" t="s">
        <v>17</v>
      </c>
      <c r="C101" s="51">
        <v>4</v>
      </c>
      <c r="D101" s="53" t="s">
        <v>164</v>
      </c>
      <c r="E101" s="70"/>
      <c r="F101" s="60"/>
      <c r="G101" s="5"/>
      <c r="H101" s="59"/>
      <c r="I101" s="50" t="s">
        <v>20</v>
      </c>
      <c r="J101" s="6"/>
      <c r="K101" s="6"/>
      <c r="L101" s="57" cm="1">
        <f t="array" ref="L101">SUM(C101*J101)*K101</f>
        <v>0</v>
      </c>
    </row>
    <row r="102" spans="1:12" s="58" customFormat="1" ht="19.95" customHeight="1">
      <c r="A102" s="67" t="s">
        <v>168</v>
      </c>
      <c r="B102" s="50" t="s">
        <v>17</v>
      </c>
      <c r="C102" s="51">
        <v>6</v>
      </c>
      <c r="D102" s="53" t="s">
        <v>403</v>
      </c>
      <c r="E102" s="70"/>
      <c r="F102" s="60"/>
      <c r="G102" s="55"/>
      <c r="H102" s="59"/>
      <c r="I102" s="50" t="s">
        <v>20</v>
      </c>
      <c r="J102" s="6"/>
      <c r="K102" s="6"/>
      <c r="L102" s="57" cm="1">
        <f t="array" ref="L102">SUM(C102*J102)*K102</f>
        <v>0</v>
      </c>
    </row>
    <row r="103" spans="1:12" s="58" customFormat="1" ht="19.95" customHeight="1">
      <c r="A103" s="49"/>
      <c r="B103" s="50"/>
      <c r="C103" s="62"/>
      <c r="D103" s="53"/>
      <c r="E103" s="70"/>
      <c r="F103" s="60"/>
      <c r="G103" s="54"/>
      <c r="H103" s="59"/>
      <c r="I103" s="50"/>
      <c r="J103" s="63"/>
      <c r="K103" s="63"/>
      <c r="L103" s="57"/>
    </row>
    <row r="104" spans="1:12" ht="19.95" customHeight="1">
      <c r="A104" s="34"/>
      <c r="B104" s="34"/>
      <c r="C104" s="34"/>
      <c r="D104" s="35" t="s">
        <v>343</v>
      </c>
      <c r="E104" s="36"/>
      <c r="F104" s="37"/>
      <c r="G104" s="65"/>
      <c r="H104" s="38"/>
      <c r="I104" s="38"/>
      <c r="J104" s="66"/>
      <c r="K104" s="66"/>
      <c r="L104" s="41"/>
    </row>
    <row r="105" spans="1:12" s="58" customFormat="1" ht="19.95" customHeight="1">
      <c r="A105" s="67" t="s">
        <v>169</v>
      </c>
      <c r="B105" s="50" t="s">
        <v>17</v>
      </c>
      <c r="C105" s="51">
        <v>2</v>
      </c>
      <c r="D105" s="52" t="s">
        <v>166</v>
      </c>
      <c r="E105" s="53" t="s">
        <v>56</v>
      </c>
      <c r="F105" s="54" t="s">
        <v>167</v>
      </c>
      <c r="G105" s="54"/>
      <c r="H105" s="50" t="s">
        <v>20</v>
      </c>
      <c r="I105" s="56"/>
      <c r="J105" s="6"/>
      <c r="K105" s="6"/>
      <c r="L105" s="57" cm="1">
        <f t="array" ref="L105">SUM(C105*J105)*K105</f>
        <v>0</v>
      </c>
    </row>
    <row r="106" spans="1:12" s="58" customFormat="1" ht="19.95" customHeight="1">
      <c r="A106" s="67" t="s">
        <v>172</v>
      </c>
      <c r="B106" s="50" t="s">
        <v>17</v>
      </c>
      <c r="C106" s="51">
        <v>1</v>
      </c>
      <c r="D106" s="52" t="s">
        <v>406</v>
      </c>
      <c r="E106" s="53" t="s">
        <v>56</v>
      </c>
      <c r="F106" s="91" t="s">
        <v>407</v>
      </c>
      <c r="G106" s="54"/>
      <c r="H106" s="50" t="s">
        <v>20</v>
      </c>
      <c r="I106" s="56"/>
      <c r="J106" s="6"/>
      <c r="K106" s="6"/>
      <c r="L106" s="57" cm="1">
        <f t="array" ref="L106">SUM(C106*J106)*K106</f>
        <v>0</v>
      </c>
    </row>
    <row r="107" spans="1:12" s="58" customFormat="1" ht="19.95" customHeight="1">
      <c r="A107" s="67" t="s">
        <v>339</v>
      </c>
      <c r="B107" s="50" t="s">
        <v>17</v>
      </c>
      <c r="C107" s="51">
        <v>6</v>
      </c>
      <c r="D107" s="52" t="s">
        <v>170</v>
      </c>
      <c r="E107" s="53" t="s">
        <v>56</v>
      </c>
      <c r="F107" s="54" t="s">
        <v>171</v>
      </c>
      <c r="G107" s="54"/>
      <c r="H107" s="50" t="s">
        <v>20</v>
      </c>
      <c r="I107" s="56"/>
      <c r="J107" s="6"/>
      <c r="K107" s="6"/>
      <c r="L107" s="57" cm="1">
        <f t="array" ref="L107">SUM(C107*J107)*K107</f>
        <v>0</v>
      </c>
    </row>
    <row r="108" spans="1:12" s="58" customFormat="1" ht="19.95" customHeight="1">
      <c r="A108" s="67" t="s">
        <v>340</v>
      </c>
      <c r="B108" s="50" t="s">
        <v>17</v>
      </c>
      <c r="C108" s="51">
        <v>1</v>
      </c>
      <c r="D108" s="53" t="s">
        <v>410</v>
      </c>
      <c r="E108" s="53" t="s">
        <v>56</v>
      </c>
      <c r="F108" s="54" t="s">
        <v>411</v>
      </c>
      <c r="G108" s="54"/>
      <c r="H108" s="50" t="s">
        <v>20</v>
      </c>
      <c r="I108" s="50"/>
      <c r="J108" s="6"/>
      <c r="K108" s="6"/>
      <c r="L108" s="57" cm="1">
        <f t="array" ref="L108">SUM(C108*J108)*K108</f>
        <v>0</v>
      </c>
    </row>
    <row r="109" spans="1:12" s="58" customFormat="1" ht="19.95" customHeight="1">
      <c r="A109" s="67" t="s">
        <v>341</v>
      </c>
      <c r="B109" s="50" t="s">
        <v>17</v>
      </c>
      <c r="C109" s="51">
        <v>1</v>
      </c>
      <c r="D109" s="53" t="s">
        <v>173</v>
      </c>
      <c r="E109" s="70"/>
      <c r="F109" s="60"/>
      <c r="G109" s="5"/>
      <c r="H109" s="59"/>
      <c r="I109" s="50" t="s">
        <v>20</v>
      </c>
      <c r="J109" s="6"/>
      <c r="K109" s="6"/>
      <c r="L109" s="57" cm="1">
        <f t="array" ref="L109">SUM(C109*J109)*K109</f>
        <v>0</v>
      </c>
    </row>
    <row r="110" spans="1:12" s="58" customFormat="1" ht="19.95" customHeight="1">
      <c r="A110" s="67" t="s">
        <v>462</v>
      </c>
      <c r="B110" s="50" t="s">
        <v>17</v>
      </c>
      <c r="C110" s="51">
        <v>1</v>
      </c>
      <c r="D110" s="53" t="s">
        <v>175</v>
      </c>
      <c r="E110" s="70"/>
      <c r="F110" s="60"/>
      <c r="G110" s="54"/>
      <c r="H110" s="50" t="s">
        <v>20</v>
      </c>
      <c r="I110" s="59"/>
      <c r="J110" s="7"/>
      <c r="K110" s="7"/>
      <c r="L110" s="57" cm="1">
        <f t="array" ref="L110">SUM(C110*J110)*K110</f>
        <v>0</v>
      </c>
    </row>
    <row r="111" spans="1:12" s="58" customFormat="1" ht="19.95" customHeight="1">
      <c r="A111" s="61"/>
      <c r="B111" s="62"/>
      <c r="C111" s="62"/>
      <c r="D111" s="52"/>
      <c r="E111" s="70"/>
      <c r="F111" s="60"/>
      <c r="G111" s="54"/>
      <c r="H111" s="59"/>
      <c r="I111" s="59"/>
      <c r="J111" s="63"/>
      <c r="K111" s="63"/>
      <c r="L111" s="57"/>
    </row>
    <row r="112" spans="1:12" ht="19.95" customHeight="1">
      <c r="A112" s="33">
        <v>6</v>
      </c>
      <c r="B112" s="34"/>
      <c r="C112" s="34"/>
      <c r="D112" s="92" t="s">
        <v>473</v>
      </c>
      <c r="E112" s="36"/>
      <c r="F112" s="37"/>
      <c r="G112" s="37"/>
      <c r="H112" s="38"/>
      <c r="I112" s="38"/>
      <c r="J112" s="39"/>
      <c r="K112" s="40"/>
      <c r="L112" s="41">
        <f>SUM(L113:L138)</f>
        <v>0</v>
      </c>
    </row>
    <row r="113" spans="1:12" s="58" customFormat="1" ht="19.95" customHeight="1">
      <c r="A113" s="67" t="s">
        <v>174</v>
      </c>
      <c r="B113" s="50" t="s">
        <v>17</v>
      </c>
      <c r="C113" s="51">
        <v>5</v>
      </c>
      <c r="D113" s="53" t="s">
        <v>180</v>
      </c>
      <c r="E113" s="53" t="s">
        <v>181</v>
      </c>
      <c r="F113" s="54" t="s">
        <v>182</v>
      </c>
      <c r="G113" s="5"/>
      <c r="H113" s="56"/>
      <c r="I113" s="50" t="s">
        <v>20</v>
      </c>
      <c r="J113" s="6"/>
      <c r="K113" s="6"/>
      <c r="L113" s="57" cm="1">
        <f t="array" ref="L113">SUM(C113*J113)*K113</f>
        <v>0</v>
      </c>
    </row>
    <row r="114" spans="1:12" s="58" customFormat="1" ht="19.95" customHeight="1">
      <c r="A114" s="67" t="s">
        <v>176</v>
      </c>
      <c r="B114" s="50" t="s">
        <v>17</v>
      </c>
      <c r="C114" s="51">
        <v>120</v>
      </c>
      <c r="D114" s="53" t="s">
        <v>416</v>
      </c>
      <c r="E114" s="53" t="s">
        <v>177</v>
      </c>
      <c r="F114" s="54" t="s">
        <v>178</v>
      </c>
      <c r="G114" s="54"/>
      <c r="H114" s="50" t="s">
        <v>20</v>
      </c>
      <c r="I114" s="50"/>
      <c r="J114" s="6"/>
      <c r="K114" s="6"/>
      <c r="L114" s="57" cm="1">
        <f t="array" ref="L114">SUM(C114*J114)*K114</f>
        <v>0</v>
      </c>
    </row>
    <row r="115" spans="1:12" s="58" customFormat="1" ht="19.95" customHeight="1">
      <c r="A115" s="67" t="s">
        <v>179</v>
      </c>
      <c r="B115" s="50" t="s">
        <v>17</v>
      </c>
      <c r="C115" s="51">
        <v>20</v>
      </c>
      <c r="D115" s="53" t="s">
        <v>418</v>
      </c>
      <c r="E115" s="53" t="s">
        <v>177</v>
      </c>
      <c r="F115" s="54" t="s">
        <v>178</v>
      </c>
      <c r="G115" s="54"/>
      <c r="H115" s="50" t="s">
        <v>20</v>
      </c>
      <c r="I115" s="50"/>
      <c r="J115" s="6"/>
      <c r="K115" s="6"/>
      <c r="L115" s="57" cm="1">
        <f t="array" ref="L115">SUM(C115*J115)*K115</f>
        <v>0</v>
      </c>
    </row>
    <row r="116" spans="1:12" s="58" customFormat="1" ht="19.95" customHeight="1">
      <c r="A116" s="67" t="s">
        <v>183</v>
      </c>
      <c r="B116" s="50" t="s">
        <v>17</v>
      </c>
      <c r="C116" s="51">
        <v>1</v>
      </c>
      <c r="D116" s="53" t="s">
        <v>184</v>
      </c>
      <c r="E116" s="53" t="s">
        <v>185</v>
      </c>
      <c r="F116" s="54" t="s">
        <v>186</v>
      </c>
      <c r="G116" s="5"/>
      <c r="H116" s="56"/>
      <c r="I116" s="50" t="s">
        <v>20</v>
      </c>
      <c r="J116" s="6"/>
      <c r="K116" s="6"/>
      <c r="L116" s="57" cm="1">
        <f t="array" ref="L116">SUM(C116*J116)*K116</f>
        <v>0</v>
      </c>
    </row>
    <row r="117" spans="1:12" s="58" customFormat="1" ht="19.95" customHeight="1">
      <c r="A117" s="67" t="s">
        <v>187</v>
      </c>
      <c r="B117" s="50" t="s">
        <v>17</v>
      </c>
      <c r="C117" s="51">
        <v>5</v>
      </c>
      <c r="D117" s="53" t="s">
        <v>192</v>
      </c>
      <c r="E117" s="53" t="s">
        <v>193</v>
      </c>
      <c r="F117" s="54" t="s">
        <v>194</v>
      </c>
      <c r="G117" s="5"/>
      <c r="H117" s="56"/>
      <c r="I117" s="50" t="s">
        <v>20</v>
      </c>
      <c r="J117" s="6"/>
      <c r="K117" s="6"/>
      <c r="L117" s="57" cm="1">
        <f t="array" ref="L117">SUM(C117*J117)*K117</f>
        <v>0</v>
      </c>
    </row>
    <row r="118" spans="1:12" s="58" customFormat="1" ht="19.95" customHeight="1">
      <c r="A118" s="67" t="s">
        <v>191</v>
      </c>
      <c r="B118" s="50" t="s">
        <v>17</v>
      </c>
      <c r="C118" s="51">
        <v>20</v>
      </c>
      <c r="D118" s="53" t="s">
        <v>421</v>
      </c>
      <c r="E118" s="72" t="s">
        <v>422</v>
      </c>
      <c r="F118" s="93" t="s">
        <v>423</v>
      </c>
      <c r="G118" s="5"/>
      <c r="H118" s="56"/>
      <c r="I118" s="50" t="s">
        <v>20</v>
      </c>
      <c r="J118" s="6"/>
      <c r="K118" s="6"/>
      <c r="L118" s="57" cm="1">
        <f t="array" ref="L118">SUM(C118*J118)*K118</f>
        <v>0</v>
      </c>
    </row>
    <row r="119" spans="1:12" s="58" customFormat="1" ht="19.95" customHeight="1">
      <c r="A119" s="67" t="s">
        <v>195</v>
      </c>
      <c r="B119" s="50" t="s">
        <v>17</v>
      </c>
      <c r="C119" s="51">
        <v>1</v>
      </c>
      <c r="D119" s="72" t="s">
        <v>424</v>
      </c>
      <c r="E119" s="72" t="s">
        <v>211</v>
      </c>
      <c r="F119" s="93" t="s">
        <v>425</v>
      </c>
      <c r="G119" s="54"/>
      <c r="H119" s="94" t="s">
        <v>20</v>
      </c>
      <c r="I119" s="50"/>
      <c r="J119" s="6"/>
      <c r="K119" s="6"/>
      <c r="L119" s="57" cm="1">
        <f t="array" ref="L119">SUM(C119*J119)*K119</f>
        <v>0</v>
      </c>
    </row>
    <row r="120" spans="1:12" s="58" customFormat="1" ht="19.95" customHeight="1">
      <c r="A120" s="67" t="s">
        <v>199</v>
      </c>
      <c r="B120" s="50" t="s">
        <v>17</v>
      </c>
      <c r="C120" s="51">
        <v>1</v>
      </c>
      <c r="D120" s="53" t="s">
        <v>426</v>
      </c>
      <c r="E120" s="53" t="s">
        <v>427</v>
      </c>
      <c r="F120" s="95" t="s">
        <v>428</v>
      </c>
      <c r="G120" s="54"/>
      <c r="H120" s="56" t="s">
        <v>20</v>
      </c>
      <c r="I120" s="50"/>
      <c r="J120" s="6"/>
      <c r="K120" s="6"/>
      <c r="L120" s="57" cm="1">
        <f t="array" ref="L120">SUM(C120*J120)*K120</f>
        <v>0</v>
      </c>
    </row>
    <row r="121" spans="1:12" s="58" customFormat="1" ht="19.95" customHeight="1">
      <c r="A121" s="67" t="s">
        <v>203</v>
      </c>
      <c r="B121" s="50" t="s">
        <v>17</v>
      </c>
      <c r="C121" s="51">
        <v>4</v>
      </c>
      <c r="D121" s="53" t="s">
        <v>429</v>
      </c>
      <c r="E121" s="53"/>
      <c r="F121" s="54"/>
      <c r="G121" s="54"/>
      <c r="H121" s="56" t="s">
        <v>20</v>
      </c>
      <c r="I121" s="50"/>
      <c r="J121" s="6"/>
      <c r="K121" s="6"/>
      <c r="L121" s="57" cm="1">
        <f t="array" ref="L121">SUM(C121*J121)*K121</f>
        <v>0</v>
      </c>
    </row>
    <row r="122" spans="1:12" s="58" customFormat="1" ht="19.95" customHeight="1">
      <c r="A122" s="67" t="s">
        <v>205</v>
      </c>
      <c r="B122" s="50" t="s">
        <v>17</v>
      </c>
      <c r="C122" s="51">
        <v>4</v>
      </c>
      <c r="D122" s="53" t="s">
        <v>196</v>
      </c>
      <c r="E122" s="72" t="s">
        <v>201</v>
      </c>
      <c r="F122" s="93" t="s">
        <v>430</v>
      </c>
      <c r="G122" s="54"/>
      <c r="H122" s="56" t="s">
        <v>20</v>
      </c>
      <c r="I122" s="50"/>
      <c r="J122" s="6"/>
      <c r="K122" s="6"/>
      <c r="L122" s="57" cm="1">
        <f t="array" ref="L122">SUM(C122*J122)*K122</f>
        <v>0</v>
      </c>
    </row>
    <row r="123" spans="1:12" s="58" customFormat="1" ht="19.95" customHeight="1">
      <c r="A123" s="67" t="s">
        <v>207</v>
      </c>
      <c r="B123" s="50" t="s">
        <v>17</v>
      </c>
      <c r="C123" s="51">
        <v>4</v>
      </c>
      <c r="D123" s="53" t="s">
        <v>196</v>
      </c>
      <c r="E123" s="53" t="s">
        <v>197</v>
      </c>
      <c r="F123" s="54" t="s">
        <v>198</v>
      </c>
      <c r="G123" s="54"/>
      <c r="H123" s="56" t="s">
        <v>20</v>
      </c>
      <c r="I123" s="50"/>
      <c r="J123" s="6"/>
      <c r="K123" s="6"/>
      <c r="L123" s="57" cm="1">
        <f t="array" ref="L123">SUM(C123*J123)*K123</f>
        <v>0</v>
      </c>
    </row>
    <row r="124" spans="1:12" s="58" customFormat="1" ht="19.95" customHeight="1">
      <c r="A124" s="67" t="s">
        <v>209</v>
      </c>
      <c r="B124" s="50" t="s">
        <v>17</v>
      </c>
      <c r="C124" s="51">
        <v>2</v>
      </c>
      <c r="D124" s="53" t="s">
        <v>200</v>
      </c>
      <c r="E124" s="53" t="s">
        <v>201</v>
      </c>
      <c r="F124" s="54" t="s">
        <v>202</v>
      </c>
      <c r="G124" s="54"/>
      <c r="H124" s="56" t="s">
        <v>20</v>
      </c>
      <c r="I124" s="50"/>
      <c r="J124" s="6"/>
      <c r="K124" s="6"/>
      <c r="L124" s="57" cm="1">
        <f t="array" ref="L124">SUM(C124*J124)*K124</f>
        <v>0</v>
      </c>
    </row>
    <row r="125" spans="1:12" s="58" customFormat="1" ht="19.95" customHeight="1">
      <c r="A125" s="67" t="s">
        <v>213</v>
      </c>
      <c r="B125" s="50" t="s">
        <v>17</v>
      </c>
      <c r="C125" s="51">
        <v>2</v>
      </c>
      <c r="D125" s="72" t="s">
        <v>431</v>
      </c>
      <c r="E125" s="72" t="s">
        <v>56</v>
      </c>
      <c r="F125" s="93" t="s">
        <v>432</v>
      </c>
      <c r="G125" s="54"/>
      <c r="H125" s="94" t="s">
        <v>20</v>
      </c>
      <c r="I125" s="50"/>
      <c r="J125" s="6"/>
      <c r="K125" s="6"/>
      <c r="L125" s="57" cm="1">
        <f t="array" ref="L125">SUM(C125*J125)*K125</f>
        <v>0</v>
      </c>
    </row>
    <row r="126" spans="1:12" s="58" customFormat="1" ht="19.95" customHeight="1">
      <c r="A126" s="67" t="s">
        <v>404</v>
      </c>
      <c r="B126" s="50" t="s">
        <v>17</v>
      </c>
      <c r="C126" s="51">
        <v>2</v>
      </c>
      <c r="D126" s="72" t="s">
        <v>433</v>
      </c>
      <c r="E126" s="72" t="s">
        <v>56</v>
      </c>
      <c r="F126" s="93" t="s">
        <v>434</v>
      </c>
      <c r="G126" s="54"/>
      <c r="H126" s="94" t="s">
        <v>20</v>
      </c>
      <c r="I126" s="50"/>
      <c r="J126" s="6"/>
      <c r="K126" s="6"/>
      <c r="L126" s="57" cm="1">
        <f t="array" ref="L126">SUM(C126*J126)*K126</f>
        <v>0</v>
      </c>
    </row>
    <row r="127" spans="1:12" s="58" customFormat="1" ht="19.95" customHeight="1">
      <c r="A127" s="67" t="s">
        <v>405</v>
      </c>
      <c r="B127" s="50" t="s">
        <v>17</v>
      </c>
      <c r="C127" s="51">
        <v>2</v>
      </c>
      <c r="D127" s="53" t="s">
        <v>435</v>
      </c>
      <c r="E127" s="53" t="s">
        <v>56</v>
      </c>
      <c r="F127" s="54" t="s">
        <v>436</v>
      </c>
      <c r="G127" s="54"/>
      <c r="H127" s="56" t="s">
        <v>20</v>
      </c>
      <c r="I127" s="50"/>
      <c r="J127" s="6"/>
      <c r="K127" s="6"/>
      <c r="L127" s="57" cm="1">
        <f t="array" ref="L127">SUM(C127*J127)*K127</f>
        <v>0</v>
      </c>
    </row>
    <row r="128" spans="1:12" s="58" customFormat="1" ht="19.95" customHeight="1">
      <c r="A128" s="67" t="s">
        <v>408</v>
      </c>
      <c r="B128" s="50" t="s">
        <v>17</v>
      </c>
      <c r="C128" s="51">
        <v>8</v>
      </c>
      <c r="D128" s="53" t="s">
        <v>204</v>
      </c>
      <c r="E128" s="53" t="s">
        <v>53</v>
      </c>
      <c r="F128" s="60"/>
      <c r="G128" s="5"/>
      <c r="H128" s="59"/>
      <c r="I128" s="50" t="s">
        <v>20</v>
      </c>
      <c r="J128" s="6"/>
      <c r="K128" s="6"/>
      <c r="L128" s="57" cm="1">
        <f t="array" ref="L128">SUM(C128*J128)*K128</f>
        <v>0</v>
      </c>
    </row>
    <row r="129" spans="1:12" s="58" customFormat="1" ht="19.95" customHeight="1">
      <c r="A129" s="67" t="s">
        <v>409</v>
      </c>
      <c r="B129" s="50" t="s">
        <v>17</v>
      </c>
      <c r="C129" s="51">
        <v>12</v>
      </c>
      <c r="D129" s="53" t="s">
        <v>206</v>
      </c>
      <c r="E129" s="53" t="s">
        <v>53</v>
      </c>
      <c r="F129" s="60"/>
      <c r="G129" s="5"/>
      <c r="H129" s="59"/>
      <c r="I129" s="50" t="s">
        <v>20</v>
      </c>
      <c r="J129" s="6"/>
      <c r="K129" s="6"/>
      <c r="L129" s="57" cm="1">
        <f t="array" ref="L129">SUM(C129*J129)*K129</f>
        <v>0</v>
      </c>
    </row>
    <row r="130" spans="1:12" s="58" customFormat="1" ht="19.95" customHeight="1">
      <c r="A130" s="67" t="s">
        <v>412</v>
      </c>
      <c r="B130" s="50" t="s">
        <v>17</v>
      </c>
      <c r="C130" s="51">
        <v>2</v>
      </c>
      <c r="D130" s="72" t="s">
        <v>437</v>
      </c>
      <c r="E130" s="53" t="s">
        <v>53</v>
      </c>
      <c r="F130" s="60"/>
      <c r="G130" s="5"/>
      <c r="H130" s="59"/>
      <c r="I130" s="50" t="s">
        <v>20</v>
      </c>
      <c r="J130" s="6"/>
      <c r="K130" s="6"/>
      <c r="L130" s="57" cm="1">
        <f t="array" ref="L130">SUM(C130*J130)*K130</f>
        <v>0</v>
      </c>
    </row>
    <row r="131" spans="1:12" s="58" customFormat="1" ht="19.95" customHeight="1">
      <c r="A131" s="67" t="s">
        <v>413</v>
      </c>
      <c r="B131" s="50" t="s">
        <v>17</v>
      </c>
      <c r="C131" s="51">
        <v>2</v>
      </c>
      <c r="D131" s="53" t="s">
        <v>208</v>
      </c>
      <c r="E131" s="53" t="s">
        <v>53</v>
      </c>
      <c r="F131" s="60"/>
      <c r="G131" s="5"/>
      <c r="H131" s="59"/>
      <c r="I131" s="50" t="s">
        <v>20</v>
      </c>
      <c r="J131" s="6"/>
      <c r="K131" s="6"/>
      <c r="L131" s="57" cm="1">
        <f t="array" ref="L131">SUM(C131*J131)*K131</f>
        <v>0</v>
      </c>
    </row>
    <row r="132" spans="1:12" s="58" customFormat="1" ht="19.95" customHeight="1">
      <c r="A132" s="67" t="s">
        <v>414</v>
      </c>
      <c r="B132" s="50" t="s">
        <v>17</v>
      </c>
      <c r="C132" s="51">
        <v>5</v>
      </c>
      <c r="D132" s="53" t="s">
        <v>210</v>
      </c>
      <c r="E132" s="53" t="s">
        <v>211</v>
      </c>
      <c r="F132" s="54" t="s">
        <v>212</v>
      </c>
      <c r="G132" s="54"/>
      <c r="H132" s="56" t="s">
        <v>20</v>
      </c>
      <c r="I132" s="50"/>
      <c r="J132" s="6"/>
      <c r="K132" s="6"/>
      <c r="L132" s="57" cm="1">
        <f t="array" ref="L132">SUM(C132*J132)*K132</f>
        <v>0</v>
      </c>
    </row>
    <row r="133" spans="1:12" s="58" customFormat="1" ht="19.95" customHeight="1">
      <c r="A133" s="67" t="s">
        <v>415</v>
      </c>
      <c r="B133" s="50" t="s">
        <v>17</v>
      </c>
      <c r="C133" s="51">
        <v>6</v>
      </c>
      <c r="D133" s="53" t="s">
        <v>55</v>
      </c>
      <c r="E133" s="53" t="s">
        <v>56</v>
      </c>
      <c r="F133" s="54" t="s">
        <v>57</v>
      </c>
      <c r="G133" s="5"/>
      <c r="H133" s="56"/>
      <c r="I133" s="50" t="s">
        <v>20</v>
      </c>
      <c r="J133" s="6"/>
      <c r="K133" s="6"/>
      <c r="L133" s="57" cm="1">
        <f t="array" ref="L133">SUM(C133*J133)*K133</f>
        <v>0</v>
      </c>
    </row>
    <row r="134" spans="1:12" s="58" customFormat="1" ht="19.95" customHeight="1">
      <c r="A134" s="67" t="s">
        <v>417</v>
      </c>
      <c r="B134" s="50" t="s">
        <v>17</v>
      </c>
      <c r="C134" s="51">
        <v>4</v>
      </c>
      <c r="D134" s="53" t="s">
        <v>438</v>
      </c>
      <c r="E134" s="53" t="s">
        <v>214</v>
      </c>
      <c r="F134" s="60"/>
      <c r="G134" s="5"/>
      <c r="H134" s="59"/>
      <c r="I134" s="50" t="s">
        <v>20</v>
      </c>
      <c r="J134" s="6"/>
      <c r="K134" s="6"/>
      <c r="L134" s="57" cm="1">
        <f t="array" ref="L134">SUM(C134*J134)*K134</f>
        <v>0</v>
      </c>
    </row>
    <row r="135" spans="1:12" s="58" customFormat="1" ht="19.95" customHeight="1">
      <c r="A135" s="67" t="s">
        <v>419</v>
      </c>
      <c r="B135" s="50" t="s">
        <v>17</v>
      </c>
      <c r="C135" s="51">
        <v>4</v>
      </c>
      <c r="D135" s="53" t="s">
        <v>439</v>
      </c>
      <c r="E135" s="53" t="s">
        <v>96</v>
      </c>
      <c r="F135" s="54" t="s">
        <v>440</v>
      </c>
      <c r="G135" s="54"/>
      <c r="H135" s="56" t="s">
        <v>20</v>
      </c>
      <c r="I135" s="50"/>
      <c r="J135" s="6"/>
      <c r="K135" s="6"/>
      <c r="L135" s="57" cm="1">
        <f t="array" ref="L135">SUM(C135*J135)*K135</f>
        <v>0</v>
      </c>
    </row>
    <row r="136" spans="1:12" s="58" customFormat="1" ht="19.95" customHeight="1">
      <c r="A136" s="67" t="s">
        <v>420</v>
      </c>
      <c r="B136" s="50" t="s">
        <v>17</v>
      </c>
      <c r="C136" s="51">
        <v>6</v>
      </c>
      <c r="D136" s="53" t="s">
        <v>215</v>
      </c>
      <c r="E136" s="53" t="s">
        <v>56</v>
      </c>
      <c r="F136" s="60"/>
      <c r="G136" s="54"/>
      <c r="H136" s="56" t="s">
        <v>20</v>
      </c>
      <c r="I136" s="50" t="s">
        <v>20</v>
      </c>
      <c r="J136" s="6"/>
      <c r="K136" s="6"/>
      <c r="L136" s="57" cm="1">
        <f t="array" ref="L136">SUM(C136*J136)*K136</f>
        <v>0</v>
      </c>
    </row>
    <row r="137" spans="1:12" s="58" customFormat="1" ht="19.95" customHeight="1">
      <c r="A137" s="67" t="s">
        <v>463</v>
      </c>
      <c r="B137" s="50" t="s">
        <v>17</v>
      </c>
      <c r="C137" s="51">
        <v>1</v>
      </c>
      <c r="D137" s="53" t="s">
        <v>216</v>
      </c>
      <c r="E137" s="53" t="s">
        <v>217</v>
      </c>
      <c r="F137" s="60"/>
      <c r="G137" s="5"/>
      <c r="H137" s="59"/>
      <c r="I137" s="50" t="s">
        <v>20</v>
      </c>
      <c r="J137" s="6"/>
      <c r="K137" s="6"/>
      <c r="L137" s="57" cm="1">
        <f t="array" ref="L137">SUM(C137*J137)*K137</f>
        <v>0</v>
      </c>
    </row>
    <row r="138" spans="1:12" s="58" customFormat="1" ht="19.95" customHeight="1">
      <c r="A138" s="61"/>
      <c r="B138" s="62"/>
      <c r="C138" s="62"/>
      <c r="D138" s="52"/>
      <c r="E138" s="70"/>
      <c r="F138" s="60"/>
      <c r="G138" s="54"/>
      <c r="H138" s="59"/>
      <c r="I138" s="59"/>
      <c r="J138" s="63"/>
      <c r="K138" s="63"/>
      <c r="L138" s="57"/>
    </row>
    <row r="139" spans="1:12" ht="19.95" customHeight="1">
      <c r="A139" s="33">
        <v>7</v>
      </c>
      <c r="B139" s="34"/>
      <c r="C139" s="34"/>
      <c r="D139" s="92" t="s">
        <v>474</v>
      </c>
      <c r="E139" s="36"/>
      <c r="F139" s="37"/>
      <c r="G139" s="37"/>
      <c r="H139" s="38"/>
      <c r="I139" s="38"/>
      <c r="J139" s="39"/>
      <c r="K139" s="40"/>
      <c r="L139" s="41">
        <f>SUM(L140:L150)</f>
        <v>0</v>
      </c>
    </row>
    <row r="140" spans="1:12" s="58" customFormat="1" ht="19.95" customHeight="1">
      <c r="A140" s="49" t="s">
        <v>441</v>
      </c>
      <c r="B140" s="50" t="s">
        <v>17</v>
      </c>
      <c r="C140" s="51">
        <v>2</v>
      </c>
      <c r="D140" s="53" t="s">
        <v>222</v>
      </c>
      <c r="E140" s="53" t="s">
        <v>223</v>
      </c>
      <c r="F140" s="54" t="s">
        <v>224</v>
      </c>
      <c r="G140" s="5"/>
      <c r="H140" s="56"/>
      <c r="I140" s="50" t="s">
        <v>20</v>
      </c>
      <c r="J140" s="6"/>
      <c r="K140" s="6"/>
      <c r="L140" s="57" cm="1">
        <f t="array" ref="L140">SUM(C140*J140)*K140</f>
        <v>0</v>
      </c>
    </row>
    <row r="141" spans="1:12" s="58" customFormat="1" ht="19.95" customHeight="1">
      <c r="A141" s="49" t="s">
        <v>221</v>
      </c>
      <c r="B141" s="50" t="s">
        <v>17</v>
      </c>
      <c r="C141" s="51">
        <v>6</v>
      </c>
      <c r="D141" s="52" t="s">
        <v>442</v>
      </c>
      <c r="E141" s="53" t="s">
        <v>226</v>
      </c>
      <c r="F141" s="96" t="s">
        <v>227</v>
      </c>
      <c r="G141" s="5"/>
      <c r="H141" s="56"/>
      <c r="I141" s="50" t="s">
        <v>20</v>
      </c>
      <c r="J141" s="6"/>
      <c r="K141" s="6"/>
      <c r="L141" s="57" cm="1">
        <f t="array" ref="L141">SUM(C141*J141)*K141</f>
        <v>0</v>
      </c>
    </row>
    <row r="142" spans="1:12" s="58" customFormat="1" ht="19.95" customHeight="1">
      <c r="A142" s="49" t="s">
        <v>225</v>
      </c>
      <c r="B142" s="50" t="s">
        <v>17</v>
      </c>
      <c r="C142" s="51">
        <v>10</v>
      </c>
      <c r="D142" s="52" t="s">
        <v>443</v>
      </c>
      <c r="E142" s="53"/>
      <c r="F142" s="96"/>
      <c r="G142" s="5"/>
      <c r="H142" s="56"/>
      <c r="I142" s="50" t="s">
        <v>20</v>
      </c>
      <c r="J142" s="6"/>
      <c r="K142" s="6"/>
      <c r="L142" s="57" cm="1">
        <f t="array" ref="L142">SUM(C142*J142)*K142</f>
        <v>0</v>
      </c>
    </row>
    <row r="143" spans="1:12" s="58" customFormat="1" ht="19.95" customHeight="1">
      <c r="A143" s="49" t="s">
        <v>228</v>
      </c>
      <c r="B143" s="50" t="s">
        <v>17</v>
      </c>
      <c r="C143" s="51">
        <v>15</v>
      </c>
      <c r="D143" s="52" t="s">
        <v>444</v>
      </c>
      <c r="E143" s="70"/>
      <c r="F143" s="97"/>
      <c r="G143" s="5"/>
      <c r="H143" s="59"/>
      <c r="I143" s="50" t="s">
        <v>20</v>
      </c>
      <c r="J143" s="6"/>
      <c r="K143" s="6"/>
      <c r="L143" s="57" cm="1">
        <f t="array" ref="L143">SUM(C143*J143)*K143</f>
        <v>0</v>
      </c>
    </row>
    <row r="144" spans="1:12" s="58" customFormat="1" ht="19.95" customHeight="1">
      <c r="A144" s="49" t="s">
        <v>229</v>
      </c>
      <c r="B144" s="50" t="s">
        <v>17</v>
      </c>
      <c r="C144" s="51">
        <v>10</v>
      </c>
      <c r="D144" s="52" t="s">
        <v>445</v>
      </c>
      <c r="E144" s="70"/>
      <c r="F144" s="97"/>
      <c r="G144" s="5"/>
      <c r="H144" s="59"/>
      <c r="I144" s="50" t="s">
        <v>20</v>
      </c>
      <c r="J144" s="6"/>
      <c r="K144" s="6"/>
      <c r="L144" s="57" cm="1">
        <f t="array" ref="L144">SUM(C144*J144)*K144</f>
        <v>0</v>
      </c>
    </row>
    <row r="145" spans="1:12" s="58" customFormat="1" ht="19.95" customHeight="1">
      <c r="A145" s="49" t="s">
        <v>230</v>
      </c>
      <c r="B145" s="50" t="s">
        <v>17</v>
      </c>
      <c r="C145" s="51">
        <v>10</v>
      </c>
      <c r="D145" s="52" t="s">
        <v>446</v>
      </c>
      <c r="E145" s="70"/>
      <c r="F145" s="97"/>
      <c r="G145" s="5"/>
      <c r="H145" s="59"/>
      <c r="I145" s="50" t="s">
        <v>20</v>
      </c>
      <c r="J145" s="6"/>
      <c r="K145" s="6"/>
      <c r="L145" s="57" cm="1">
        <f t="array" ref="L145">SUM(C145*J145)*K145</f>
        <v>0</v>
      </c>
    </row>
    <row r="146" spans="1:12" s="58" customFormat="1" ht="19.95" customHeight="1">
      <c r="A146" s="49" t="s">
        <v>231</v>
      </c>
      <c r="B146" s="50" t="s">
        <v>17</v>
      </c>
      <c r="C146" s="51">
        <v>10</v>
      </c>
      <c r="D146" s="52" t="s">
        <v>447</v>
      </c>
      <c r="E146" s="70"/>
      <c r="F146" s="97"/>
      <c r="G146" s="5"/>
      <c r="H146" s="59"/>
      <c r="I146" s="50" t="s">
        <v>20</v>
      </c>
      <c r="J146" s="6"/>
      <c r="K146" s="6"/>
      <c r="L146" s="57" cm="1">
        <f t="array" ref="L146">SUM(C146*J146)*K146</f>
        <v>0</v>
      </c>
    </row>
    <row r="147" spans="1:12" s="58" customFormat="1" ht="19.95" customHeight="1">
      <c r="A147" s="49" t="s">
        <v>448</v>
      </c>
      <c r="B147" s="50" t="s">
        <v>17</v>
      </c>
      <c r="C147" s="51">
        <v>1</v>
      </c>
      <c r="D147" s="53" t="s">
        <v>232</v>
      </c>
      <c r="E147" s="70"/>
      <c r="F147" s="60"/>
      <c r="G147" s="5"/>
      <c r="H147" s="59"/>
      <c r="I147" s="50" t="s">
        <v>20</v>
      </c>
      <c r="J147" s="6"/>
      <c r="K147" s="6"/>
      <c r="L147" s="57" cm="1">
        <f t="array" ref="L147">SUM(C147*J147)*K147</f>
        <v>0</v>
      </c>
    </row>
    <row r="148" spans="1:12" s="58" customFormat="1" ht="19.95" customHeight="1">
      <c r="A148" s="49" t="s">
        <v>449</v>
      </c>
      <c r="B148" s="50" t="s">
        <v>17</v>
      </c>
      <c r="C148" s="51">
        <v>4</v>
      </c>
      <c r="D148" s="52" t="s">
        <v>28</v>
      </c>
      <c r="E148" s="53" t="s">
        <v>29</v>
      </c>
      <c r="F148" s="54" t="s">
        <v>30</v>
      </c>
      <c r="G148" s="5"/>
      <c r="H148" s="56"/>
      <c r="I148" s="56" t="s">
        <v>20</v>
      </c>
      <c r="J148" s="6"/>
      <c r="K148" s="6"/>
      <c r="L148" s="57" cm="1">
        <f t="array" ref="L148">SUM(C148*J148)*K148</f>
        <v>0</v>
      </c>
    </row>
    <row r="149" spans="1:12" s="58" customFormat="1" ht="19.95" customHeight="1">
      <c r="A149" s="49" t="s">
        <v>450</v>
      </c>
      <c r="B149" s="50" t="s">
        <v>17</v>
      </c>
      <c r="C149" s="51">
        <v>2</v>
      </c>
      <c r="D149" s="52" t="s">
        <v>32</v>
      </c>
      <c r="E149" s="70"/>
      <c r="F149" s="60"/>
      <c r="G149" s="5"/>
      <c r="H149" s="59"/>
      <c r="I149" s="56" t="s">
        <v>20</v>
      </c>
      <c r="J149" s="6"/>
      <c r="K149" s="6"/>
      <c r="L149" s="57" cm="1">
        <f t="array" ref="L149">SUM(C149*J149)*K149</f>
        <v>0</v>
      </c>
    </row>
    <row r="150" spans="1:12" s="58" customFormat="1" ht="19.95" customHeight="1">
      <c r="A150" s="98"/>
      <c r="B150" s="98"/>
      <c r="C150" s="98"/>
      <c r="D150" s="99"/>
      <c r="E150" s="99"/>
      <c r="F150" s="100"/>
      <c r="G150" s="101"/>
      <c r="H150" s="102"/>
      <c r="I150" s="102"/>
      <c r="J150" s="103"/>
      <c r="K150" s="103"/>
      <c r="L150" s="104"/>
    </row>
    <row r="151" spans="1:12" ht="19.95" customHeight="1">
      <c r="A151" s="33">
        <v>8</v>
      </c>
      <c r="B151" s="34"/>
      <c r="C151" s="34"/>
      <c r="D151" s="92" t="s">
        <v>475</v>
      </c>
      <c r="E151" s="36"/>
      <c r="F151" s="37"/>
      <c r="G151" s="37"/>
      <c r="H151" s="38"/>
      <c r="I151" s="38"/>
      <c r="J151" s="39"/>
      <c r="K151" s="40"/>
      <c r="L151" s="41">
        <f>SUM(L152:L159)</f>
        <v>0</v>
      </c>
    </row>
    <row r="152" spans="1:12" s="58" customFormat="1" ht="19.95" customHeight="1">
      <c r="A152" s="49" t="s">
        <v>233</v>
      </c>
      <c r="B152" s="50" t="s">
        <v>17</v>
      </c>
      <c r="C152" s="51">
        <v>4</v>
      </c>
      <c r="D152" s="72" t="s">
        <v>451</v>
      </c>
      <c r="E152" s="70"/>
      <c r="F152" s="70"/>
      <c r="G152" s="5"/>
      <c r="H152" s="62"/>
      <c r="I152" s="50" t="s">
        <v>20</v>
      </c>
      <c r="J152" s="6"/>
      <c r="K152" s="6"/>
      <c r="L152" s="57" cm="1">
        <f t="array" ref="L152">SUM(C152*J152)*K152</f>
        <v>0</v>
      </c>
    </row>
    <row r="153" spans="1:12" s="58" customFormat="1" ht="19.95" customHeight="1">
      <c r="A153" s="49" t="s">
        <v>235</v>
      </c>
      <c r="B153" s="50" t="s">
        <v>17</v>
      </c>
      <c r="C153" s="51">
        <v>4</v>
      </c>
      <c r="D153" s="53" t="s">
        <v>234</v>
      </c>
      <c r="E153" s="70"/>
      <c r="F153" s="70"/>
      <c r="G153" s="5"/>
      <c r="H153" s="62"/>
      <c r="I153" s="50" t="s">
        <v>20</v>
      </c>
      <c r="J153" s="6"/>
      <c r="K153" s="6"/>
      <c r="L153" s="57" cm="1">
        <f t="array" ref="L153">SUM(C153*J153)*K153</f>
        <v>0</v>
      </c>
    </row>
    <row r="154" spans="1:12" s="58" customFormat="1" ht="19.95" customHeight="1">
      <c r="A154" s="49" t="s">
        <v>237</v>
      </c>
      <c r="B154" s="50" t="s">
        <v>17</v>
      </c>
      <c r="C154" s="51">
        <v>8</v>
      </c>
      <c r="D154" s="53" t="s">
        <v>236</v>
      </c>
      <c r="E154" s="70"/>
      <c r="F154" s="70"/>
      <c r="G154" s="5"/>
      <c r="H154" s="62"/>
      <c r="I154" s="50" t="s">
        <v>20</v>
      </c>
      <c r="J154" s="6"/>
      <c r="K154" s="6"/>
      <c r="L154" s="57" cm="1">
        <f t="array" ref="L154">SUM(C154*J154)*K154</f>
        <v>0</v>
      </c>
    </row>
    <row r="155" spans="1:12" s="58" customFormat="1" ht="19.95" customHeight="1">
      <c r="A155" s="49" t="s">
        <v>239</v>
      </c>
      <c r="B155" s="50" t="s">
        <v>17</v>
      </c>
      <c r="C155" s="51">
        <v>8</v>
      </c>
      <c r="D155" s="53" t="s">
        <v>238</v>
      </c>
      <c r="E155" s="70"/>
      <c r="F155" s="70"/>
      <c r="G155" s="5"/>
      <c r="H155" s="62"/>
      <c r="I155" s="50" t="s">
        <v>20</v>
      </c>
      <c r="J155" s="6"/>
      <c r="K155" s="6"/>
      <c r="L155" s="57" cm="1">
        <f t="array" ref="L155">SUM(C155*J155)*K155</f>
        <v>0</v>
      </c>
    </row>
    <row r="156" spans="1:12" s="58" customFormat="1" ht="19.95" customHeight="1">
      <c r="A156" s="49" t="s">
        <v>241</v>
      </c>
      <c r="B156" s="50" t="s">
        <v>17</v>
      </c>
      <c r="C156" s="51">
        <v>3</v>
      </c>
      <c r="D156" s="72" t="s">
        <v>452</v>
      </c>
      <c r="E156" s="70"/>
      <c r="F156" s="70"/>
      <c r="G156" s="5"/>
      <c r="H156" s="62"/>
      <c r="I156" s="50" t="s">
        <v>20</v>
      </c>
      <c r="J156" s="6"/>
      <c r="K156" s="6"/>
      <c r="L156" s="57" cm="1">
        <f t="array" ref="L156">SUM(C156*J156)*K156</f>
        <v>0</v>
      </c>
    </row>
    <row r="157" spans="1:12" s="58" customFormat="1" ht="19.95" customHeight="1">
      <c r="A157" s="49" t="s">
        <v>453</v>
      </c>
      <c r="B157" s="50" t="s">
        <v>17</v>
      </c>
      <c r="C157" s="51">
        <v>1</v>
      </c>
      <c r="D157" s="53" t="s">
        <v>240</v>
      </c>
      <c r="E157" s="70"/>
      <c r="F157" s="70"/>
      <c r="G157" s="5"/>
      <c r="H157" s="62"/>
      <c r="I157" s="50" t="s">
        <v>20</v>
      </c>
      <c r="J157" s="6"/>
      <c r="K157" s="6"/>
      <c r="L157" s="57" cm="1">
        <f t="array" ref="L157">SUM(C157*J157)*K157</f>
        <v>0</v>
      </c>
    </row>
    <row r="158" spans="1:12" s="58" customFormat="1" ht="19.95" customHeight="1">
      <c r="A158" s="49" t="s">
        <v>464</v>
      </c>
      <c r="B158" s="50" t="s">
        <v>17</v>
      </c>
      <c r="C158" s="51">
        <v>1</v>
      </c>
      <c r="D158" s="53" t="s">
        <v>242</v>
      </c>
      <c r="E158" s="70"/>
      <c r="F158" s="70"/>
      <c r="G158" s="5"/>
      <c r="H158" s="62"/>
      <c r="I158" s="50" t="s">
        <v>20</v>
      </c>
      <c r="J158" s="6"/>
      <c r="K158" s="6"/>
      <c r="L158" s="57" cm="1">
        <f t="array" ref="L158">SUM(C158*J158)*K158</f>
        <v>0</v>
      </c>
    </row>
    <row r="159" spans="1:12" s="58" customFormat="1" ht="19.95" customHeight="1">
      <c r="A159" s="61"/>
      <c r="B159" s="62"/>
      <c r="C159" s="62"/>
      <c r="D159" s="70"/>
      <c r="E159" s="70"/>
      <c r="F159" s="70"/>
      <c r="G159" s="54"/>
      <c r="H159" s="62"/>
      <c r="I159" s="62"/>
      <c r="J159" s="63"/>
      <c r="K159" s="63"/>
      <c r="L159" s="57"/>
    </row>
    <row r="160" spans="1:12" ht="19.95" customHeight="1">
      <c r="A160" s="33">
        <v>9</v>
      </c>
      <c r="B160" s="34"/>
      <c r="C160" s="34"/>
      <c r="D160" s="92" t="s">
        <v>476</v>
      </c>
      <c r="E160" s="36"/>
      <c r="F160" s="37"/>
      <c r="G160" s="37"/>
      <c r="H160" s="38"/>
      <c r="I160" s="38"/>
      <c r="J160" s="39"/>
      <c r="K160" s="40"/>
      <c r="L160" s="41">
        <f>SUM(L161:L164)</f>
        <v>0</v>
      </c>
    </row>
    <row r="161" spans="1:12" ht="19.95" customHeight="1">
      <c r="A161" s="105" t="s">
        <v>243</v>
      </c>
      <c r="B161" s="106" t="s">
        <v>17</v>
      </c>
      <c r="C161" s="107">
        <v>4</v>
      </c>
      <c r="D161" s="108" t="s">
        <v>244</v>
      </c>
      <c r="E161" s="109"/>
      <c r="F161" s="110"/>
      <c r="G161" s="2"/>
      <c r="H161" s="42"/>
      <c r="I161" s="106" t="s">
        <v>20</v>
      </c>
      <c r="J161" s="4"/>
      <c r="K161" s="4"/>
      <c r="L161" s="48">
        <f>SUM(C161*J161)*K161</f>
        <v>0</v>
      </c>
    </row>
    <row r="162" spans="1:12" ht="19.95" customHeight="1">
      <c r="A162" s="105" t="s">
        <v>245</v>
      </c>
      <c r="B162" s="106" t="s">
        <v>17</v>
      </c>
      <c r="C162" s="107">
        <v>15</v>
      </c>
      <c r="D162" s="108" t="s">
        <v>246</v>
      </c>
      <c r="E162" s="109"/>
      <c r="F162" s="110"/>
      <c r="G162" s="2"/>
      <c r="H162" s="42"/>
      <c r="I162" s="106" t="s">
        <v>20</v>
      </c>
      <c r="J162" s="4"/>
      <c r="K162" s="4"/>
      <c r="L162" s="48">
        <f>SUM(C162*J162)*K162</f>
        <v>0</v>
      </c>
    </row>
    <row r="163" spans="1:12" ht="19.95" customHeight="1">
      <c r="A163" s="105" t="s">
        <v>247</v>
      </c>
      <c r="B163" s="106" t="s">
        <v>17</v>
      </c>
      <c r="C163" s="107">
        <v>15</v>
      </c>
      <c r="D163" s="108" t="s">
        <v>248</v>
      </c>
      <c r="E163" s="109"/>
      <c r="F163" s="110"/>
      <c r="G163" s="2"/>
      <c r="H163" s="42"/>
      <c r="I163" s="106" t="s">
        <v>20</v>
      </c>
      <c r="J163" s="4"/>
      <c r="K163" s="4"/>
      <c r="L163" s="48">
        <f>SUM(C163*J163)*K163</f>
        <v>0</v>
      </c>
    </row>
    <row r="164" spans="1:12" s="58" customFormat="1" ht="19.95" customHeight="1">
      <c r="A164" s="98"/>
      <c r="B164" s="98"/>
      <c r="C164" s="98"/>
      <c r="D164" s="99"/>
      <c r="E164" s="99"/>
      <c r="F164" s="111"/>
      <c r="G164" s="101"/>
      <c r="H164" s="98"/>
      <c r="I164" s="98"/>
      <c r="J164" s="103"/>
      <c r="K164" s="103"/>
      <c r="L164" s="104"/>
    </row>
    <row r="165" spans="1:12" ht="19.95" customHeight="1">
      <c r="A165" s="33">
        <v>10</v>
      </c>
      <c r="B165" s="34"/>
      <c r="C165" s="34"/>
      <c r="D165" s="92" t="s">
        <v>477</v>
      </c>
      <c r="E165" s="36"/>
      <c r="F165" s="37"/>
      <c r="G165" s="37"/>
      <c r="H165" s="38"/>
      <c r="I165" s="38"/>
      <c r="J165" s="39"/>
      <c r="K165" s="40"/>
      <c r="L165" s="41">
        <f>SUM(L166:L170)</f>
        <v>0</v>
      </c>
    </row>
    <row r="166" spans="1:12" s="58" customFormat="1" ht="19.95" customHeight="1">
      <c r="A166" s="49" t="s">
        <v>249</v>
      </c>
      <c r="B166" s="50" t="s">
        <v>17</v>
      </c>
      <c r="C166" s="51">
        <v>1</v>
      </c>
      <c r="D166" s="53" t="s">
        <v>250</v>
      </c>
      <c r="E166" s="70"/>
      <c r="F166" s="112"/>
      <c r="G166" s="5"/>
      <c r="H166" s="62"/>
      <c r="I166" s="50" t="s">
        <v>20</v>
      </c>
      <c r="J166" s="6"/>
      <c r="K166" s="6"/>
      <c r="L166" s="57" cm="1">
        <f t="array" ref="L166">SUM(C166*J166)*K166</f>
        <v>0</v>
      </c>
    </row>
    <row r="167" spans="1:12" s="58" customFormat="1" ht="19.95" customHeight="1">
      <c r="A167" s="49" t="s">
        <v>251</v>
      </c>
      <c r="B167" s="50" t="s">
        <v>17</v>
      </c>
      <c r="C167" s="51">
        <v>3</v>
      </c>
      <c r="D167" s="53" t="s">
        <v>252</v>
      </c>
      <c r="E167" s="70"/>
      <c r="F167" s="112"/>
      <c r="G167" s="5"/>
      <c r="H167" s="62"/>
      <c r="I167" s="50" t="s">
        <v>20</v>
      </c>
      <c r="J167" s="6"/>
      <c r="K167" s="6"/>
      <c r="L167" s="57" cm="1">
        <f t="array" ref="L167">SUM(C167*J167)*K167</f>
        <v>0</v>
      </c>
    </row>
    <row r="168" spans="1:12" s="58" customFormat="1" ht="19.95" customHeight="1">
      <c r="A168" s="49" t="s">
        <v>253</v>
      </c>
      <c r="B168" s="50" t="s">
        <v>17</v>
      </c>
      <c r="C168" s="51">
        <v>3</v>
      </c>
      <c r="D168" s="53" t="s">
        <v>254</v>
      </c>
      <c r="E168" s="70"/>
      <c r="F168" s="112"/>
      <c r="G168" s="5"/>
      <c r="H168" s="62"/>
      <c r="I168" s="50" t="s">
        <v>20</v>
      </c>
      <c r="J168" s="6"/>
      <c r="K168" s="6"/>
      <c r="L168" s="57" cm="1">
        <f t="array" ref="L168">SUM(C168*J168)*K168</f>
        <v>0</v>
      </c>
    </row>
    <row r="169" spans="1:12" s="58" customFormat="1" ht="19.95" customHeight="1">
      <c r="A169" s="49" t="s">
        <v>255</v>
      </c>
      <c r="B169" s="50" t="s">
        <v>17</v>
      </c>
      <c r="C169" s="51">
        <v>2</v>
      </c>
      <c r="D169" s="53" t="s">
        <v>256</v>
      </c>
      <c r="E169" s="70"/>
      <c r="F169" s="112"/>
      <c r="G169" s="5"/>
      <c r="H169" s="62"/>
      <c r="I169" s="50" t="s">
        <v>20</v>
      </c>
      <c r="J169" s="6"/>
      <c r="K169" s="6"/>
      <c r="L169" s="57" cm="1">
        <f t="array" ref="L169">SUM(C169*J169)*K169</f>
        <v>0</v>
      </c>
    </row>
    <row r="170" spans="1:12" s="58" customFormat="1" ht="19.95" customHeight="1">
      <c r="A170" s="61"/>
      <c r="B170" s="62"/>
      <c r="C170" s="62"/>
      <c r="D170" s="70"/>
      <c r="E170" s="70"/>
      <c r="F170" s="112"/>
      <c r="G170" s="54"/>
      <c r="H170" s="62"/>
      <c r="I170" s="62"/>
      <c r="J170" s="63"/>
      <c r="K170" s="63"/>
      <c r="L170" s="57"/>
    </row>
    <row r="171" spans="1:12" ht="19.95" customHeight="1">
      <c r="A171" s="33">
        <v>11</v>
      </c>
      <c r="B171" s="34"/>
      <c r="C171" s="34"/>
      <c r="D171" s="92" t="s">
        <v>478</v>
      </c>
      <c r="E171" s="36"/>
      <c r="F171" s="37"/>
      <c r="G171" s="37"/>
      <c r="H171" s="38"/>
      <c r="I171" s="38"/>
      <c r="J171" s="39"/>
      <c r="K171" s="40"/>
      <c r="L171" s="41">
        <f>SUM(L172:L196)</f>
        <v>0</v>
      </c>
    </row>
    <row r="172" spans="1:12" s="58" customFormat="1" ht="19.95" customHeight="1">
      <c r="A172" s="49" t="s">
        <v>257</v>
      </c>
      <c r="B172" s="50" t="s">
        <v>17</v>
      </c>
      <c r="C172" s="51">
        <v>8</v>
      </c>
      <c r="D172" s="53" t="s">
        <v>258</v>
      </c>
      <c r="E172" s="53" t="s">
        <v>259</v>
      </c>
      <c r="F172" s="112"/>
      <c r="G172" s="5"/>
      <c r="H172" s="62"/>
      <c r="I172" s="50" t="s">
        <v>20</v>
      </c>
      <c r="J172" s="6"/>
      <c r="K172" s="6"/>
      <c r="L172" s="57" cm="1">
        <f t="array" ref="L172">SUM(C172*J172)*K172</f>
        <v>0</v>
      </c>
    </row>
    <row r="173" spans="1:12" s="58" customFormat="1" ht="19.95" customHeight="1">
      <c r="A173" s="49" t="s">
        <v>260</v>
      </c>
      <c r="B173" s="50" t="s">
        <v>17</v>
      </c>
      <c r="C173" s="51">
        <v>2</v>
      </c>
      <c r="D173" s="52" t="s">
        <v>261</v>
      </c>
      <c r="E173" s="53" t="s">
        <v>259</v>
      </c>
      <c r="F173" s="60"/>
      <c r="G173" s="5"/>
      <c r="H173" s="59"/>
      <c r="I173" s="50" t="s">
        <v>20</v>
      </c>
      <c r="J173" s="6"/>
      <c r="K173" s="6"/>
      <c r="L173" s="57" cm="1">
        <f t="array" ref="L173">SUM(C173*J173)*K173</f>
        <v>0</v>
      </c>
    </row>
    <row r="174" spans="1:12" s="58" customFormat="1" ht="19.95" customHeight="1">
      <c r="A174" s="49" t="s">
        <v>262</v>
      </c>
      <c r="B174" s="50" t="s">
        <v>17</v>
      </c>
      <c r="C174" s="51">
        <v>4</v>
      </c>
      <c r="D174" s="52" t="s">
        <v>263</v>
      </c>
      <c r="E174" s="70"/>
      <c r="F174" s="60"/>
      <c r="G174" s="5"/>
      <c r="H174" s="59"/>
      <c r="I174" s="50" t="s">
        <v>20</v>
      </c>
      <c r="J174" s="6"/>
      <c r="K174" s="6"/>
      <c r="L174" s="57" cm="1">
        <f t="array" ref="L174">SUM(C174*J174)*K174</f>
        <v>0</v>
      </c>
    </row>
    <row r="175" spans="1:12" s="58" customFormat="1" ht="19.95" customHeight="1">
      <c r="A175" s="49" t="s">
        <v>264</v>
      </c>
      <c r="B175" s="50" t="s">
        <v>17</v>
      </c>
      <c r="C175" s="51">
        <v>2</v>
      </c>
      <c r="D175" s="52" t="s">
        <v>265</v>
      </c>
      <c r="E175" s="53" t="s">
        <v>266</v>
      </c>
      <c r="F175" s="54" t="s">
        <v>267</v>
      </c>
      <c r="G175" s="5"/>
      <c r="H175" s="56"/>
      <c r="I175" s="50" t="s">
        <v>20</v>
      </c>
      <c r="J175" s="6"/>
      <c r="K175" s="6"/>
      <c r="L175" s="57" cm="1">
        <f t="array" ref="L175">SUM(C175*J175)*K175</f>
        <v>0</v>
      </c>
    </row>
    <row r="176" spans="1:12" s="58" customFormat="1" ht="19.95" customHeight="1">
      <c r="A176" s="49" t="s">
        <v>268</v>
      </c>
      <c r="B176" s="50" t="s">
        <v>17</v>
      </c>
      <c r="C176" s="51">
        <v>4</v>
      </c>
      <c r="D176" s="52" t="s">
        <v>269</v>
      </c>
      <c r="E176" s="53" t="s">
        <v>266</v>
      </c>
      <c r="F176" s="54" t="s">
        <v>270</v>
      </c>
      <c r="G176" s="5"/>
      <c r="H176" s="56"/>
      <c r="I176" s="50" t="s">
        <v>20</v>
      </c>
      <c r="J176" s="6"/>
      <c r="K176" s="6"/>
      <c r="L176" s="57" cm="1">
        <f t="array" ref="L176">SUM(C176*J176)*K176</f>
        <v>0</v>
      </c>
    </row>
    <row r="177" spans="1:12" s="58" customFormat="1" ht="19.95" customHeight="1">
      <c r="A177" s="49" t="s">
        <v>271</v>
      </c>
      <c r="B177" s="50" t="s">
        <v>17</v>
      </c>
      <c r="C177" s="51">
        <v>8</v>
      </c>
      <c r="D177" s="52" t="s">
        <v>272</v>
      </c>
      <c r="E177" s="70"/>
      <c r="F177" s="60"/>
      <c r="G177" s="5"/>
      <c r="H177" s="59"/>
      <c r="I177" s="50" t="s">
        <v>20</v>
      </c>
      <c r="J177" s="6"/>
      <c r="K177" s="6"/>
      <c r="L177" s="57" cm="1">
        <f t="array" ref="L177">SUM(C177*J177)*K177</f>
        <v>0</v>
      </c>
    </row>
    <row r="178" spans="1:12" s="58" customFormat="1" ht="19.95" customHeight="1">
      <c r="A178" s="49" t="s">
        <v>273</v>
      </c>
      <c r="B178" s="50" t="s">
        <v>17</v>
      </c>
      <c r="C178" s="51">
        <v>1</v>
      </c>
      <c r="D178" s="52" t="s">
        <v>274</v>
      </c>
      <c r="E178" s="70"/>
      <c r="F178" s="60"/>
      <c r="G178" s="5"/>
      <c r="H178" s="59"/>
      <c r="I178" s="50" t="s">
        <v>20</v>
      </c>
      <c r="J178" s="6"/>
      <c r="K178" s="6"/>
      <c r="L178" s="57" cm="1">
        <f t="array" ref="L178">SUM(C178*J178)*K178</f>
        <v>0</v>
      </c>
    </row>
    <row r="179" spans="1:12" s="58" customFormat="1" ht="19.95" customHeight="1">
      <c r="A179" s="49" t="s">
        <v>275</v>
      </c>
      <c r="B179" s="50" t="s">
        <v>17</v>
      </c>
      <c r="C179" s="51">
        <v>6</v>
      </c>
      <c r="D179" s="52" t="s">
        <v>276</v>
      </c>
      <c r="E179" s="70"/>
      <c r="F179" s="60"/>
      <c r="G179" s="5"/>
      <c r="H179" s="59"/>
      <c r="I179" s="50" t="s">
        <v>20</v>
      </c>
      <c r="J179" s="6"/>
      <c r="K179" s="6"/>
      <c r="L179" s="57" cm="1">
        <f t="array" ref="L179">SUM(C179*J179)*K179</f>
        <v>0</v>
      </c>
    </row>
    <row r="180" spans="1:12" s="58" customFormat="1" ht="19.95" customHeight="1">
      <c r="A180" s="49" t="s">
        <v>277</v>
      </c>
      <c r="B180" s="50" t="s">
        <v>17</v>
      </c>
      <c r="C180" s="51">
        <v>6</v>
      </c>
      <c r="D180" s="52" t="s">
        <v>278</v>
      </c>
      <c r="E180" s="70"/>
      <c r="F180" s="60"/>
      <c r="G180" s="5"/>
      <c r="H180" s="59"/>
      <c r="I180" s="50" t="s">
        <v>20</v>
      </c>
      <c r="J180" s="6"/>
      <c r="K180" s="6"/>
      <c r="L180" s="57" cm="1">
        <f t="array" ref="L180">SUM(C180*J180)*K180</f>
        <v>0</v>
      </c>
    </row>
    <row r="181" spans="1:12" s="58" customFormat="1" ht="19.95" customHeight="1">
      <c r="A181" s="49" t="s">
        <v>279</v>
      </c>
      <c r="B181" s="50" t="s">
        <v>17</v>
      </c>
      <c r="C181" s="51">
        <v>6</v>
      </c>
      <c r="D181" s="52" t="s">
        <v>280</v>
      </c>
      <c r="E181" s="70"/>
      <c r="F181" s="60"/>
      <c r="G181" s="5"/>
      <c r="H181" s="59"/>
      <c r="I181" s="50" t="s">
        <v>20</v>
      </c>
      <c r="J181" s="6"/>
      <c r="K181" s="6"/>
      <c r="L181" s="57" cm="1">
        <f t="array" ref="L181">SUM(C181*J181)*K181</f>
        <v>0</v>
      </c>
    </row>
    <row r="182" spans="1:12" s="58" customFormat="1" ht="19.95" customHeight="1">
      <c r="A182" s="49" t="s">
        <v>281</v>
      </c>
      <c r="B182" s="50" t="s">
        <v>17</v>
      </c>
      <c r="C182" s="51">
        <v>20</v>
      </c>
      <c r="D182" s="52" t="s">
        <v>282</v>
      </c>
      <c r="E182" s="70"/>
      <c r="F182" s="60"/>
      <c r="G182" s="5"/>
      <c r="H182" s="59"/>
      <c r="I182" s="50" t="s">
        <v>20</v>
      </c>
      <c r="J182" s="6"/>
      <c r="K182" s="6"/>
      <c r="L182" s="57" cm="1">
        <f t="array" ref="L182">SUM(C182*J182)*K182</f>
        <v>0</v>
      </c>
    </row>
    <row r="183" spans="1:12" s="58" customFormat="1" ht="19.95" customHeight="1">
      <c r="A183" s="49" t="s">
        <v>283</v>
      </c>
      <c r="B183" s="50" t="s">
        <v>17</v>
      </c>
      <c r="C183" s="51">
        <v>20</v>
      </c>
      <c r="D183" s="52" t="s">
        <v>284</v>
      </c>
      <c r="E183" s="70"/>
      <c r="F183" s="60"/>
      <c r="G183" s="5"/>
      <c r="H183" s="59"/>
      <c r="I183" s="50" t="s">
        <v>20</v>
      </c>
      <c r="J183" s="6"/>
      <c r="K183" s="6"/>
      <c r="L183" s="57" cm="1">
        <f t="array" ref="L183">SUM(C183*J183)*K183</f>
        <v>0</v>
      </c>
    </row>
    <row r="184" spans="1:12" s="58" customFormat="1" ht="19.95" customHeight="1">
      <c r="A184" s="49" t="s">
        <v>285</v>
      </c>
      <c r="B184" s="50" t="s">
        <v>17</v>
      </c>
      <c r="C184" s="51">
        <v>10</v>
      </c>
      <c r="D184" s="74" t="s">
        <v>459</v>
      </c>
      <c r="E184" s="70"/>
      <c r="F184" s="60"/>
      <c r="G184" s="5"/>
      <c r="H184" s="59"/>
      <c r="I184" s="50" t="s">
        <v>20</v>
      </c>
      <c r="J184" s="6"/>
      <c r="K184" s="6"/>
      <c r="L184" s="57" cm="1">
        <f t="array" ref="L184">SUM(C184*J184)*K184</f>
        <v>0</v>
      </c>
    </row>
    <row r="185" spans="1:12" s="58" customFormat="1" ht="19.95" customHeight="1">
      <c r="A185" s="49" t="s">
        <v>287</v>
      </c>
      <c r="B185" s="50" t="s">
        <v>17</v>
      </c>
      <c r="C185" s="51">
        <v>10</v>
      </c>
      <c r="D185" s="52" t="s">
        <v>286</v>
      </c>
      <c r="E185" s="70"/>
      <c r="F185" s="60"/>
      <c r="G185" s="5"/>
      <c r="H185" s="59"/>
      <c r="I185" s="50" t="s">
        <v>20</v>
      </c>
      <c r="J185" s="6"/>
      <c r="K185" s="6"/>
      <c r="L185" s="57" cm="1">
        <f t="array" ref="L185">SUM(C185*J185)*K185</f>
        <v>0</v>
      </c>
    </row>
    <row r="186" spans="1:12" s="58" customFormat="1" ht="19.95" customHeight="1">
      <c r="A186" s="49" t="s">
        <v>289</v>
      </c>
      <c r="B186" s="50" t="s">
        <v>17</v>
      </c>
      <c r="C186" s="51">
        <v>3</v>
      </c>
      <c r="D186" s="52" t="s">
        <v>288</v>
      </c>
      <c r="E186" s="70"/>
      <c r="F186" s="60"/>
      <c r="G186" s="5"/>
      <c r="H186" s="59"/>
      <c r="I186" s="50" t="s">
        <v>20</v>
      </c>
      <c r="J186" s="6"/>
      <c r="K186" s="6"/>
      <c r="L186" s="57" cm="1">
        <f t="array" ref="L186">SUM(C186*J186)*K186</f>
        <v>0</v>
      </c>
    </row>
    <row r="187" spans="1:12" s="58" customFormat="1" ht="19.95" customHeight="1">
      <c r="A187" s="49" t="s">
        <v>291</v>
      </c>
      <c r="B187" s="50" t="s">
        <v>17</v>
      </c>
      <c r="C187" s="51">
        <v>3</v>
      </c>
      <c r="D187" s="52" t="s">
        <v>290</v>
      </c>
      <c r="E187" s="70"/>
      <c r="F187" s="60"/>
      <c r="G187" s="5"/>
      <c r="H187" s="59"/>
      <c r="I187" s="50" t="s">
        <v>20</v>
      </c>
      <c r="J187" s="6"/>
      <c r="K187" s="6"/>
      <c r="L187" s="57" cm="1">
        <f t="array" ref="L187">SUM(C187*J187)*K187</f>
        <v>0</v>
      </c>
    </row>
    <row r="188" spans="1:12" s="58" customFormat="1" ht="19.95" customHeight="1">
      <c r="A188" s="49" t="s">
        <v>293</v>
      </c>
      <c r="B188" s="50" t="s">
        <v>17</v>
      </c>
      <c r="C188" s="51">
        <v>3</v>
      </c>
      <c r="D188" s="52" t="s">
        <v>292</v>
      </c>
      <c r="E188" s="70"/>
      <c r="F188" s="60"/>
      <c r="G188" s="5"/>
      <c r="H188" s="59"/>
      <c r="I188" s="50" t="s">
        <v>20</v>
      </c>
      <c r="J188" s="6"/>
      <c r="K188" s="6"/>
      <c r="L188" s="57" cm="1">
        <f t="array" ref="L188">SUM(C188*J188)*K188</f>
        <v>0</v>
      </c>
    </row>
    <row r="189" spans="1:12" s="58" customFormat="1" ht="19.95" customHeight="1">
      <c r="A189" s="49" t="s">
        <v>295</v>
      </c>
      <c r="B189" s="50" t="s">
        <v>17</v>
      </c>
      <c r="C189" s="51">
        <v>9</v>
      </c>
      <c r="D189" s="52" t="s">
        <v>454</v>
      </c>
      <c r="E189" s="70"/>
      <c r="F189" s="60"/>
      <c r="G189" s="5"/>
      <c r="H189" s="59"/>
      <c r="I189" s="50" t="s">
        <v>20</v>
      </c>
      <c r="J189" s="6"/>
      <c r="K189" s="6"/>
      <c r="L189" s="57" cm="1">
        <f t="array" ref="L189">SUM(C189*J189)*K189</f>
        <v>0</v>
      </c>
    </row>
    <row r="190" spans="1:12" s="58" customFormat="1" ht="19.95" customHeight="1">
      <c r="A190" s="49" t="s">
        <v>297</v>
      </c>
      <c r="B190" s="50" t="s">
        <v>17</v>
      </c>
      <c r="C190" s="51">
        <v>9</v>
      </c>
      <c r="D190" s="52" t="s">
        <v>455</v>
      </c>
      <c r="E190" s="70"/>
      <c r="F190" s="60"/>
      <c r="G190" s="5"/>
      <c r="H190" s="59"/>
      <c r="I190" s="50" t="s">
        <v>20</v>
      </c>
      <c r="J190" s="6"/>
      <c r="K190" s="6"/>
      <c r="L190" s="57" cm="1">
        <f t="array" ref="L190">SUM(C190*J190)*K190</f>
        <v>0</v>
      </c>
    </row>
    <row r="191" spans="1:12" s="58" customFormat="1" ht="19.95" customHeight="1">
      <c r="A191" s="49" t="s">
        <v>299</v>
      </c>
      <c r="B191" s="50" t="s">
        <v>17</v>
      </c>
      <c r="C191" s="51">
        <v>9</v>
      </c>
      <c r="D191" s="52" t="s">
        <v>456</v>
      </c>
      <c r="E191" s="70"/>
      <c r="F191" s="60"/>
      <c r="G191" s="5"/>
      <c r="H191" s="59"/>
      <c r="I191" s="50" t="s">
        <v>20</v>
      </c>
      <c r="J191" s="6"/>
      <c r="K191" s="6"/>
      <c r="L191" s="57" cm="1">
        <f t="array" ref="L191">SUM(C191*J191)*K191</f>
        <v>0</v>
      </c>
    </row>
    <row r="192" spans="1:12" s="58" customFormat="1" ht="19.95" customHeight="1">
      <c r="A192" s="49" t="s">
        <v>465</v>
      </c>
      <c r="B192" s="50" t="s">
        <v>17</v>
      </c>
      <c r="C192" s="51">
        <v>6</v>
      </c>
      <c r="D192" s="52" t="s">
        <v>294</v>
      </c>
      <c r="E192" s="70"/>
      <c r="F192" s="60"/>
      <c r="G192" s="5"/>
      <c r="H192" s="59"/>
      <c r="I192" s="50" t="s">
        <v>20</v>
      </c>
      <c r="J192" s="6"/>
      <c r="K192" s="6"/>
      <c r="L192" s="57" cm="1">
        <f t="array" ref="L192">SUM(C192*J192)*K192</f>
        <v>0</v>
      </c>
    </row>
    <row r="193" spans="1:12" s="58" customFormat="1" ht="19.95" customHeight="1">
      <c r="A193" s="49" t="s">
        <v>466</v>
      </c>
      <c r="B193" s="50" t="s">
        <v>17</v>
      </c>
      <c r="C193" s="51">
        <v>25</v>
      </c>
      <c r="D193" s="52" t="s">
        <v>296</v>
      </c>
      <c r="E193" s="70"/>
      <c r="F193" s="60"/>
      <c r="G193" s="5"/>
      <c r="H193" s="59"/>
      <c r="I193" s="50" t="s">
        <v>20</v>
      </c>
      <c r="J193" s="6"/>
      <c r="K193" s="6"/>
      <c r="L193" s="57" cm="1">
        <f t="array" ref="L193">SUM(C193*J193)*K193</f>
        <v>0</v>
      </c>
    </row>
    <row r="194" spans="1:12" s="58" customFormat="1" ht="19.95" customHeight="1">
      <c r="A194" s="49" t="s">
        <v>467</v>
      </c>
      <c r="B194" s="50" t="s">
        <v>17</v>
      </c>
      <c r="C194" s="51">
        <v>25</v>
      </c>
      <c r="D194" s="52" t="s">
        <v>298</v>
      </c>
      <c r="E194" s="70"/>
      <c r="F194" s="60"/>
      <c r="G194" s="5"/>
      <c r="H194" s="59"/>
      <c r="I194" s="50" t="s">
        <v>20</v>
      </c>
      <c r="J194" s="6"/>
      <c r="K194" s="6"/>
      <c r="L194" s="57" cm="1">
        <f t="array" ref="L194">SUM(C194*J194)*K194</f>
        <v>0</v>
      </c>
    </row>
    <row r="195" spans="1:12" s="58" customFormat="1" ht="19.95" customHeight="1">
      <c r="A195" s="49" t="s">
        <v>468</v>
      </c>
      <c r="B195" s="50" t="s">
        <v>17</v>
      </c>
      <c r="C195" s="51">
        <v>5</v>
      </c>
      <c r="D195" s="52" t="s">
        <v>300</v>
      </c>
      <c r="E195" s="70"/>
      <c r="F195" s="60"/>
      <c r="G195" s="5"/>
      <c r="H195" s="59"/>
      <c r="I195" s="50" t="s">
        <v>20</v>
      </c>
      <c r="J195" s="6"/>
      <c r="K195" s="6"/>
      <c r="L195" s="57" cm="1">
        <f t="array" ref="L195">SUM(C195*J195)*K195</f>
        <v>0</v>
      </c>
    </row>
    <row r="196" spans="1:12" s="58" customFormat="1" ht="19.95" customHeight="1">
      <c r="A196" s="61"/>
      <c r="B196" s="62"/>
      <c r="C196" s="62"/>
      <c r="D196" s="52"/>
      <c r="E196" s="70"/>
      <c r="F196" s="60"/>
      <c r="G196" s="54"/>
      <c r="H196" s="59"/>
      <c r="I196" s="59"/>
      <c r="J196" s="63"/>
      <c r="K196" s="63"/>
      <c r="L196" s="57"/>
    </row>
    <row r="197" spans="1:12" ht="19.95" customHeight="1">
      <c r="A197" s="33">
        <v>12</v>
      </c>
      <c r="B197" s="34"/>
      <c r="C197" s="34"/>
      <c r="D197" s="92" t="s">
        <v>479</v>
      </c>
      <c r="E197" s="36"/>
      <c r="F197" s="37"/>
      <c r="G197" s="37"/>
      <c r="H197" s="38"/>
      <c r="I197" s="38"/>
      <c r="J197" s="39"/>
      <c r="K197" s="40"/>
      <c r="L197" s="41">
        <f>SUM(L198:L206)</f>
        <v>0</v>
      </c>
    </row>
    <row r="198" spans="1:12" ht="19.95" customHeight="1">
      <c r="A198" s="105" t="s">
        <v>301</v>
      </c>
      <c r="B198" s="106" t="s">
        <v>17</v>
      </c>
      <c r="C198" s="107">
        <v>1</v>
      </c>
      <c r="D198" s="113" t="s">
        <v>302</v>
      </c>
      <c r="E198" s="108" t="s">
        <v>303</v>
      </c>
      <c r="F198" s="114" t="s">
        <v>304</v>
      </c>
      <c r="G198" s="2"/>
      <c r="H198" s="115"/>
      <c r="I198" s="106" t="s">
        <v>20</v>
      </c>
      <c r="J198" s="4"/>
      <c r="K198" s="4"/>
      <c r="L198" s="48">
        <f t="shared" ref="L198:L205" si="0">SUM(C198*J198)*K198</f>
        <v>0</v>
      </c>
    </row>
    <row r="199" spans="1:12" ht="19.95" customHeight="1">
      <c r="A199" s="105" t="s">
        <v>305</v>
      </c>
      <c r="B199" s="106" t="s">
        <v>17</v>
      </c>
      <c r="C199" s="107">
        <v>1</v>
      </c>
      <c r="D199" s="113" t="s">
        <v>306</v>
      </c>
      <c r="E199" s="108" t="s">
        <v>303</v>
      </c>
      <c r="F199" s="114" t="s">
        <v>304</v>
      </c>
      <c r="G199" s="2"/>
      <c r="H199" s="115"/>
      <c r="I199" s="106" t="s">
        <v>20</v>
      </c>
      <c r="J199" s="4"/>
      <c r="K199" s="4"/>
      <c r="L199" s="48">
        <f t="shared" si="0"/>
        <v>0</v>
      </c>
    </row>
    <row r="200" spans="1:12" ht="19.95" customHeight="1">
      <c r="A200" s="105" t="s">
        <v>307</v>
      </c>
      <c r="B200" s="106" t="s">
        <v>17</v>
      </c>
      <c r="C200" s="107">
        <v>1</v>
      </c>
      <c r="D200" s="113" t="s">
        <v>308</v>
      </c>
      <c r="E200" s="109"/>
      <c r="F200" s="116"/>
      <c r="G200" s="2"/>
      <c r="H200" s="45"/>
      <c r="I200" s="106" t="s">
        <v>20</v>
      </c>
      <c r="J200" s="4"/>
      <c r="K200" s="4"/>
      <c r="L200" s="48">
        <f t="shared" si="0"/>
        <v>0</v>
      </c>
    </row>
    <row r="201" spans="1:12" ht="19.95" customHeight="1">
      <c r="A201" s="105" t="s">
        <v>309</v>
      </c>
      <c r="B201" s="106" t="s">
        <v>17</v>
      </c>
      <c r="C201" s="107">
        <v>1</v>
      </c>
      <c r="D201" s="113" t="s">
        <v>310</v>
      </c>
      <c r="E201" s="109"/>
      <c r="F201" s="116"/>
      <c r="G201" s="2"/>
      <c r="H201" s="45"/>
      <c r="I201" s="106" t="s">
        <v>20</v>
      </c>
      <c r="J201" s="4"/>
      <c r="K201" s="4"/>
      <c r="L201" s="48">
        <f t="shared" si="0"/>
        <v>0</v>
      </c>
    </row>
    <row r="202" spans="1:12" ht="19.95" customHeight="1">
      <c r="A202" s="105" t="s">
        <v>311</v>
      </c>
      <c r="B202" s="106" t="s">
        <v>17</v>
      </c>
      <c r="C202" s="107">
        <v>1</v>
      </c>
      <c r="D202" s="113" t="s">
        <v>346</v>
      </c>
      <c r="E202" s="108" t="s">
        <v>312</v>
      </c>
      <c r="F202" s="116"/>
      <c r="G202" s="2"/>
      <c r="H202" s="45"/>
      <c r="I202" s="106" t="s">
        <v>20</v>
      </c>
      <c r="J202" s="4"/>
      <c r="K202" s="4"/>
      <c r="L202" s="48">
        <f t="shared" si="0"/>
        <v>0</v>
      </c>
    </row>
    <row r="203" spans="1:12" ht="19.95" customHeight="1">
      <c r="A203" s="105" t="s">
        <v>313</v>
      </c>
      <c r="B203" s="106" t="s">
        <v>17</v>
      </c>
      <c r="C203" s="107">
        <v>1</v>
      </c>
      <c r="D203" s="113" t="s">
        <v>314</v>
      </c>
      <c r="E203" s="109"/>
      <c r="F203" s="116"/>
      <c r="G203" s="2"/>
      <c r="H203" s="45"/>
      <c r="I203" s="106" t="s">
        <v>20</v>
      </c>
      <c r="J203" s="4"/>
      <c r="K203" s="4"/>
      <c r="L203" s="48">
        <f t="shared" si="0"/>
        <v>0</v>
      </c>
    </row>
    <row r="204" spans="1:12" ht="19.95" customHeight="1">
      <c r="A204" s="105" t="s">
        <v>315</v>
      </c>
      <c r="B204" s="106" t="s">
        <v>17</v>
      </c>
      <c r="C204" s="107">
        <v>1</v>
      </c>
      <c r="D204" s="113" t="s">
        <v>316</v>
      </c>
      <c r="E204" s="109"/>
      <c r="F204" s="116"/>
      <c r="G204" s="2"/>
      <c r="H204" s="45"/>
      <c r="I204" s="106" t="s">
        <v>20</v>
      </c>
      <c r="J204" s="4"/>
      <c r="K204" s="4"/>
      <c r="L204" s="48">
        <f t="shared" si="0"/>
        <v>0</v>
      </c>
    </row>
    <row r="205" spans="1:12" ht="19.95" customHeight="1">
      <c r="A205" s="105" t="s">
        <v>317</v>
      </c>
      <c r="B205" s="106" t="s">
        <v>17</v>
      </c>
      <c r="C205" s="107">
        <v>2</v>
      </c>
      <c r="D205" s="113" t="s">
        <v>318</v>
      </c>
      <c r="E205" s="109"/>
      <c r="F205" s="116"/>
      <c r="G205" s="2"/>
      <c r="H205" s="45"/>
      <c r="I205" s="106" t="s">
        <v>20</v>
      </c>
      <c r="J205" s="4"/>
      <c r="K205" s="4"/>
      <c r="L205" s="48">
        <f t="shared" si="0"/>
        <v>0</v>
      </c>
    </row>
    <row r="206" spans="1:12" s="58" customFormat="1" ht="19.95" customHeight="1">
      <c r="A206" s="98"/>
      <c r="B206" s="98"/>
      <c r="C206" s="98"/>
      <c r="D206" s="117"/>
      <c r="E206" s="99"/>
      <c r="F206" s="100"/>
      <c r="G206" s="101"/>
      <c r="H206" s="102"/>
      <c r="I206" s="102"/>
      <c r="J206" s="103"/>
      <c r="K206" s="103"/>
      <c r="L206" s="104"/>
    </row>
    <row r="207" spans="1:12" ht="19.95" customHeight="1">
      <c r="A207" s="33">
        <v>13</v>
      </c>
      <c r="B207" s="34"/>
      <c r="C207" s="34"/>
      <c r="D207" s="92" t="s">
        <v>480</v>
      </c>
      <c r="E207" s="36"/>
      <c r="F207" s="37"/>
      <c r="G207" s="37"/>
      <c r="H207" s="38"/>
      <c r="I207" s="38"/>
      <c r="J207" s="39"/>
      <c r="K207" s="40"/>
      <c r="L207" s="41">
        <f>SUM(L208:L209)</f>
        <v>0</v>
      </c>
    </row>
    <row r="208" spans="1:12" ht="19.95" customHeight="1">
      <c r="A208" s="105" t="s">
        <v>319</v>
      </c>
      <c r="B208" s="106" t="s">
        <v>17</v>
      </c>
      <c r="C208" s="107">
        <v>1</v>
      </c>
      <c r="D208" s="113" t="s">
        <v>320</v>
      </c>
      <c r="E208" s="108" t="s">
        <v>321</v>
      </c>
      <c r="F208" s="114" t="s">
        <v>322</v>
      </c>
      <c r="G208" s="2"/>
      <c r="H208" s="115"/>
      <c r="I208" s="106" t="s">
        <v>20</v>
      </c>
      <c r="J208" s="4"/>
      <c r="K208" s="4"/>
      <c r="L208" s="48">
        <f>SUM(C208*J208)*K208</f>
        <v>0</v>
      </c>
    </row>
    <row r="209" spans="1:12" s="58" customFormat="1" ht="19.95" customHeight="1">
      <c r="A209" s="98"/>
      <c r="B209" s="98"/>
      <c r="C209" s="98"/>
      <c r="D209" s="117"/>
      <c r="E209" s="99"/>
      <c r="F209" s="100"/>
      <c r="G209" s="101"/>
      <c r="H209" s="102"/>
      <c r="I209" s="102"/>
      <c r="J209" s="103"/>
      <c r="K209" s="103"/>
      <c r="L209" s="104"/>
    </row>
    <row r="210" spans="1:12" ht="18" customHeight="1">
      <c r="A210" s="33">
        <v>14</v>
      </c>
      <c r="B210" s="33"/>
      <c r="C210" s="33"/>
      <c r="D210" s="64" t="s">
        <v>323</v>
      </c>
      <c r="E210" s="118"/>
      <c r="F210" s="119"/>
      <c r="G210" s="119"/>
      <c r="H210" s="120"/>
      <c r="I210" s="120"/>
      <c r="J210" s="121"/>
      <c r="K210" s="121"/>
      <c r="L210" s="41">
        <f>SUM(L211:L212)</f>
        <v>0</v>
      </c>
    </row>
    <row r="211" spans="1:12" ht="18" customHeight="1">
      <c r="A211" s="122" t="s">
        <v>324</v>
      </c>
      <c r="B211" s="106" t="s">
        <v>17</v>
      </c>
      <c r="C211" s="123">
        <v>1</v>
      </c>
      <c r="D211" s="114" t="s">
        <v>325</v>
      </c>
      <c r="E211" s="116"/>
      <c r="F211" s="116"/>
      <c r="G211" s="2"/>
      <c r="H211" s="45"/>
      <c r="I211" s="106" t="s">
        <v>20</v>
      </c>
      <c r="J211" s="3"/>
      <c r="K211" s="4"/>
      <c r="L211" s="48">
        <f>SUM(C211*J211)*K211</f>
        <v>0</v>
      </c>
    </row>
    <row r="212" spans="1:12" s="58" customFormat="1" ht="18" customHeight="1">
      <c r="A212" s="124"/>
      <c r="B212" s="124"/>
      <c r="C212" s="124"/>
      <c r="D212" s="125"/>
      <c r="E212" s="126"/>
      <c r="F212" s="100"/>
      <c r="G212" s="101"/>
      <c r="H212" s="102"/>
      <c r="I212" s="102"/>
      <c r="J212" s="103"/>
      <c r="K212" s="103"/>
      <c r="L212" s="104"/>
    </row>
    <row r="213" spans="1:12" ht="18" customHeight="1">
      <c r="A213" s="127" t="s">
        <v>326</v>
      </c>
      <c r="B213" s="128"/>
      <c r="C213" s="128"/>
      <c r="D213" s="129"/>
      <c r="E213" s="130"/>
      <c r="F213" s="131"/>
      <c r="G213" s="37"/>
      <c r="H213" s="38"/>
      <c r="I213" s="38"/>
      <c r="J213" s="39"/>
      <c r="K213" s="39"/>
      <c r="L213" s="39"/>
    </row>
    <row r="214" spans="1:12" ht="18" customHeight="1">
      <c r="A214" s="132" t="s">
        <v>327</v>
      </c>
      <c r="B214" s="133"/>
      <c r="C214" s="133"/>
      <c r="D214" s="65" t="s">
        <v>328</v>
      </c>
      <c r="E214" s="134"/>
      <c r="F214" s="135"/>
      <c r="G214" s="116"/>
      <c r="H214" s="45"/>
      <c r="I214" s="45"/>
      <c r="J214" s="136"/>
      <c r="K214" s="46"/>
      <c r="L214" s="48"/>
    </row>
    <row r="215" spans="1:12" ht="18" customHeight="1">
      <c r="A215" s="132" t="s">
        <v>329</v>
      </c>
      <c r="B215" s="133"/>
      <c r="C215" s="133"/>
      <c r="D215" s="137" t="s">
        <v>481</v>
      </c>
      <c r="E215" s="134"/>
      <c r="F215" s="135"/>
      <c r="G215" s="116"/>
      <c r="H215" s="45"/>
      <c r="I215" s="45"/>
      <c r="J215" s="136"/>
      <c r="K215" s="46"/>
      <c r="L215" s="48"/>
    </row>
    <row r="216" spans="1:12" ht="18" customHeight="1">
      <c r="A216" s="132" t="s">
        <v>330</v>
      </c>
      <c r="B216" s="133"/>
      <c r="C216" s="133"/>
      <c r="D216" s="65" t="s">
        <v>347</v>
      </c>
      <c r="E216" s="134"/>
      <c r="F216" s="135"/>
      <c r="G216" s="116"/>
      <c r="H216" s="45"/>
      <c r="I216" s="45"/>
      <c r="J216" s="136"/>
      <c r="K216" s="46"/>
      <c r="L216" s="48"/>
    </row>
    <row r="217" spans="1:12" ht="18" customHeight="1">
      <c r="A217" s="132" t="s">
        <v>331</v>
      </c>
      <c r="B217" s="133"/>
      <c r="C217" s="133"/>
      <c r="D217" s="137" t="s">
        <v>482</v>
      </c>
      <c r="E217" s="134"/>
      <c r="F217" s="135"/>
      <c r="G217" s="116"/>
      <c r="H217" s="45"/>
      <c r="I217" s="45"/>
      <c r="J217" s="136"/>
      <c r="K217" s="47"/>
      <c r="L217" s="138"/>
    </row>
    <row r="218" spans="1:12" ht="18" customHeight="1">
      <c r="A218" s="132" t="s">
        <v>332</v>
      </c>
      <c r="B218" s="133"/>
      <c r="C218" s="133"/>
      <c r="D218" s="137" t="s">
        <v>483</v>
      </c>
      <c r="E218" s="134"/>
      <c r="F218" s="135"/>
      <c r="G218" s="116"/>
      <c r="H218" s="45"/>
      <c r="I218" s="45"/>
      <c r="J218" s="136"/>
      <c r="K218" s="46"/>
      <c r="L218" s="48"/>
    </row>
    <row r="219" spans="1:12" ht="18" customHeight="1">
      <c r="A219" s="139"/>
      <c r="B219" s="45"/>
      <c r="C219" s="45"/>
      <c r="D219" s="114"/>
      <c r="E219" s="140"/>
      <c r="F219" s="135"/>
      <c r="G219" s="116"/>
      <c r="H219" s="45"/>
      <c r="I219" s="45"/>
      <c r="J219" s="136"/>
      <c r="K219" s="46"/>
      <c r="L219" s="48"/>
    </row>
    <row r="220" spans="1:12" ht="18" customHeight="1">
      <c r="A220" s="141" t="s">
        <v>333</v>
      </c>
      <c r="B220" s="38"/>
      <c r="C220" s="38"/>
      <c r="D220" s="65" t="s">
        <v>334</v>
      </c>
      <c r="E220" s="142" t="s">
        <v>335</v>
      </c>
      <c r="F220" s="135"/>
      <c r="G220" s="116"/>
      <c r="H220" s="45"/>
      <c r="I220" s="45"/>
      <c r="J220" s="136"/>
      <c r="K220" s="136"/>
      <c r="L220" s="48"/>
    </row>
    <row r="221" spans="1:12" ht="18" customHeight="1">
      <c r="A221" s="143">
        <f>A6</f>
        <v>1</v>
      </c>
      <c r="B221" s="45"/>
      <c r="C221" s="45"/>
      <c r="D221" s="114" t="str">
        <f>D6</f>
        <v>Vorab Material zur Vorbereitung, Anlieferung 08.06.2026 bis 05.08.2026</v>
      </c>
      <c r="E221" s="144">
        <f>L6</f>
        <v>0</v>
      </c>
      <c r="F221" s="135"/>
      <c r="G221" s="116"/>
      <c r="H221" s="116"/>
      <c r="I221" s="45"/>
      <c r="J221" s="46"/>
      <c r="K221" s="46"/>
      <c r="L221" s="145"/>
    </row>
    <row r="222" spans="1:12" ht="18" customHeight="1">
      <c r="A222" s="143">
        <f>A30</f>
        <v>2</v>
      </c>
      <c r="B222" s="45"/>
      <c r="C222" s="45"/>
      <c r="D222" s="114" t="str">
        <f>D30</f>
        <v>Beschallungianlage, Zeitraum: 17.06.2026 bis 05.08.2026</v>
      </c>
      <c r="E222" s="144">
        <f>L30</f>
        <v>0</v>
      </c>
      <c r="F222" s="135"/>
      <c r="G222" s="116"/>
      <c r="H222" s="116"/>
      <c r="I222" s="45"/>
      <c r="J222" s="46"/>
      <c r="K222" s="46"/>
      <c r="L222" s="145"/>
    </row>
    <row r="223" spans="1:12" ht="18" customHeight="1">
      <c r="A223" s="143">
        <f>A65</f>
        <v>3</v>
      </c>
      <c r="B223" s="45"/>
      <c r="C223" s="45"/>
      <c r="D223" s="114" t="str">
        <f>D65</f>
        <v>Lautsprecher &amp; Zubehör, Zeitraum: 17.06.2026 bis 05.08.2026</v>
      </c>
      <c r="E223" s="144">
        <f>L65</f>
        <v>0</v>
      </c>
      <c r="F223" s="139"/>
      <c r="G223" s="116"/>
      <c r="H223" s="45"/>
      <c r="I223" s="45"/>
      <c r="J223" s="46"/>
      <c r="K223" s="46"/>
      <c r="L223" s="145"/>
    </row>
    <row r="224" spans="1:12" ht="18" customHeight="1">
      <c r="A224" s="143">
        <f>A75</f>
        <v>4</v>
      </c>
      <c r="B224" s="45"/>
      <c r="C224" s="45"/>
      <c r="D224" s="114" t="str">
        <f>D75</f>
        <v>Tonregie, Zeitraum: 17.06.2026 bis 05.08.2026</v>
      </c>
      <c r="E224" s="144">
        <f>L75</f>
        <v>0</v>
      </c>
      <c r="F224" s="139"/>
      <c r="G224" s="116"/>
      <c r="H224" s="45"/>
      <c r="I224" s="45"/>
      <c r="J224" s="46"/>
      <c r="K224" s="46"/>
      <c r="L224" s="145"/>
    </row>
    <row r="225" spans="1:12" ht="18" customHeight="1">
      <c r="A225" s="143">
        <f>A87</f>
        <v>5</v>
      </c>
      <c r="B225" s="45"/>
      <c r="C225" s="45"/>
      <c r="D225" s="114" t="str">
        <f>D87</f>
        <v>Mikroportanlage und IEM-Anlage Zeitraum: 17.06.2026 bis 05.08.2026</v>
      </c>
      <c r="E225" s="144">
        <f>L87</f>
        <v>0</v>
      </c>
      <c r="F225" s="139"/>
      <c r="G225" s="116"/>
      <c r="H225" s="45"/>
      <c r="I225" s="45"/>
      <c r="J225" s="46"/>
      <c r="K225" s="46"/>
      <c r="L225" s="145"/>
    </row>
    <row r="226" spans="1:12" ht="18" customHeight="1">
      <c r="A226" s="143">
        <f>A112</f>
        <v>6</v>
      </c>
      <c r="B226" s="45"/>
      <c r="C226" s="45"/>
      <c r="D226" s="114" t="str">
        <f>D112</f>
        <v>Mikrofone &amp; Zubehör, Zeitraum: 17.06.2026 bis 05.08.2026</v>
      </c>
      <c r="E226" s="144">
        <f>L112</f>
        <v>0</v>
      </c>
      <c r="F226" s="139"/>
      <c r="G226" s="116"/>
      <c r="H226" s="45"/>
      <c r="I226" s="45"/>
      <c r="J226" s="46"/>
      <c r="K226" s="46"/>
      <c r="L226" s="145"/>
    </row>
    <row r="227" spans="1:12" ht="18" customHeight="1">
      <c r="A227" s="143">
        <f>A139</f>
        <v>7</v>
      </c>
      <c r="B227" s="45"/>
      <c r="C227" s="45"/>
      <c r="D227" s="114" t="str">
        <f>D139</f>
        <v>Netzwerk und Computertechnik, Zeitraum: 17.06.2026 bis 05.08.2026</v>
      </c>
      <c r="E227" s="144">
        <f>L139</f>
        <v>0</v>
      </c>
      <c r="F227" s="139"/>
      <c r="G227" s="116"/>
      <c r="H227" s="45"/>
      <c r="I227" s="45"/>
      <c r="J227" s="46"/>
      <c r="K227" s="46"/>
      <c r="L227" s="145"/>
    </row>
    <row r="228" spans="1:12" ht="18" customHeight="1">
      <c r="A228" s="143">
        <f>A151</f>
        <v>8</v>
      </c>
      <c r="B228" s="45"/>
      <c r="C228" s="45"/>
      <c r="D228" s="114" t="str">
        <f>D151</f>
        <v>NF Kabel, Zeitraum: 17.06.2026 bis 05.08.2026</v>
      </c>
      <c r="E228" s="144">
        <f>L151</f>
        <v>0</v>
      </c>
      <c r="F228" s="139"/>
      <c r="G228" s="116"/>
      <c r="H228" s="45"/>
      <c r="I228" s="45"/>
      <c r="J228" s="46"/>
      <c r="K228" s="46"/>
      <c r="L228" s="145"/>
    </row>
    <row r="229" spans="1:12" ht="18" customHeight="1">
      <c r="A229" s="143">
        <f>A160</f>
        <v>9</v>
      </c>
      <c r="B229" s="45"/>
      <c r="C229" s="45"/>
      <c r="D229" s="114" t="str">
        <f>D160</f>
        <v>Stromkabel, Zeitraum: 17.06.2026 bis 05.08.2026</v>
      </c>
      <c r="E229" s="144">
        <f>L160</f>
        <v>0</v>
      </c>
      <c r="F229" s="139"/>
      <c r="G229" s="116"/>
      <c r="H229" s="45"/>
      <c r="I229" s="45"/>
      <c r="J229" s="46"/>
      <c r="K229" s="46"/>
      <c r="L229" s="145"/>
    </row>
    <row r="230" spans="1:12" ht="18" customHeight="1">
      <c r="A230" s="143">
        <f>A165</f>
        <v>10</v>
      </c>
      <c r="B230" s="45"/>
      <c r="C230" s="45"/>
      <c r="D230" s="114" t="str">
        <f>D165</f>
        <v>Stromverteiler, Zeitraum: 17.06.2026 bis 05.08.2026</v>
      </c>
      <c r="E230" s="144">
        <f>L165</f>
        <v>0</v>
      </c>
      <c r="F230" s="139"/>
      <c r="G230" s="116"/>
      <c r="H230" s="45"/>
      <c r="I230" s="45"/>
      <c r="J230" s="46"/>
      <c r="K230" s="46"/>
      <c r="L230" s="145"/>
    </row>
    <row r="231" spans="1:12" ht="18" customHeight="1">
      <c r="A231" s="143">
        <f>A171</f>
        <v>11</v>
      </c>
      <c r="B231" s="45"/>
      <c r="C231" s="45"/>
      <c r="D231" s="114" t="str">
        <f>D171</f>
        <v>Rigging, Zeitraum: 17.06.2026 bis 05.08.2026</v>
      </c>
      <c r="E231" s="144">
        <f>L171</f>
        <v>0</v>
      </c>
      <c r="F231" s="139"/>
      <c r="G231" s="116"/>
      <c r="H231" s="45"/>
      <c r="I231" s="45"/>
      <c r="J231" s="46"/>
      <c r="K231" s="46"/>
      <c r="L231" s="145"/>
    </row>
    <row r="232" spans="1:12" ht="18" customHeight="1">
      <c r="A232" s="143">
        <f>A197</f>
        <v>12</v>
      </c>
      <c r="B232" s="45"/>
      <c r="C232" s="45"/>
      <c r="D232" s="114" t="str">
        <f>D197</f>
        <v>Arbeitsmittel für Auf- und Abbau, Zeitraum 17.06. bis 24.06. &amp; 03.08. bis 05.08.2026</v>
      </c>
      <c r="E232" s="144">
        <f>L197</f>
        <v>0</v>
      </c>
      <c r="F232" s="139"/>
      <c r="G232" s="116"/>
      <c r="H232" s="45"/>
      <c r="I232" s="45"/>
      <c r="J232" s="46"/>
      <c r="K232" s="46"/>
      <c r="L232" s="145"/>
    </row>
    <row r="233" spans="1:12" ht="18" customHeight="1">
      <c r="A233" s="143">
        <f>A207</f>
        <v>13</v>
      </c>
      <c r="B233" s="45"/>
      <c r="C233" s="45"/>
      <c r="D233" s="114" t="str">
        <f>D207</f>
        <v>Pressesplitter für Medienprobe 13.07- 16.07.2026</v>
      </c>
      <c r="E233" s="144">
        <f>L207</f>
        <v>0</v>
      </c>
      <c r="F233" s="139"/>
      <c r="G233" s="116"/>
      <c r="H233" s="45"/>
      <c r="I233" s="45"/>
      <c r="J233" s="46"/>
      <c r="K233" s="46"/>
      <c r="L233" s="145"/>
    </row>
    <row r="234" spans="1:12" ht="18" customHeight="1">
      <c r="A234" s="143">
        <f>A210</f>
        <v>14</v>
      </c>
      <c r="B234" s="45"/>
      <c r="C234" s="45"/>
      <c r="D234" s="114" t="str">
        <f>D210</f>
        <v>Logistik für Anlieferung und Abtransport</v>
      </c>
      <c r="E234" s="144">
        <f>L210</f>
        <v>0</v>
      </c>
      <c r="F234" s="139"/>
      <c r="G234" s="116"/>
      <c r="H234" s="45"/>
      <c r="I234" s="45"/>
      <c r="J234" s="46"/>
      <c r="K234" s="46"/>
      <c r="L234" s="145"/>
    </row>
    <row r="235" spans="1:12" ht="18" customHeight="1">
      <c r="A235" s="146"/>
      <c r="B235" s="38"/>
      <c r="C235" s="38"/>
      <c r="D235" s="147" t="s">
        <v>336</v>
      </c>
      <c r="E235" s="148">
        <f>SUM(E221:E234)</f>
        <v>0</v>
      </c>
      <c r="F235" s="135"/>
      <c r="G235" s="116"/>
      <c r="H235" s="45"/>
      <c r="I235" s="45"/>
      <c r="J235" s="136"/>
      <c r="K235" s="136"/>
      <c r="L235" s="48"/>
    </row>
    <row r="236" spans="1:12" ht="18" customHeight="1">
      <c r="A236" s="149"/>
      <c r="B236" s="150"/>
      <c r="C236" s="150"/>
      <c r="D236" s="151" t="s">
        <v>337</v>
      </c>
      <c r="E236" s="152">
        <f>E237-E235</f>
        <v>0</v>
      </c>
      <c r="F236" s="153"/>
      <c r="G236" s="154"/>
      <c r="H236" s="150"/>
      <c r="I236" s="150"/>
      <c r="J236" s="155"/>
      <c r="K236" s="155"/>
      <c r="L236" s="156"/>
    </row>
    <row r="237" spans="1:12" ht="18" customHeight="1">
      <c r="A237" s="157"/>
      <c r="B237" s="158"/>
      <c r="C237" s="158"/>
      <c r="D237" s="159" t="s">
        <v>338</v>
      </c>
      <c r="E237" s="160">
        <f>E235*1.19</f>
        <v>0</v>
      </c>
      <c r="F237" s="161"/>
      <c r="G237" s="162"/>
      <c r="H237" s="163"/>
      <c r="I237" s="163"/>
      <c r="J237" s="164"/>
      <c r="K237" s="164"/>
      <c r="L237" s="165"/>
    </row>
    <row r="238" spans="1:12" s="171" customFormat="1" ht="18" customHeight="1">
      <c r="A238" s="166"/>
      <c r="B238" s="166"/>
      <c r="C238" s="166"/>
      <c r="D238" s="167"/>
      <c r="E238" s="168"/>
      <c r="F238" s="168"/>
      <c r="G238" s="168"/>
      <c r="H238" s="166"/>
      <c r="I238" s="166"/>
      <c r="J238" s="169"/>
      <c r="K238" s="169"/>
      <c r="L238" s="170"/>
    </row>
    <row r="239" spans="1:12" s="171" customFormat="1" ht="18" customHeight="1">
      <c r="A239" s="166"/>
      <c r="B239" s="166"/>
      <c r="C239" s="166"/>
      <c r="D239" s="167"/>
      <c r="E239" s="168"/>
      <c r="F239" s="168"/>
      <c r="G239" s="168"/>
      <c r="H239" s="166"/>
      <c r="I239" s="166"/>
      <c r="J239" s="169"/>
      <c r="K239" s="169"/>
      <c r="L239" s="170"/>
    </row>
    <row r="240" spans="1:12" s="171" customFormat="1" ht="18" customHeight="1">
      <c r="A240" s="166"/>
      <c r="B240" s="166"/>
      <c r="C240" s="166"/>
      <c r="D240" s="167"/>
      <c r="E240" s="168"/>
      <c r="F240" s="168"/>
      <c r="G240" s="168"/>
      <c r="H240" s="166"/>
      <c r="I240" s="166"/>
      <c r="J240" s="169"/>
      <c r="K240" s="169"/>
      <c r="L240" s="170"/>
    </row>
    <row r="241" spans="1:12" s="171" customFormat="1" ht="18" customHeight="1">
      <c r="A241" s="166"/>
      <c r="B241" s="166"/>
      <c r="C241" s="166"/>
      <c r="D241" s="167"/>
      <c r="E241" s="168"/>
      <c r="F241" s="168"/>
      <c r="G241" s="168"/>
      <c r="H241" s="166"/>
      <c r="I241" s="166"/>
      <c r="J241" s="169"/>
      <c r="K241" s="169"/>
      <c r="L241" s="170"/>
    </row>
    <row r="242" spans="1:12" s="171" customFormat="1" ht="18" customHeight="1">
      <c r="A242" s="166"/>
      <c r="B242" s="166"/>
      <c r="C242" s="166"/>
      <c r="D242" s="167"/>
      <c r="E242" s="168"/>
      <c r="F242" s="168"/>
      <c r="G242" s="168"/>
      <c r="H242" s="166"/>
      <c r="I242" s="166"/>
      <c r="J242" s="169"/>
      <c r="K242" s="169"/>
      <c r="L242" s="170"/>
    </row>
    <row r="243" spans="1:12" s="171" customFormat="1" ht="18" customHeight="1">
      <c r="A243" s="166"/>
      <c r="B243" s="166"/>
      <c r="C243" s="166"/>
      <c r="D243" s="167"/>
      <c r="E243" s="168"/>
      <c r="F243" s="168"/>
      <c r="G243" s="168"/>
      <c r="H243" s="166"/>
      <c r="I243" s="166"/>
      <c r="J243" s="169"/>
      <c r="K243" s="169"/>
      <c r="L243" s="170"/>
    </row>
    <row r="244" spans="1:12" s="171" customFormat="1" ht="18" customHeight="1">
      <c r="A244" s="166"/>
      <c r="B244" s="166"/>
      <c r="C244" s="166"/>
      <c r="D244" s="167"/>
      <c r="E244" s="168"/>
      <c r="F244" s="168"/>
      <c r="G244" s="168"/>
      <c r="H244" s="166"/>
      <c r="I244" s="166"/>
      <c r="J244" s="169"/>
      <c r="K244" s="169"/>
      <c r="L244" s="170"/>
    </row>
    <row r="245" spans="1:12" s="171" customFormat="1" ht="18" customHeight="1">
      <c r="A245" s="166"/>
      <c r="B245" s="166"/>
      <c r="C245" s="166"/>
      <c r="D245" s="167"/>
      <c r="E245" s="168"/>
      <c r="F245" s="168"/>
      <c r="G245" s="168"/>
      <c r="H245" s="166"/>
      <c r="I245" s="166"/>
      <c r="J245" s="169"/>
      <c r="K245" s="169"/>
      <c r="L245" s="170"/>
    </row>
  </sheetData>
  <sheetProtection algorithmName="SHA-512" hashValue="GqFPpav1a5bjpallu25TM1lgR6PIbNSOCe5+YIu/Xfajh1DdhG/uSRJ/KEgVcCFO4sAnc4t7D3T4I0NRLkjlng==" saltValue="UTUuM4GOIVmlqA8GeQ3PoQ==" spinCount="100000" sheet="1" selectLockedCells="1"/>
  <mergeCells count="10">
    <mergeCell ref="H4:I4"/>
    <mergeCell ref="A1:L1"/>
    <mergeCell ref="A2:C2"/>
    <mergeCell ref="A3:C3"/>
    <mergeCell ref="A213:C213"/>
    <mergeCell ref="A214:C214"/>
    <mergeCell ref="A215:C215"/>
    <mergeCell ref="A216:C216"/>
    <mergeCell ref="A217:C217"/>
    <mergeCell ref="A218:C218"/>
  </mergeCells>
  <phoneticPr fontId="6" type="noConversion"/>
  <conditionalFormatting sqref="J6:J7 J30:J31 J65 J75 J87:J88 J112 J139 J151 J160 J165 J171 J197 J207 J210:L210 L211:L212 J213:L216 J217:J220 K218:L220 J235:L245">
    <cfRule type="cellIs" dxfId="1" priority="17" stopIfTrue="1" operator="lessThan">
      <formula>0</formula>
    </cfRule>
  </conditionalFormatting>
  <conditionalFormatting sqref="L6:L209">
    <cfRule type="cellIs" dxfId="0" priority="1" stopIfTrue="1" operator="lessThan">
      <formula>0</formula>
    </cfRule>
  </conditionalFormatting>
  <pageMargins left="0.23622000000000001" right="0.23622000000000001" top="0.98425200000000002" bottom="0.98425200000000002" header="0.31496099999999999" footer="0.31496099999999999"/>
  <pageSetup scale="45" orientation="landscape"/>
  <headerFooter>
    <oddHeader>&amp;L&amp;"Arial,Regular"&amp;10&amp;K000000
&amp;C&amp;"Arial,Regular"&amp;10&amp;K000000Nibelungenfestspiele gGmbH der Stadt Worms&amp;R&amp;"Arial,Regular"&amp;10&amp;K000000Von-Steuben-Str. 5
67547 Worms</oddHeader>
    <oddFooter>&amp;L&amp;"Arial,Regular"&amp;10&amp;K000000Leistungsbeschreibung Tontechnik Seite &amp;P /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Detaill. Leistungsbeschreibung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Ruppel</dc:creator>
  <cp:lastModifiedBy>Halswick, Hannes</cp:lastModifiedBy>
  <dcterms:created xsi:type="dcterms:W3CDTF">2025-04-09T09:39:21Z</dcterms:created>
  <dcterms:modified xsi:type="dcterms:W3CDTF">2026-05-06T14:20:51Z</dcterms:modified>
</cp:coreProperties>
</file>