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codeName="DieseArbeitsmappe" defaultThemeVersion="164011"/>
  <bookViews>
    <workbookView xWindow="0" yWindow="0" windowWidth="28800" windowHeight="12300"/>
  </bookViews>
  <sheets>
    <sheet name="Los 1 AfA Bitburg" sheetId="10" r:id="rId1"/>
    <sheet name="Los 2 AfA Hermeskeil" sheetId="12" r:id="rId2"/>
    <sheet name="Zielerfüllungsgrad Konzept" sheetId="8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10" l="1"/>
  <c r="M21" i="12" l="1"/>
  <c r="K21" i="12"/>
  <c r="I21" i="12"/>
  <c r="G21" i="12"/>
  <c r="M20" i="12"/>
  <c r="K20" i="12"/>
  <c r="I20" i="12"/>
  <c r="G20" i="12"/>
  <c r="M19" i="12"/>
  <c r="K19" i="12"/>
  <c r="I19" i="12"/>
  <c r="G19" i="12"/>
  <c r="M18" i="12"/>
  <c r="M22" i="12" s="1"/>
  <c r="K18" i="12"/>
  <c r="I18" i="12"/>
  <c r="I22" i="12" s="1"/>
  <c r="G18" i="12"/>
  <c r="G22" i="12" s="1"/>
  <c r="N11" i="12"/>
  <c r="J12" i="12" s="1"/>
  <c r="J26" i="12" s="1"/>
  <c r="D7" i="12"/>
  <c r="K22" i="12" l="1"/>
  <c r="J27" i="12" s="1"/>
  <c r="J28" i="12" s="1"/>
  <c r="L27" i="12"/>
  <c r="L12" i="12"/>
  <c r="L26" i="12" s="1"/>
  <c r="F12" i="12"/>
  <c r="F26" i="12" s="1"/>
  <c r="F27" i="12"/>
  <c r="H12" i="12"/>
  <c r="H26" i="12" s="1"/>
  <c r="H27" i="12"/>
  <c r="M21" i="10"/>
  <c r="K21" i="10"/>
  <c r="I21" i="10"/>
  <c r="G21" i="10"/>
  <c r="M20" i="10"/>
  <c r="K20" i="10"/>
  <c r="I20" i="10"/>
  <c r="G20" i="10"/>
  <c r="M19" i="10"/>
  <c r="K19" i="10"/>
  <c r="I19" i="10"/>
  <c r="G19" i="10"/>
  <c r="M18" i="10"/>
  <c r="K18" i="10"/>
  <c r="I18" i="10"/>
  <c r="G18" i="10"/>
  <c r="L12" i="10"/>
  <c r="L26" i="10" s="1"/>
  <c r="D7" i="10"/>
  <c r="K22" i="10" l="1"/>
  <c r="J27" i="10" s="1"/>
  <c r="M22" i="10"/>
  <c r="L27" i="10" s="1"/>
  <c r="L28" i="10" s="1"/>
  <c r="I22" i="10"/>
  <c r="H27" i="10" s="1"/>
  <c r="G22" i="10"/>
  <c r="F27" i="10" s="1"/>
  <c r="L28" i="12"/>
  <c r="H28" i="12"/>
  <c r="F28" i="12"/>
  <c r="F29" i="12" s="1"/>
  <c r="F12" i="10"/>
  <c r="F26" i="10" s="1"/>
  <c r="H12" i="10"/>
  <c r="H26" i="10" s="1"/>
  <c r="J12" i="10"/>
  <c r="J26" i="10" s="1"/>
  <c r="H29" i="12" l="1"/>
  <c r="J29" i="12"/>
  <c r="L29" i="12"/>
  <c r="J28" i="10"/>
  <c r="H28" i="10"/>
  <c r="F28" i="10"/>
  <c r="F29" i="10" s="1"/>
  <c r="H29" i="10" l="1"/>
  <c r="J29" i="10"/>
  <c r="L29" i="10"/>
</calcChain>
</file>

<file path=xl/sharedStrings.xml><?xml version="1.0" encoding="utf-8"?>
<sst xmlns="http://schemas.openxmlformats.org/spreadsheetml/2006/main" count="102" uniqueCount="38">
  <si>
    <t xml:space="preserve">Diese Excel-Datei ist als Hilfsmittel gedacht und soll beispielhaft die Anwendung der Bewertungsmethode darstellen. </t>
  </si>
  <si>
    <t>Eine Gewähr bzw. Haftung für Ergebnisse die mit dem Einsatz dieser Datei ermittelt werden, kann nicht übernommen werden.</t>
  </si>
  <si>
    <t>max. Preispunkte (PP)</t>
  </si>
  <si>
    <t>max. Leistungspunkte (LP)</t>
  </si>
  <si>
    <t>max. Gesamtpunkte</t>
  </si>
  <si>
    <t>Angebot 1</t>
  </si>
  <si>
    <t>Angebot 2</t>
  </si>
  <si>
    <t>Angebot 3</t>
  </si>
  <si>
    <t>Angebot 4</t>
  </si>
  <si>
    <t>Minimum</t>
  </si>
  <si>
    <t>lfd. Nr.</t>
  </si>
  <si>
    <t>GP</t>
  </si>
  <si>
    <t>BP</t>
  </si>
  <si>
    <t>LP</t>
  </si>
  <si>
    <t>Gesamtpunkte (max. 1000)</t>
  </si>
  <si>
    <t>Rang</t>
  </si>
  <si>
    <t>Das Angebot mit der mathematisch größten Gesamtpunktzahl gilt als das wirtschaftlichste Angebot.</t>
  </si>
  <si>
    <t>Sofern die Gesamtpunktzahl verschiedener Angebote absolut identisch ist, erhält das preisgünstigste Angebot den Zuschlag.</t>
  </si>
  <si>
    <t>Bewertungsmatrix</t>
  </si>
  <si>
    <t>Ermittlung der Leistungspunkte (LP):</t>
  </si>
  <si>
    <t>Ermittlung der Preispunkte (PP):</t>
  </si>
  <si>
    <t>Bewertungskriterien (B-Kriterien), 
gemäß Teil B - Leistungsbeschreibung</t>
  </si>
  <si>
    <t>Ermittlung des wirtschaftlichsten Angebotes:</t>
  </si>
  <si>
    <t>Leistungspunkte (LP; max. 600)</t>
  </si>
  <si>
    <t>Preispunkte (PP; max. 400)</t>
  </si>
  <si>
    <t>Ermittelte Preispunkte (PP; max 400)</t>
  </si>
  <si>
    <t>Ermittelte Leistungspunkte (LP; max 600)</t>
  </si>
  <si>
    <t>K1</t>
  </si>
  <si>
    <t>K2</t>
  </si>
  <si>
    <t>K3</t>
  </si>
  <si>
    <t>Wertungs-Gesamtsumme 
(inkl. MwSt.) gemäß Teil B - Preisblatt</t>
  </si>
  <si>
    <t xml:space="preserve">K4 </t>
  </si>
  <si>
    <t>Umgang mit besonderer Zielgruppe</t>
  </si>
  <si>
    <t>Personalgewinnung und Betriebsaufnahme</t>
  </si>
  <si>
    <t>Lageabhängiges Personalnotfallkonzept</t>
  </si>
  <si>
    <t>Qualität der medizinischen Versorgung / Prozessorganisation</t>
  </si>
  <si>
    <r>
      <t xml:space="preserve">Vergabeverfahren
„Medizinische Versorgung II“
Z.26-0143
</t>
    </r>
    <r>
      <rPr>
        <b/>
        <sz val="14"/>
        <rFont val="Arial"/>
        <family val="2"/>
      </rPr>
      <t xml:space="preserve">
Los 1: Aufnahmeeinrichtung für Asylbegehrende Bitburg</t>
    </r>
  </si>
  <si>
    <t>Vergabeverfahren
„Medizinische Versorgung II“
Z.26-0143
Los 2: Aufnahmeeinrichtung für Asylbegehrende Hermeskeil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</si>
</sst>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i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BF3D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111">
    <xf numFmtId="0" fontId="0" fillId="0" borderId="0" xfId="0"/>
    <xf numFmtId="0" fontId="1" fillId="0" borderId="0" xfId="1" applyProtection="1"/>
    <xf numFmtId="0" fontId="1" fillId="0" borderId="0" xfId="1" applyAlignment="1" applyProtection="1">
      <alignment vertical="center"/>
    </xf>
    <xf numFmtId="0" fontId="6" fillId="2" borderId="4" xfId="1" applyFont="1" applyFill="1" applyBorder="1" applyAlignment="1" applyProtection="1">
      <alignment horizontal="center" vertical="center"/>
    </xf>
    <xf numFmtId="0" fontId="1" fillId="0" borderId="0" xfId="1" applyFill="1" applyBorder="1" applyAlignment="1" applyProtection="1">
      <alignment horizontal="center"/>
    </xf>
    <xf numFmtId="0" fontId="1" fillId="0" borderId="0" xfId="1" applyFill="1" applyBorder="1" applyProtection="1"/>
    <xf numFmtId="0" fontId="6" fillId="3" borderId="5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vertical="center"/>
    </xf>
    <xf numFmtId="0" fontId="1" fillId="0" borderId="0" xfId="1" applyNumberFormat="1" applyFill="1" applyBorder="1" applyProtection="1"/>
    <xf numFmtId="0" fontId="7" fillId="0" borderId="12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/>
    </xf>
    <xf numFmtId="1" fontId="8" fillId="5" borderId="4" xfId="1" applyNumberFormat="1" applyFont="1" applyFill="1" applyBorder="1" applyAlignment="1" applyProtection="1">
      <alignment horizontal="center" vertical="center"/>
      <protection locked="0"/>
    </xf>
    <xf numFmtId="2" fontId="8" fillId="0" borderId="4" xfId="1" applyNumberFormat="1" applyFont="1" applyFill="1" applyBorder="1" applyAlignment="1" applyProtection="1">
      <alignment horizontal="center" vertical="center"/>
    </xf>
    <xf numFmtId="0" fontId="6" fillId="0" borderId="0" xfId="1" applyNumberFormat="1" applyFont="1" applyFill="1" applyBorder="1" applyAlignment="1" applyProtection="1">
      <alignment vertical="center"/>
    </xf>
    <xf numFmtId="2" fontId="6" fillId="3" borderId="16" xfId="1" applyNumberFormat="1" applyFont="1" applyFill="1" applyBorder="1" applyAlignment="1" applyProtection="1">
      <alignment horizontal="center" vertical="center"/>
    </xf>
    <xf numFmtId="0" fontId="1" fillId="0" borderId="0" xfId="1" applyFill="1" applyBorder="1" applyAlignment="1" applyProtection="1">
      <alignment vertical="center"/>
    </xf>
    <xf numFmtId="9" fontId="1" fillId="0" borderId="0" xfId="1" applyNumberFormat="1" applyFill="1" applyBorder="1" applyProtection="1"/>
    <xf numFmtId="0" fontId="10" fillId="0" borderId="4" xfId="1" applyFont="1" applyFill="1" applyBorder="1" applyAlignment="1" applyProtection="1">
      <alignment horizontal="center" vertical="center" wrapText="1"/>
    </xf>
    <xf numFmtId="0" fontId="4" fillId="0" borderId="0" xfId="1" applyFont="1" applyBorder="1" applyAlignment="1" applyProtection="1">
      <alignment horizontal="left" vertical="center"/>
    </xf>
    <xf numFmtId="0" fontId="1" fillId="0" borderId="0" xfId="1" applyBorder="1" applyAlignment="1" applyProtection="1">
      <alignment vertical="center"/>
    </xf>
    <xf numFmtId="0" fontId="5" fillId="0" borderId="0" xfId="1" applyFont="1" applyBorder="1" applyAlignment="1" applyProtection="1">
      <alignment vertical="center"/>
    </xf>
    <xf numFmtId="0" fontId="1" fillId="0" borderId="22" xfId="1" applyBorder="1" applyAlignment="1" applyProtection="1">
      <alignment vertical="center"/>
    </xf>
    <xf numFmtId="0" fontId="1" fillId="0" borderId="21" xfId="1" applyBorder="1" applyAlignment="1" applyProtection="1">
      <alignment vertical="center"/>
    </xf>
    <xf numFmtId="0" fontId="1" fillId="0" borderId="0" xfId="1" applyBorder="1" applyProtection="1"/>
    <xf numFmtId="0" fontId="5" fillId="0" borderId="0" xfId="1" applyFont="1" applyBorder="1" applyProtection="1"/>
    <xf numFmtId="0" fontId="1" fillId="0" borderId="22" xfId="1" applyBorder="1" applyProtection="1"/>
    <xf numFmtId="15" fontId="7" fillId="0" borderId="21" xfId="1" applyNumberFormat="1" applyFont="1" applyFill="1" applyBorder="1" applyAlignment="1" applyProtection="1">
      <alignment vertical="center"/>
    </xf>
    <xf numFmtId="0" fontId="1" fillId="0" borderId="22" xfId="1" applyFill="1" applyBorder="1" applyProtection="1"/>
    <xf numFmtId="0" fontId="1" fillId="0" borderId="21" xfId="1" applyFill="1" applyBorder="1" applyProtection="1"/>
    <xf numFmtId="0" fontId="1" fillId="0" borderId="21" xfId="1" applyFont="1" applyFill="1" applyBorder="1" applyProtection="1"/>
    <xf numFmtId="49" fontId="8" fillId="7" borderId="28" xfId="1" applyNumberFormat="1" applyFont="1" applyFill="1" applyBorder="1" applyAlignment="1" applyProtection="1">
      <alignment vertical="center"/>
    </xf>
    <xf numFmtId="49" fontId="8" fillId="7" borderId="26" xfId="1" applyNumberFormat="1" applyFont="1" applyFill="1" applyBorder="1" applyAlignment="1" applyProtection="1">
      <alignment vertical="center"/>
    </xf>
    <xf numFmtId="49" fontId="6" fillId="0" borderId="21" xfId="1" applyNumberFormat="1" applyFont="1" applyFill="1" applyBorder="1" applyAlignment="1" applyProtection="1">
      <alignment horizontal="center" vertical="center"/>
    </xf>
    <xf numFmtId="0" fontId="1" fillId="0" borderId="22" xfId="1" applyFill="1" applyBorder="1" applyAlignment="1" applyProtection="1">
      <alignment vertical="center"/>
    </xf>
    <xf numFmtId="0" fontId="7" fillId="0" borderId="21" xfId="1" applyFont="1" applyBorder="1" applyProtection="1"/>
    <xf numFmtId="0" fontId="1" fillId="0" borderId="22" xfId="1" applyFill="1" applyBorder="1" applyAlignment="1" applyProtection="1">
      <alignment horizontal="center"/>
    </xf>
    <xf numFmtId="0" fontId="1" fillId="0" borderId="30" xfId="1" applyFill="1" applyBorder="1" applyProtection="1"/>
    <xf numFmtId="0" fontId="1" fillId="0" borderId="31" xfId="1" applyFill="1" applyBorder="1" applyProtection="1"/>
    <xf numFmtId="0" fontId="5" fillId="9" borderId="6" xfId="1" applyFont="1" applyFill="1" applyBorder="1" applyAlignment="1" applyProtection="1">
      <alignment horizontal="left" vertical="center"/>
    </xf>
    <xf numFmtId="0" fontId="5" fillId="9" borderId="7" xfId="1" applyFont="1" applyFill="1" applyBorder="1" applyAlignment="1" applyProtection="1">
      <alignment horizontal="left" vertical="center"/>
    </xf>
    <xf numFmtId="0" fontId="6" fillId="9" borderId="8" xfId="1" applyFont="1" applyFill="1" applyBorder="1" applyAlignment="1" applyProtection="1">
      <alignment horizontal="center" vertical="center"/>
    </xf>
    <xf numFmtId="0" fontId="1" fillId="0" borderId="0" xfId="1" applyFill="1" applyBorder="1" applyAlignment="1" applyProtection="1">
      <alignment horizontal="left" vertical="center"/>
    </xf>
    <xf numFmtId="0" fontId="12" fillId="0" borderId="25" xfId="1" applyFont="1" applyBorder="1" applyAlignment="1" applyProtection="1">
      <alignment horizontal="center"/>
    </xf>
    <xf numFmtId="164" fontId="12" fillId="0" borderId="25" xfId="2" applyNumberFormat="1" applyFont="1" applyBorder="1" applyAlignment="1" applyProtection="1">
      <alignment horizontal="center" vertical="center"/>
    </xf>
    <xf numFmtId="0" fontId="1" fillId="0" borderId="29" xfId="1" applyFont="1" applyBorder="1" applyAlignment="1" applyProtection="1">
      <alignment horizontal="left" vertical="center"/>
    </xf>
    <xf numFmtId="0" fontId="1" fillId="0" borderId="30" xfId="1" applyFont="1" applyBorder="1" applyAlignment="1" applyProtection="1">
      <alignment horizontal="left" vertical="center"/>
    </xf>
    <xf numFmtId="0" fontId="6" fillId="4" borderId="1" xfId="1" applyFont="1" applyFill="1" applyBorder="1" applyAlignment="1" applyProtection="1">
      <alignment horizontal="left" vertical="center"/>
    </xf>
    <xf numFmtId="0" fontId="6" fillId="4" borderId="2" xfId="1" applyFont="1" applyFill="1" applyBorder="1" applyAlignment="1" applyProtection="1">
      <alignment horizontal="left" vertical="center"/>
    </xf>
    <xf numFmtId="0" fontId="6" fillId="10" borderId="2" xfId="1" applyNumberFormat="1" applyFont="1" applyFill="1" applyBorder="1" applyAlignment="1" applyProtection="1">
      <alignment horizontal="center" vertical="center"/>
    </xf>
    <xf numFmtId="0" fontId="6" fillId="10" borderId="3" xfId="1" applyNumberFormat="1" applyFont="1" applyFill="1" applyBorder="1" applyAlignment="1" applyProtection="1">
      <alignment horizontal="center" vertical="center"/>
    </xf>
    <xf numFmtId="0" fontId="1" fillId="0" borderId="21" xfId="1" applyFont="1" applyBorder="1" applyAlignment="1" applyProtection="1">
      <alignment horizontal="left" vertical="center"/>
    </xf>
    <xf numFmtId="0" fontId="1" fillId="0" borderId="0" xfId="1" applyFont="1" applyBorder="1" applyAlignment="1" applyProtection="1">
      <alignment horizontal="left" vertical="center"/>
    </xf>
    <xf numFmtId="0" fontId="6" fillId="4" borderId="4" xfId="1" applyFont="1" applyFill="1" applyBorder="1" applyAlignment="1" applyProtection="1">
      <alignment horizontal="left" vertical="center"/>
    </xf>
    <xf numFmtId="2" fontId="6" fillId="3" borderId="4" xfId="1" applyNumberFormat="1" applyFont="1" applyFill="1" applyBorder="1" applyAlignment="1" applyProtection="1">
      <alignment horizontal="center" vertical="center"/>
    </xf>
    <xf numFmtId="0" fontId="6" fillId="3" borderId="4" xfId="1" applyNumberFormat="1" applyFont="1" applyFill="1" applyBorder="1" applyAlignment="1" applyProtection="1">
      <alignment horizontal="center" vertical="center"/>
    </xf>
    <xf numFmtId="0" fontId="6" fillId="4" borderId="5" xfId="1" applyFont="1" applyFill="1" applyBorder="1" applyAlignment="1" applyProtection="1">
      <alignment horizontal="left" vertical="center"/>
    </xf>
    <xf numFmtId="2" fontId="6" fillId="9" borderId="5" xfId="1" applyNumberFormat="1" applyFont="1" applyFill="1" applyBorder="1" applyAlignment="1" applyProtection="1">
      <alignment horizontal="center" vertical="center"/>
    </xf>
    <xf numFmtId="0" fontId="6" fillId="9" borderId="5" xfId="1" applyNumberFormat="1" applyFont="1" applyFill="1" applyBorder="1" applyAlignment="1" applyProtection="1">
      <alignment horizontal="center" vertical="center"/>
    </xf>
    <xf numFmtId="0" fontId="7" fillId="9" borderId="23" xfId="1" applyFont="1" applyFill="1" applyBorder="1" applyAlignment="1" applyProtection="1">
      <alignment horizontal="center" vertical="center"/>
    </xf>
    <xf numFmtId="0" fontId="7" fillId="9" borderId="10" xfId="1" applyFont="1" applyFill="1" applyBorder="1" applyAlignment="1" applyProtection="1">
      <alignment horizontal="center" vertical="center"/>
    </xf>
    <xf numFmtId="0" fontId="7" fillId="9" borderId="24" xfId="1" applyFont="1" applyFill="1" applyBorder="1" applyAlignment="1" applyProtection="1">
      <alignment horizontal="center" vertical="center"/>
    </xf>
    <xf numFmtId="0" fontId="6" fillId="4" borderId="4" xfId="1" applyFont="1" applyFill="1" applyBorder="1" applyAlignment="1" applyProtection="1">
      <alignment horizontal="center" vertical="center"/>
    </xf>
    <xf numFmtId="2" fontId="6" fillId="2" borderId="4" xfId="1" applyNumberFormat="1" applyFont="1" applyFill="1" applyBorder="1" applyAlignment="1" applyProtection="1">
      <alignment horizontal="center" vertical="center"/>
    </xf>
    <xf numFmtId="0" fontId="6" fillId="2" borderId="4" xfId="1" applyNumberFormat="1" applyFont="1" applyFill="1" applyBorder="1" applyAlignment="1" applyProtection="1">
      <alignment horizontal="center" vertical="center"/>
    </xf>
    <xf numFmtId="0" fontId="6" fillId="4" borderId="9" xfId="1" applyNumberFormat="1" applyFont="1" applyFill="1" applyBorder="1" applyAlignment="1" applyProtection="1">
      <alignment horizontal="center" vertical="center"/>
    </xf>
    <xf numFmtId="0" fontId="6" fillId="4" borderId="10" xfId="1" applyNumberFormat="1" applyFont="1" applyFill="1" applyBorder="1" applyAlignment="1" applyProtection="1">
      <alignment horizontal="center" vertical="center"/>
    </xf>
    <xf numFmtId="0" fontId="6" fillId="4" borderId="11" xfId="1" applyNumberFormat="1" applyFont="1" applyFill="1" applyBorder="1" applyAlignment="1" applyProtection="1">
      <alignment horizontal="center" vertical="center"/>
    </xf>
    <xf numFmtId="0" fontId="6" fillId="4" borderId="4" xfId="1" applyNumberFormat="1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left" vertical="center" wrapText="1"/>
    </xf>
    <xf numFmtId="0" fontId="1" fillId="0" borderId="10" xfId="0" applyFont="1" applyFill="1" applyBorder="1" applyAlignment="1" applyProtection="1">
      <alignment horizontal="left" vertical="center" wrapText="1"/>
    </xf>
    <xf numFmtId="0" fontId="1" fillId="0" borderId="11" xfId="0" applyFont="1" applyFill="1" applyBorder="1" applyAlignment="1" applyProtection="1">
      <alignment horizontal="left" vertical="center" wrapText="1"/>
    </xf>
    <xf numFmtId="0" fontId="7" fillId="3" borderId="23" xfId="1" applyFont="1" applyFill="1" applyBorder="1" applyAlignment="1" applyProtection="1">
      <alignment horizontal="center" vertical="center"/>
    </xf>
    <xf numFmtId="0" fontId="7" fillId="3" borderId="10" xfId="1" applyFont="1" applyFill="1" applyBorder="1" applyAlignment="1" applyProtection="1">
      <alignment horizontal="center" vertical="center"/>
    </xf>
    <xf numFmtId="0" fontId="7" fillId="3" borderId="24" xfId="1" applyFont="1" applyFill="1" applyBorder="1" applyAlignment="1" applyProtection="1">
      <alignment horizontal="center" vertical="center"/>
    </xf>
    <xf numFmtId="0" fontId="6" fillId="4" borderId="10" xfId="1" applyFont="1" applyFill="1" applyBorder="1" applyAlignment="1" applyProtection="1">
      <alignment horizontal="center" vertical="center"/>
    </xf>
    <xf numFmtId="0" fontId="6" fillId="4" borderId="11" xfId="1" applyFont="1" applyFill="1" applyBorder="1" applyAlignment="1" applyProtection="1">
      <alignment horizontal="center" vertical="center"/>
    </xf>
    <xf numFmtId="49" fontId="8" fillId="4" borderId="26" xfId="1" applyNumberFormat="1" applyFont="1" applyFill="1" applyBorder="1" applyAlignment="1" applyProtection="1">
      <alignment horizontal="left" vertical="center"/>
    </xf>
    <xf numFmtId="49" fontId="8" fillId="4" borderId="27" xfId="1" applyNumberFormat="1" applyFont="1" applyFill="1" applyBorder="1" applyAlignment="1" applyProtection="1">
      <alignment horizontal="left" vertical="center"/>
    </xf>
    <xf numFmtId="0" fontId="9" fillId="4" borderId="13" xfId="1" applyFont="1" applyFill="1" applyBorder="1" applyAlignment="1" applyProtection="1">
      <alignment horizontal="left" vertical="center" wrapText="1"/>
    </xf>
    <xf numFmtId="0" fontId="9" fillId="4" borderId="14" xfId="1" applyFont="1" applyFill="1" applyBorder="1" applyAlignment="1" applyProtection="1">
      <alignment horizontal="left" vertical="center" wrapText="1"/>
    </xf>
    <xf numFmtId="0" fontId="9" fillId="4" borderId="15" xfId="1" applyFont="1" applyFill="1" applyBorder="1" applyAlignment="1" applyProtection="1">
      <alignment horizontal="left" vertical="center" wrapText="1"/>
    </xf>
    <xf numFmtId="0" fontId="9" fillId="4" borderId="17" xfId="1" applyFont="1" applyFill="1" applyBorder="1" applyAlignment="1" applyProtection="1">
      <alignment horizontal="left" vertical="center" wrapText="1"/>
    </xf>
    <xf numFmtId="0" fontId="9" fillId="4" borderId="12" xfId="1" applyFont="1" applyFill="1" applyBorder="1" applyAlignment="1" applyProtection="1">
      <alignment horizontal="left" vertical="center" wrapText="1"/>
    </xf>
    <xf numFmtId="0" fontId="9" fillId="4" borderId="18" xfId="1" applyFont="1" applyFill="1" applyBorder="1" applyAlignment="1" applyProtection="1">
      <alignment horizontal="left" vertical="center" wrapText="1"/>
    </xf>
    <xf numFmtId="0" fontId="6" fillId="4" borderId="4" xfId="1" applyFont="1" applyFill="1" applyBorder="1" applyAlignment="1" applyProtection="1">
      <alignment horizontal="center" vertical="center" wrapText="1"/>
    </xf>
    <xf numFmtId="0" fontId="6" fillId="4" borderId="16" xfId="1" applyNumberFormat="1" applyFont="1" applyFill="1" applyBorder="1" applyAlignment="1" applyProtection="1">
      <alignment horizontal="center" vertical="center"/>
    </xf>
    <xf numFmtId="0" fontId="6" fillId="4" borderId="5" xfId="1" applyFont="1" applyFill="1" applyBorder="1" applyAlignment="1" applyProtection="1">
      <alignment horizontal="center" vertical="center"/>
    </xf>
    <xf numFmtId="0" fontId="6" fillId="4" borderId="16" xfId="1" applyFont="1" applyFill="1" applyBorder="1" applyAlignment="1" applyProtection="1">
      <alignment horizontal="center" vertical="center"/>
    </xf>
    <xf numFmtId="0" fontId="6" fillId="4" borderId="9" xfId="1" applyFont="1" applyFill="1" applyBorder="1" applyAlignment="1" applyProtection="1">
      <alignment horizontal="left" vertical="center" wrapText="1"/>
    </xf>
    <xf numFmtId="0" fontId="6" fillId="4" borderId="10" xfId="1" applyFont="1" applyFill="1" applyBorder="1" applyAlignment="1" applyProtection="1">
      <alignment horizontal="left" vertical="center" wrapText="1"/>
    </xf>
    <xf numFmtId="0" fontId="6" fillId="4" borderId="11" xfId="1" applyFont="1" applyFill="1" applyBorder="1" applyAlignment="1" applyProtection="1">
      <alignment horizontal="left" vertical="center" wrapText="1"/>
    </xf>
    <xf numFmtId="44" fontId="6" fillId="5" borderId="11" xfId="3" applyFont="1" applyFill="1" applyBorder="1" applyAlignment="1" applyProtection="1">
      <alignment horizontal="center" vertical="center"/>
      <protection locked="0"/>
    </xf>
    <xf numFmtId="44" fontId="6" fillId="5" borderId="4" xfId="3" applyFont="1" applyFill="1" applyBorder="1" applyAlignment="1" applyProtection="1">
      <alignment horizontal="center" vertical="center"/>
      <protection locked="0"/>
    </xf>
    <xf numFmtId="44" fontId="6" fillId="5" borderId="9" xfId="3" applyFont="1" applyFill="1" applyBorder="1" applyAlignment="1" applyProtection="1">
      <alignment horizontal="center" vertical="center"/>
      <protection locked="0"/>
    </xf>
    <xf numFmtId="0" fontId="6" fillId="4" borderId="9" xfId="1" applyFont="1" applyFill="1" applyBorder="1" applyAlignment="1" applyProtection="1">
      <alignment horizontal="left" vertical="center"/>
    </xf>
    <xf numFmtId="0" fontId="6" fillId="4" borderId="10" xfId="1" applyFont="1" applyFill="1" applyBorder="1" applyAlignment="1" applyProtection="1">
      <alignment horizontal="left" vertical="center"/>
    </xf>
    <xf numFmtId="0" fontId="6" fillId="4" borderId="11" xfId="1" applyFont="1" applyFill="1" applyBorder="1" applyAlignment="1" applyProtection="1">
      <alignment horizontal="left" vertical="center"/>
    </xf>
    <xf numFmtId="2" fontId="6" fillId="2" borderId="11" xfId="1" applyNumberFormat="1" applyFont="1" applyFill="1" applyBorder="1" applyAlignment="1" applyProtection="1">
      <alignment horizontal="center" vertical="center"/>
    </xf>
    <xf numFmtId="2" fontId="6" fillId="2" borderId="9" xfId="1" applyNumberFormat="1" applyFont="1" applyFill="1" applyBorder="1" applyAlignment="1" applyProtection="1">
      <alignment horizontal="center" vertical="center"/>
    </xf>
    <xf numFmtId="0" fontId="6" fillId="4" borderId="9" xfId="1" applyFont="1" applyFill="1" applyBorder="1" applyAlignment="1" applyProtection="1">
      <alignment horizontal="center" vertical="center"/>
    </xf>
    <xf numFmtId="0" fontId="3" fillId="6" borderId="19" xfId="1" applyFont="1" applyFill="1" applyBorder="1" applyAlignment="1" applyProtection="1">
      <alignment horizontal="center" vertical="center" wrapText="1"/>
    </xf>
    <xf numFmtId="0" fontId="2" fillId="6" borderId="7" xfId="1" applyFont="1" applyFill="1" applyBorder="1" applyAlignment="1" applyProtection="1">
      <alignment horizontal="center" vertical="center" wrapText="1"/>
    </xf>
    <xf numFmtId="0" fontId="2" fillId="6" borderId="20" xfId="1" applyFont="1" applyFill="1" applyBorder="1" applyAlignment="1" applyProtection="1">
      <alignment horizontal="center" vertical="center" wrapText="1"/>
    </xf>
    <xf numFmtId="0" fontId="3" fillId="8" borderId="1" xfId="1" applyFont="1" applyFill="1" applyBorder="1" applyAlignment="1" applyProtection="1">
      <alignment horizontal="center" vertical="center" wrapText="1" shrinkToFit="1"/>
    </xf>
    <xf numFmtId="0" fontId="3" fillId="8" borderId="2" xfId="1" applyFont="1" applyFill="1" applyBorder="1" applyAlignment="1" applyProtection="1">
      <alignment horizontal="center" vertical="center" wrapText="1" shrinkToFit="1"/>
    </xf>
    <xf numFmtId="0" fontId="3" fillId="8" borderId="3" xfId="1" applyFont="1" applyFill="1" applyBorder="1" applyAlignment="1" applyProtection="1">
      <alignment horizontal="center" vertical="center" wrapText="1" shrinkToFit="1"/>
    </xf>
    <xf numFmtId="0" fontId="5" fillId="2" borderId="4" xfId="1" applyFont="1" applyFill="1" applyBorder="1" applyAlignment="1" applyProtection="1">
      <alignment horizontal="left" vertical="center"/>
    </xf>
    <xf numFmtId="0" fontId="5" fillId="3" borderId="5" xfId="1" applyFont="1" applyFill="1" applyBorder="1" applyAlignment="1" applyProtection="1">
      <alignment horizontal="left" vertical="center"/>
    </xf>
    <xf numFmtId="0" fontId="7" fillId="2" borderId="23" xfId="1" applyFont="1" applyFill="1" applyBorder="1" applyAlignment="1" applyProtection="1">
      <alignment horizontal="center" vertical="center"/>
    </xf>
    <xf numFmtId="0" fontId="7" fillId="2" borderId="10" xfId="1" applyFont="1" applyFill="1" applyBorder="1" applyAlignment="1" applyProtection="1">
      <alignment horizontal="center" vertical="center"/>
    </xf>
    <xf numFmtId="0" fontId="7" fillId="2" borderId="24" xfId="1" applyFont="1" applyFill="1" applyBorder="1" applyAlignment="1" applyProtection="1">
      <alignment horizontal="center" vertical="center"/>
    </xf>
  </cellXfs>
  <cellStyles count="4">
    <cellStyle name="Standard" xfId="0" builtinId="0"/>
    <cellStyle name="Standard 2" xfId="1"/>
    <cellStyle name="Währung" xfId="3" builtinId="4"/>
    <cellStyle name="Währung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258536</xdr:colOff>
      <xdr:row>28</xdr:row>
      <xdr:rowOff>31197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92536" cy="5365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showGridLines="0" tabSelected="1" zoomScaleNormal="100" zoomScalePageLayoutView="85" workbookViewId="0">
      <selection activeCell="F10" sqref="F10:G10"/>
    </sheetView>
  </sheetViews>
  <sheetFormatPr baseColWidth="10" defaultColWidth="10.88671875" defaultRowHeight="13.2" x14ac:dyDescent="0.25"/>
  <cols>
    <col min="1" max="1" width="7.109375" style="5" customWidth="1"/>
    <col min="2" max="2" width="26.5546875" style="5" customWidth="1"/>
    <col min="3" max="3" width="14.33203125" style="5" customWidth="1"/>
    <col min="4" max="4" width="12" style="5" customWidth="1"/>
    <col min="5" max="5" width="12.6640625" style="4" customWidth="1"/>
    <col min="6" max="6" width="12.6640625" style="8" customWidth="1"/>
    <col min="7" max="13" width="12.6640625" style="5" customWidth="1"/>
    <col min="14" max="14" width="17.33203125" style="5" customWidth="1"/>
    <col min="15" max="16384" width="10.88671875" style="5"/>
  </cols>
  <sheetData>
    <row r="1" spans="1:19" s="1" customFormat="1" ht="109.5" customHeight="1" x14ac:dyDescent="0.25">
      <c r="A1" s="100" t="s">
        <v>36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2"/>
    </row>
    <row r="2" spans="1:19" s="2" customFormat="1" ht="8.25" customHeight="1" thickBot="1" x14ac:dyDescent="0.35">
      <c r="A2" s="22"/>
      <c r="B2" s="18"/>
      <c r="C2" s="18"/>
      <c r="D2" s="18"/>
      <c r="E2" s="18"/>
      <c r="F2" s="18"/>
      <c r="G2" s="18"/>
      <c r="H2" s="18"/>
      <c r="I2" s="19"/>
      <c r="J2" s="20"/>
      <c r="K2" s="19"/>
      <c r="L2" s="19"/>
      <c r="M2" s="19"/>
      <c r="N2" s="21"/>
    </row>
    <row r="3" spans="1:19" s="1" customFormat="1" ht="27" customHeight="1" thickBot="1" x14ac:dyDescent="0.3">
      <c r="A3" s="103" t="s">
        <v>18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5"/>
    </row>
    <row r="4" spans="1:19" s="2" customFormat="1" ht="8.25" customHeight="1" x14ac:dyDescent="0.3">
      <c r="A4" s="22"/>
      <c r="B4" s="18"/>
      <c r="C4" s="18"/>
      <c r="D4" s="18"/>
      <c r="E4" s="18"/>
      <c r="F4" s="18"/>
      <c r="G4" s="18"/>
      <c r="H4" s="18"/>
      <c r="I4" s="19"/>
      <c r="J4" s="20"/>
      <c r="K4" s="19"/>
      <c r="L4" s="19"/>
      <c r="M4" s="19"/>
      <c r="N4" s="21"/>
    </row>
    <row r="5" spans="1:19" s="1" customFormat="1" ht="18.75" customHeight="1" x14ac:dyDescent="0.25">
      <c r="A5" s="22"/>
      <c r="B5" s="106" t="s">
        <v>2</v>
      </c>
      <c r="C5" s="106"/>
      <c r="D5" s="3">
        <v>400</v>
      </c>
      <c r="E5" s="4"/>
      <c r="F5" s="18" t="s">
        <v>0</v>
      </c>
      <c r="G5" s="5"/>
      <c r="H5" s="5"/>
      <c r="I5" s="23"/>
      <c r="J5" s="24"/>
      <c r="K5" s="23"/>
      <c r="L5" s="23"/>
      <c r="M5" s="23"/>
      <c r="N5" s="25"/>
    </row>
    <row r="6" spans="1:19" s="2" customFormat="1" ht="18.75" customHeight="1" thickBot="1" x14ac:dyDescent="0.3">
      <c r="A6" s="22"/>
      <c r="B6" s="107" t="s">
        <v>3</v>
      </c>
      <c r="C6" s="107"/>
      <c r="D6" s="6">
        <v>600</v>
      </c>
      <c r="E6" s="19"/>
      <c r="F6" s="18" t="s">
        <v>1</v>
      </c>
      <c r="G6" s="19"/>
      <c r="H6" s="19"/>
      <c r="I6" s="19"/>
      <c r="J6" s="24"/>
      <c r="K6" s="19"/>
      <c r="L6" s="19"/>
      <c r="M6" s="19"/>
      <c r="N6" s="21"/>
    </row>
    <row r="7" spans="1:19" s="2" customFormat="1" ht="18.75" customHeight="1" x14ac:dyDescent="0.25">
      <c r="A7" s="22"/>
      <c r="B7" s="38" t="s">
        <v>4</v>
      </c>
      <c r="C7" s="39"/>
      <c r="D7" s="40">
        <f>+D6+D5</f>
        <v>1000</v>
      </c>
      <c r="E7" s="19"/>
      <c r="F7" s="19"/>
      <c r="G7" s="19"/>
      <c r="H7" s="19"/>
      <c r="I7" s="19"/>
      <c r="J7" s="24"/>
      <c r="K7" s="19"/>
      <c r="L7" s="19"/>
      <c r="M7" s="19"/>
      <c r="N7" s="21"/>
    </row>
    <row r="8" spans="1:19" s="2" customFormat="1" ht="8.25" customHeight="1" x14ac:dyDescent="0.25">
      <c r="A8" s="22"/>
      <c r="B8" s="19"/>
      <c r="C8" s="19"/>
      <c r="D8" s="19"/>
      <c r="E8" s="19"/>
      <c r="F8" s="19"/>
      <c r="G8" s="19"/>
      <c r="H8" s="19"/>
      <c r="I8" s="19"/>
      <c r="J8" s="24"/>
      <c r="K8" s="19"/>
      <c r="L8" s="19"/>
      <c r="M8" s="19"/>
      <c r="N8" s="21"/>
    </row>
    <row r="9" spans="1:19" s="1" customFormat="1" ht="22.5" customHeight="1" x14ac:dyDescent="0.25">
      <c r="A9" s="108" t="s">
        <v>20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10"/>
    </row>
    <row r="10" spans="1:19" s="1" customFormat="1" ht="35.25" customHeight="1" x14ac:dyDescent="0.3">
      <c r="A10" s="26"/>
      <c r="B10" s="7"/>
      <c r="C10" s="7"/>
      <c r="D10" s="7"/>
      <c r="E10" s="4"/>
      <c r="F10" s="61" t="s">
        <v>5</v>
      </c>
      <c r="G10" s="61"/>
      <c r="H10" s="99" t="s">
        <v>6</v>
      </c>
      <c r="I10" s="75"/>
      <c r="J10" s="99" t="s">
        <v>7</v>
      </c>
      <c r="K10" s="75"/>
      <c r="L10" s="99" t="s">
        <v>8</v>
      </c>
      <c r="M10" s="75"/>
      <c r="N10" s="42" t="s">
        <v>9</v>
      </c>
      <c r="S10" s="5"/>
    </row>
    <row r="11" spans="1:19" s="1" customFormat="1" ht="33" customHeight="1" x14ac:dyDescent="0.25">
      <c r="A11" s="26"/>
      <c r="B11" s="88" t="s">
        <v>30</v>
      </c>
      <c r="C11" s="89"/>
      <c r="D11" s="89"/>
      <c r="E11" s="90"/>
      <c r="F11" s="91"/>
      <c r="G11" s="92"/>
      <c r="H11" s="93"/>
      <c r="I11" s="91"/>
      <c r="J11" s="93"/>
      <c r="K11" s="91"/>
      <c r="L11" s="93"/>
      <c r="M11" s="91"/>
      <c r="N11" s="43">
        <f>MIN(F11:M11)</f>
        <v>0</v>
      </c>
      <c r="S11" s="5"/>
    </row>
    <row r="12" spans="1:19" s="1" customFormat="1" ht="33" customHeight="1" x14ac:dyDescent="0.25">
      <c r="A12" s="26"/>
      <c r="B12" s="94" t="s">
        <v>24</v>
      </c>
      <c r="C12" s="95"/>
      <c r="D12" s="95"/>
      <c r="E12" s="96"/>
      <c r="F12" s="97" t="e">
        <f>N11/F11*D5</f>
        <v>#DIV/0!</v>
      </c>
      <c r="G12" s="62"/>
      <c r="H12" s="98" t="e">
        <f>N11/H11*D5</f>
        <v>#DIV/0!</v>
      </c>
      <c r="I12" s="97"/>
      <c r="J12" s="98" t="e">
        <f>N11/J11*D5</f>
        <v>#DIV/0!</v>
      </c>
      <c r="K12" s="97"/>
      <c r="L12" s="98" t="e">
        <f>N11/L11*D5</f>
        <v>#DIV/0!</v>
      </c>
      <c r="M12" s="97"/>
      <c r="N12" s="27"/>
    </row>
    <row r="13" spans="1:19" s="2" customFormat="1" ht="8.25" customHeight="1" x14ac:dyDescent="0.3">
      <c r="A13" s="22"/>
      <c r="B13" s="18"/>
      <c r="C13" s="18"/>
      <c r="D13" s="18"/>
      <c r="E13" s="18"/>
      <c r="F13" s="18"/>
      <c r="G13" s="18"/>
      <c r="H13" s="18"/>
      <c r="I13" s="19"/>
      <c r="J13" s="20"/>
      <c r="K13" s="19"/>
      <c r="L13" s="19"/>
      <c r="M13" s="19"/>
      <c r="N13" s="21"/>
    </row>
    <row r="14" spans="1:19" ht="22.5" customHeight="1" x14ac:dyDescent="0.25">
      <c r="A14" s="71" t="s">
        <v>19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3"/>
    </row>
    <row r="15" spans="1:19" ht="35.25" customHeight="1" x14ac:dyDescent="0.25">
      <c r="A15" s="29"/>
      <c r="B15" s="9"/>
      <c r="C15" s="10"/>
      <c r="D15" s="10"/>
      <c r="E15" s="10"/>
      <c r="F15" s="61" t="s">
        <v>5</v>
      </c>
      <c r="G15" s="61"/>
      <c r="H15" s="74" t="s">
        <v>6</v>
      </c>
      <c r="I15" s="75"/>
      <c r="J15" s="74" t="s">
        <v>7</v>
      </c>
      <c r="K15" s="75"/>
      <c r="L15" s="74" t="s">
        <v>8</v>
      </c>
      <c r="M15" s="75"/>
      <c r="N15" s="27"/>
    </row>
    <row r="16" spans="1:19" ht="31.5" customHeight="1" x14ac:dyDescent="0.25">
      <c r="A16" s="76" t="s">
        <v>10</v>
      </c>
      <c r="B16" s="78" t="s">
        <v>21</v>
      </c>
      <c r="C16" s="79"/>
      <c r="D16" s="80"/>
      <c r="E16" s="84" t="s">
        <v>11</v>
      </c>
      <c r="F16" s="67" t="s">
        <v>12</v>
      </c>
      <c r="G16" s="86" t="s">
        <v>13</v>
      </c>
      <c r="H16" s="67" t="s">
        <v>12</v>
      </c>
      <c r="I16" s="61" t="s">
        <v>13</v>
      </c>
      <c r="J16" s="67" t="s">
        <v>12</v>
      </c>
      <c r="K16" s="61" t="s">
        <v>13</v>
      </c>
      <c r="L16" s="67" t="s">
        <v>12</v>
      </c>
      <c r="M16" s="61" t="s">
        <v>13</v>
      </c>
      <c r="N16" s="27"/>
    </row>
    <row r="17" spans="1:14" ht="12.75" customHeight="1" x14ac:dyDescent="0.25">
      <c r="A17" s="77"/>
      <c r="B17" s="81"/>
      <c r="C17" s="82"/>
      <c r="D17" s="83"/>
      <c r="E17" s="84"/>
      <c r="F17" s="85"/>
      <c r="G17" s="87"/>
      <c r="H17" s="67"/>
      <c r="I17" s="61"/>
      <c r="J17" s="67"/>
      <c r="K17" s="61"/>
      <c r="L17" s="67"/>
      <c r="M17" s="61"/>
      <c r="N17" s="27"/>
    </row>
    <row r="18" spans="1:14" ht="45" customHeight="1" x14ac:dyDescent="0.25">
      <c r="A18" s="30" t="s">
        <v>27</v>
      </c>
      <c r="B18" s="68" t="s">
        <v>33</v>
      </c>
      <c r="C18" s="69"/>
      <c r="D18" s="70"/>
      <c r="E18" s="17">
        <v>15</v>
      </c>
      <c r="F18" s="11"/>
      <c r="G18" s="12">
        <f>E18*F18</f>
        <v>0</v>
      </c>
      <c r="H18" s="11"/>
      <c r="I18" s="12">
        <f t="shared" ref="I18:I21" si="0">E18*H18</f>
        <v>0</v>
      </c>
      <c r="J18" s="11"/>
      <c r="K18" s="12">
        <f t="shared" ref="K18:K21" si="1">E18*J18</f>
        <v>0</v>
      </c>
      <c r="L18" s="11"/>
      <c r="M18" s="12">
        <f>E18*L18</f>
        <v>0</v>
      </c>
      <c r="N18" s="27"/>
    </row>
    <row r="19" spans="1:14" ht="45" customHeight="1" x14ac:dyDescent="0.25">
      <c r="A19" s="30" t="s">
        <v>28</v>
      </c>
      <c r="B19" s="68" t="s">
        <v>34</v>
      </c>
      <c r="C19" s="69"/>
      <c r="D19" s="70"/>
      <c r="E19" s="17">
        <v>15</v>
      </c>
      <c r="F19" s="11"/>
      <c r="G19" s="12">
        <f t="shared" ref="G19:G21" si="2">E19*F19</f>
        <v>0</v>
      </c>
      <c r="H19" s="11"/>
      <c r="I19" s="12">
        <f t="shared" si="0"/>
        <v>0</v>
      </c>
      <c r="J19" s="11"/>
      <c r="K19" s="12">
        <f t="shared" si="1"/>
        <v>0</v>
      </c>
      <c r="L19" s="11"/>
      <c r="M19" s="12">
        <f t="shared" ref="M19:M21" si="3">E19*L19</f>
        <v>0</v>
      </c>
      <c r="N19" s="27"/>
    </row>
    <row r="20" spans="1:14" ht="45" customHeight="1" x14ac:dyDescent="0.25">
      <c r="A20" s="30" t="s">
        <v>29</v>
      </c>
      <c r="B20" s="68" t="s">
        <v>35</v>
      </c>
      <c r="C20" s="69"/>
      <c r="D20" s="70"/>
      <c r="E20" s="17">
        <v>20</v>
      </c>
      <c r="F20" s="11"/>
      <c r="G20" s="12">
        <f t="shared" si="2"/>
        <v>0</v>
      </c>
      <c r="H20" s="11"/>
      <c r="I20" s="12">
        <f t="shared" si="0"/>
        <v>0</v>
      </c>
      <c r="J20" s="11"/>
      <c r="K20" s="12">
        <f t="shared" si="1"/>
        <v>0</v>
      </c>
      <c r="L20" s="11"/>
      <c r="M20" s="12">
        <f t="shared" si="3"/>
        <v>0</v>
      </c>
      <c r="N20" s="27"/>
    </row>
    <row r="21" spans="1:14" ht="45" customHeight="1" x14ac:dyDescent="0.25">
      <c r="A21" s="31" t="s">
        <v>31</v>
      </c>
      <c r="B21" s="68" t="s">
        <v>32</v>
      </c>
      <c r="C21" s="69"/>
      <c r="D21" s="70"/>
      <c r="E21" s="17">
        <v>10</v>
      </c>
      <c r="F21" s="11"/>
      <c r="G21" s="12">
        <f t="shared" si="2"/>
        <v>0</v>
      </c>
      <c r="H21" s="11"/>
      <c r="I21" s="12">
        <f t="shared" si="0"/>
        <v>0</v>
      </c>
      <c r="J21" s="11"/>
      <c r="K21" s="12">
        <f t="shared" si="1"/>
        <v>0</v>
      </c>
      <c r="L21" s="11"/>
      <c r="M21" s="12">
        <f t="shared" si="3"/>
        <v>0</v>
      </c>
      <c r="N21" s="27"/>
    </row>
    <row r="22" spans="1:14" ht="44.25" customHeight="1" x14ac:dyDescent="0.25">
      <c r="A22" s="31"/>
      <c r="B22" s="64" t="s">
        <v>23</v>
      </c>
      <c r="C22" s="65"/>
      <c r="D22" s="66"/>
      <c r="E22" s="13"/>
      <c r="F22" s="13"/>
      <c r="G22" s="14">
        <f>+SUM(G18:G21)</f>
        <v>0</v>
      </c>
      <c r="I22" s="14">
        <f>+SUM(I18:I21)</f>
        <v>0</v>
      </c>
      <c r="K22" s="14">
        <f>+SUM(K18:K21)</f>
        <v>0</v>
      </c>
      <c r="M22" s="14">
        <f>+SUM(M18:M21)</f>
        <v>0</v>
      </c>
      <c r="N22" s="27"/>
    </row>
    <row r="23" spans="1:14" s="2" customFormat="1" ht="8.25" customHeight="1" x14ac:dyDescent="0.3">
      <c r="A23" s="22"/>
      <c r="B23" s="18"/>
      <c r="C23" s="18"/>
      <c r="D23" s="18"/>
      <c r="E23" s="18"/>
      <c r="F23" s="18"/>
      <c r="G23" s="18"/>
      <c r="H23" s="18"/>
      <c r="I23" s="19"/>
      <c r="J23" s="20"/>
      <c r="K23" s="19"/>
      <c r="L23" s="19"/>
      <c r="M23" s="19"/>
      <c r="N23" s="21"/>
    </row>
    <row r="24" spans="1:14" ht="22.5" customHeight="1" x14ac:dyDescent="0.25">
      <c r="A24" s="58" t="s">
        <v>22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60"/>
    </row>
    <row r="25" spans="1:14" ht="30" customHeight="1" x14ac:dyDescent="0.3">
      <c r="A25" s="34"/>
      <c r="E25" s="16"/>
      <c r="F25" s="61" t="s">
        <v>5</v>
      </c>
      <c r="G25" s="61"/>
      <c r="H25" s="61" t="s">
        <v>6</v>
      </c>
      <c r="I25" s="61"/>
      <c r="J25" s="61" t="s">
        <v>7</v>
      </c>
      <c r="K25" s="61"/>
      <c r="L25" s="61" t="s">
        <v>8</v>
      </c>
      <c r="M25" s="61"/>
      <c r="N25" s="27"/>
    </row>
    <row r="26" spans="1:14" ht="30" customHeight="1" x14ac:dyDescent="0.3">
      <c r="A26" s="34"/>
      <c r="B26" s="52" t="s">
        <v>25</v>
      </c>
      <c r="C26" s="52"/>
      <c r="D26" s="52"/>
      <c r="E26" s="52"/>
      <c r="F26" s="62" t="e">
        <f>F12</f>
        <v>#DIV/0!</v>
      </c>
      <c r="G26" s="63"/>
      <c r="H26" s="62" t="e">
        <f>H12</f>
        <v>#DIV/0!</v>
      </c>
      <c r="I26" s="63"/>
      <c r="J26" s="62" t="e">
        <f>J12</f>
        <v>#DIV/0!</v>
      </c>
      <c r="K26" s="63"/>
      <c r="L26" s="62" t="e">
        <f>L12</f>
        <v>#DIV/0!</v>
      </c>
      <c r="M26" s="63"/>
      <c r="N26" s="27"/>
    </row>
    <row r="27" spans="1:14" s="4" customFormat="1" ht="30" customHeight="1" x14ac:dyDescent="0.25">
      <c r="A27" s="28"/>
      <c r="B27" s="52" t="s">
        <v>26</v>
      </c>
      <c r="C27" s="52"/>
      <c r="D27" s="52"/>
      <c r="E27" s="52"/>
      <c r="F27" s="53">
        <f>+G22</f>
        <v>0</v>
      </c>
      <c r="G27" s="54"/>
      <c r="H27" s="53">
        <f>+I22</f>
        <v>0</v>
      </c>
      <c r="I27" s="54"/>
      <c r="J27" s="53">
        <f>+K22</f>
        <v>0</v>
      </c>
      <c r="K27" s="54"/>
      <c r="L27" s="53">
        <f>+M22</f>
        <v>0</v>
      </c>
      <c r="M27" s="54"/>
      <c r="N27" s="35"/>
    </row>
    <row r="28" spans="1:14" s="15" customFormat="1" ht="30" customHeight="1" thickBot="1" x14ac:dyDescent="0.35">
      <c r="A28" s="32"/>
      <c r="B28" s="55" t="s">
        <v>14</v>
      </c>
      <c r="C28" s="55"/>
      <c r="D28" s="55"/>
      <c r="E28" s="55"/>
      <c r="F28" s="56" t="e">
        <f>F26+F27</f>
        <v>#DIV/0!</v>
      </c>
      <c r="G28" s="57"/>
      <c r="H28" s="56" t="e">
        <f>H26+H27</f>
        <v>#DIV/0!</v>
      </c>
      <c r="I28" s="57"/>
      <c r="J28" s="56" t="e">
        <f>J26+J27</f>
        <v>#DIV/0!</v>
      </c>
      <c r="K28" s="57"/>
      <c r="L28" s="56" t="e">
        <f>L26+L27</f>
        <v>#DIV/0!</v>
      </c>
      <c r="M28" s="57"/>
      <c r="N28" s="33"/>
    </row>
    <row r="29" spans="1:14" s="15" customFormat="1" ht="30" customHeight="1" thickBot="1" x14ac:dyDescent="0.35">
      <c r="A29" s="32"/>
      <c r="B29" s="46" t="s">
        <v>15</v>
      </c>
      <c r="C29" s="47"/>
      <c r="D29" s="47"/>
      <c r="E29" s="47"/>
      <c r="F29" s="48" t="e">
        <f>RANK(F28,$F$28:$M$28,0)</f>
        <v>#DIV/0!</v>
      </c>
      <c r="G29" s="48"/>
      <c r="H29" s="48" t="e">
        <f>RANK(H28,$F$28:$M$28,0)</f>
        <v>#DIV/0!</v>
      </c>
      <c r="I29" s="48"/>
      <c r="J29" s="48" t="e">
        <f>RANK(J28,$F$28:$M$28,0)</f>
        <v>#DIV/0!</v>
      </c>
      <c r="K29" s="48"/>
      <c r="L29" s="48" t="e">
        <f>RANK(L28,$F$28:$M$28,0)</f>
        <v>#DIV/0!</v>
      </c>
      <c r="M29" s="49"/>
      <c r="N29" s="33"/>
    </row>
    <row r="30" spans="1:14" s="2" customFormat="1" ht="8.25" customHeight="1" x14ac:dyDescent="0.3">
      <c r="A30" s="22"/>
      <c r="B30" s="18"/>
      <c r="C30" s="18"/>
      <c r="D30" s="18"/>
      <c r="E30" s="18"/>
      <c r="F30" s="18"/>
      <c r="G30" s="18"/>
      <c r="H30" s="18"/>
      <c r="I30" s="19"/>
      <c r="J30" s="20"/>
      <c r="K30" s="19"/>
      <c r="L30" s="19"/>
      <c r="M30" s="19"/>
      <c r="N30" s="21"/>
    </row>
    <row r="31" spans="1:14" ht="19.5" customHeight="1" x14ac:dyDescent="0.25">
      <c r="A31" s="50" t="s">
        <v>16</v>
      </c>
      <c r="B31" s="51"/>
      <c r="C31" s="51"/>
      <c r="D31" s="51"/>
      <c r="E31" s="51"/>
      <c r="F31" s="51"/>
      <c r="G31" s="51"/>
      <c r="H31" s="41"/>
      <c r="N31" s="27"/>
    </row>
    <row r="32" spans="1:14" ht="19.5" customHeight="1" thickBot="1" x14ac:dyDescent="0.3">
      <c r="A32" s="44" t="s">
        <v>17</v>
      </c>
      <c r="B32" s="45"/>
      <c r="C32" s="45"/>
      <c r="D32" s="45"/>
      <c r="E32" s="45"/>
      <c r="F32" s="45"/>
      <c r="G32" s="45"/>
      <c r="H32" s="45"/>
      <c r="I32" s="36"/>
      <c r="J32" s="36"/>
      <c r="K32" s="36"/>
      <c r="L32" s="36"/>
      <c r="M32" s="36"/>
      <c r="N32" s="37"/>
    </row>
    <row r="33" ht="19.5" customHeight="1" x14ac:dyDescent="0.25"/>
  </sheetData>
  <mergeCells count="67">
    <mergeCell ref="F10:G10"/>
    <mergeCell ref="H10:I10"/>
    <mergeCell ref="J10:K10"/>
    <mergeCell ref="L10:M10"/>
    <mergeCell ref="A1:N1"/>
    <mergeCell ref="A3:N3"/>
    <mergeCell ref="B5:C5"/>
    <mergeCell ref="B6:C6"/>
    <mergeCell ref="A9:N9"/>
    <mergeCell ref="B12:E12"/>
    <mergeCell ref="F12:G12"/>
    <mergeCell ref="H12:I12"/>
    <mergeCell ref="J12:K12"/>
    <mergeCell ref="L12:M12"/>
    <mergeCell ref="B11:E11"/>
    <mergeCell ref="F11:G11"/>
    <mergeCell ref="H11:I11"/>
    <mergeCell ref="J11:K11"/>
    <mergeCell ref="L11:M11"/>
    <mergeCell ref="L16:L17"/>
    <mergeCell ref="M16:M17"/>
    <mergeCell ref="A14:N14"/>
    <mergeCell ref="F15:G15"/>
    <mergeCell ref="H15:I15"/>
    <mergeCell ref="J15:K15"/>
    <mergeCell ref="L15:M15"/>
    <mergeCell ref="A16:A17"/>
    <mergeCell ref="B16:D17"/>
    <mergeCell ref="E16:E17"/>
    <mergeCell ref="F16:F17"/>
    <mergeCell ref="G16:G17"/>
    <mergeCell ref="B22:D22"/>
    <mergeCell ref="H16:H17"/>
    <mergeCell ref="I16:I17"/>
    <mergeCell ref="J16:J17"/>
    <mergeCell ref="K16:K17"/>
    <mergeCell ref="B18:D18"/>
    <mergeCell ref="B19:D19"/>
    <mergeCell ref="B20:D20"/>
    <mergeCell ref="B21:D21"/>
    <mergeCell ref="B26:E26"/>
    <mergeCell ref="F26:G26"/>
    <mergeCell ref="H26:I26"/>
    <mergeCell ref="J26:K26"/>
    <mergeCell ref="L26:M26"/>
    <mergeCell ref="A24:N24"/>
    <mergeCell ref="F25:G25"/>
    <mergeCell ref="H25:I25"/>
    <mergeCell ref="J25:K25"/>
    <mergeCell ref="L25:M25"/>
    <mergeCell ref="L29:M29"/>
    <mergeCell ref="A31:G31"/>
    <mergeCell ref="B27:E27"/>
    <mergeCell ref="F27:G27"/>
    <mergeCell ref="H27:I27"/>
    <mergeCell ref="J27:K27"/>
    <mergeCell ref="L27:M27"/>
    <mergeCell ref="B28:E28"/>
    <mergeCell ref="F28:G28"/>
    <mergeCell ref="H28:I28"/>
    <mergeCell ref="J28:K28"/>
    <mergeCell ref="L28:M28"/>
    <mergeCell ref="A32:H32"/>
    <mergeCell ref="B29:E29"/>
    <mergeCell ref="F29:G29"/>
    <mergeCell ref="H29:I29"/>
    <mergeCell ref="J29:K29"/>
  </mergeCells>
  <pageMargins left="0.70866141732283472" right="0.70866141732283472" top="1.1811023622047245" bottom="0.78740157480314965" header="0.31496062992125984" footer="0.31496062992125984"/>
  <pageSetup paperSize="9" scale="68" fitToHeight="0" orientation="landscape" r:id="rId1"/>
  <headerFooter>
    <oddHeader>&amp;L&amp;"-,Fett"&amp;12Zentrale Beschaffungsstelle des Landes Rheinland Pfalz&amp;R&amp;G</oddHeader>
    <oddFooter>&amp;L&amp;D&amp;RSeite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showGridLines="0" zoomScaleNormal="100" zoomScalePageLayoutView="85" workbookViewId="0">
      <selection activeCell="F11" sqref="F11:M11"/>
    </sheetView>
  </sheetViews>
  <sheetFormatPr baseColWidth="10" defaultColWidth="10.88671875" defaultRowHeight="13.2" x14ac:dyDescent="0.25"/>
  <cols>
    <col min="1" max="1" width="7.109375" style="5" customWidth="1"/>
    <col min="2" max="2" width="26.5546875" style="5" customWidth="1"/>
    <col min="3" max="3" width="14.33203125" style="5" customWidth="1"/>
    <col min="4" max="4" width="12" style="5" customWidth="1"/>
    <col min="5" max="5" width="12.6640625" style="4" customWidth="1"/>
    <col min="6" max="6" width="12.6640625" style="8" customWidth="1"/>
    <col min="7" max="13" width="12.6640625" style="5" customWidth="1"/>
    <col min="14" max="14" width="17.33203125" style="5" customWidth="1"/>
    <col min="15" max="16384" width="10.88671875" style="5"/>
  </cols>
  <sheetData>
    <row r="1" spans="1:19" s="1" customFormat="1" ht="109.5" customHeight="1" x14ac:dyDescent="0.25">
      <c r="A1" s="100" t="s">
        <v>37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2"/>
    </row>
    <row r="2" spans="1:19" s="2" customFormat="1" ht="8.25" customHeight="1" thickBot="1" x14ac:dyDescent="0.35">
      <c r="B2" s="18"/>
      <c r="C2" s="18"/>
      <c r="D2" s="18"/>
      <c r="E2" s="18"/>
      <c r="F2" s="18"/>
      <c r="G2" s="18"/>
      <c r="H2" s="18"/>
      <c r="I2" s="19"/>
      <c r="J2" s="20"/>
      <c r="K2" s="19"/>
      <c r="L2" s="19"/>
      <c r="M2" s="19"/>
      <c r="N2" s="21"/>
    </row>
    <row r="3" spans="1:19" s="1" customFormat="1" ht="27" customHeight="1" thickBot="1" x14ac:dyDescent="0.3">
      <c r="A3" s="103" t="s">
        <v>18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5"/>
    </row>
    <row r="4" spans="1:19" s="2" customFormat="1" ht="8.25" customHeight="1" x14ac:dyDescent="0.3">
      <c r="B4" s="18"/>
      <c r="C4" s="18"/>
      <c r="D4" s="18"/>
      <c r="E4" s="18"/>
      <c r="F4" s="18"/>
      <c r="G4" s="18"/>
      <c r="H4" s="18"/>
      <c r="I4" s="19"/>
      <c r="J4" s="20"/>
      <c r="K4" s="19"/>
      <c r="L4" s="19"/>
      <c r="M4" s="19"/>
      <c r="N4" s="21"/>
    </row>
    <row r="5" spans="1:19" s="1" customFormat="1" ht="18.75" customHeight="1" x14ac:dyDescent="0.25">
      <c r="A5" s="22"/>
      <c r="B5" s="106" t="s">
        <v>2</v>
      </c>
      <c r="C5" s="106"/>
      <c r="D5" s="3">
        <v>400</v>
      </c>
      <c r="E5" s="4"/>
      <c r="F5" s="18" t="s">
        <v>0</v>
      </c>
      <c r="G5" s="5"/>
      <c r="H5" s="5"/>
      <c r="I5" s="23"/>
      <c r="J5" s="24"/>
      <c r="K5" s="23"/>
      <c r="L5" s="23"/>
      <c r="M5" s="23"/>
      <c r="N5" s="25"/>
    </row>
    <row r="6" spans="1:19" s="2" customFormat="1" ht="18.75" customHeight="1" thickBot="1" x14ac:dyDescent="0.3">
      <c r="A6" s="22"/>
      <c r="B6" s="107" t="s">
        <v>3</v>
      </c>
      <c r="C6" s="107"/>
      <c r="D6" s="6">
        <v>600</v>
      </c>
      <c r="E6" s="19"/>
      <c r="F6" s="18" t="s">
        <v>1</v>
      </c>
      <c r="G6" s="19"/>
      <c r="H6" s="19"/>
      <c r="I6" s="19"/>
      <c r="J6" s="24"/>
      <c r="K6" s="19"/>
      <c r="L6" s="19"/>
      <c r="M6" s="19"/>
      <c r="N6" s="21"/>
    </row>
    <row r="7" spans="1:19" s="2" customFormat="1" ht="18.75" customHeight="1" x14ac:dyDescent="0.25">
      <c r="A7" s="22"/>
      <c r="B7" s="38" t="s">
        <v>4</v>
      </c>
      <c r="C7" s="39"/>
      <c r="D7" s="40">
        <f>+D6+D5</f>
        <v>1000</v>
      </c>
      <c r="E7" s="19"/>
      <c r="F7" s="19"/>
      <c r="G7" s="19"/>
      <c r="H7" s="19"/>
      <c r="I7" s="19"/>
      <c r="J7" s="24"/>
      <c r="K7" s="19"/>
      <c r="L7" s="19"/>
      <c r="M7" s="19"/>
      <c r="N7" s="21"/>
    </row>
    <row r="8" spans="1:19" s="2" customFormat="1" ht="8.25" customHeight="1" x14ac:dyDescent="0.25">
      <c r="A8" s="22"/>
      <c r="B8" s="19"/>
      <c r="C8" s="19"/>
      <c r="D8" s="19"/>
      <c r="E8" s="19"/>
      <c r="F8" s="19"/>
      <c r="G8" s="19"/>
      <c r="H8" s="19"/>
      <c r="I8" s="19"/>
      <c r="J8" s="24"/>
      <c r="K8" s="19"/>
      <c r="L8" s="19"/>
      <c r="M8" s="19"/>
      <c r="N8" s="21"/>
    </row>
    <row r="9" spans="1:19" s="1" customFormat="1" ht="22.5" customHeight="1" x14ac:dyDescent="0.25">
      <c r="A9" s="108" t="s">
        <v>20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10"/>
    </row>
    <row r="10" spans="1:19" s="1" customFormat="1" ht="35.25" customHeight="1" x14ac:dyDescent="0.3">
      <c r="A10" s="26"/>
      <c r="B10" s="7"/>
      <c r="C10" s="7"/>
      <c r="D10" s="7"/>
      <c r="E10" s="4"/>
      <c r="F10" s="61" t="s">
        <v>5</v>
      </c>
      <c r="G10" s="61"/>
      <c r="H10" s="99" t="s">
        <v>6</v>
      </c>
      <c r="I10" s="75"/>
      <c r="J10" s="99" t="s">
        <v>7</v>
      </c>
      <c r="K10" s="75"/>
      <c r="L10" s="99" t="s">
        <v>8</v>
      </c>
      <c r="M10" s="75"/>
      <c r="N10" s="42" t="s">
        <v>9</v>
      </c>
      <c r="S10" s="5"/>
    </row>
    <row r="11" spans="1:19" s="1" customFormat="1" ht="33" customHeight="1" x14ac:dyDescent="0.25">
      <c r="A11" s="26"/>
      <c r="B11" s="88" t="s">
        <v>30</v>
      </c>
      <c r="C11" s="89"/>
      <c r="D11" s="89"/>
      <c r="E11" s="90"/>
      <c r="F11" s="91"/>
      <c r="G11" s="92"/>
      <c r="H11" s="93"/>
      <c r="I11" s="91"/>
      <c r="J11" s="93"/>
      <c r="K11" s="91"/>
      <c r="L11" s="93"/>
      <c r="M11" s="91"/>
      <c r="N11" s="43">
        <f>MIN(F11:M11)</f>
        <v>0</v>
      </c>
      <c r="S11" s="5"/>
    </row>
    <row r="12" spans="1:19" s="1" customFormat="1" ht="33" customHeight="1" x14ac:dyDescent="0.25">
      <c r="A12" s="26"/>
      <c r="B12" s="94" t="s">
        <v>24</v>
      </c>
      <c r="C12" s="95"/>
      <c r="D12" s="95"/>
      <c r="E12" s="96"/>
      <c r="F12" s="97" t="e">
        <f>N11/F11*D5</f>
        <v>#DIV/0!</v>
      </c>
      <c r="G12" s="62"/>
      <c r="H12" s="98" t="e">
        <f>N11/H11*D5</f>
        <v>#DIV/0!</v>
      </c>
      <c r="I12" s="97"/>
      <c r="J12" s="98" t="e">
        <f>N11/J11*D5</f>
        <v>#DIV/0!</v>
      </c>
      <c r="K12" s="97"/>
      <c r="L12" s="98" t="e">
        <f>N11/L11*D5</f>
        <v>#DIV/0!</v>
      </c>
      <c r="M12" s="97"/>
      <c r="N12" s="27"/>
    </row>
    <row r="13" spans="1:19" s="2" customFormat="1" ht="8.25" customHeight="1" x14ac:dyDescent="0.3">
      <c r="B13" s="18"/>
      <c r="C13" s="18"/>
      <c r="D13" s="18"/>
      <c r="E13" s="18"/>
      <c r="F13" s="18"/>
      <c r="G13" s="18"/>
      <c r="H13" s="18"/>
      <c r="I13" s="19"/>
      <c r="J13" s="20"/>
      <c r="K13" s="19"/>
      <c r="L13" s="19"/>
      <c r="M13" s="19"/>
      <c r="N13" s="21"/>
    </row>
    <row r="14" spans="1:19" ht="22.5" customHeight="1" x14ac:dyDescent="0.25">
      <c r="A14" s="71" t="s">
        <v>19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3"/>
    </row>
    <row r="15" spans="1:19" ht="35.25" customHeight="1" x14ac:dyDescent="0.25">
      <c r="A15" s="29"/>
      <c r="B15" s="9"/>
      <c r="C15" s="10"/>
      <c r="D15" s="10"/>
      <c r="E15" s="10"/>
      <c r="F15" s="61" t="s">
        <v>5</v>
      </c>
      <c r="G15" s="61"/>
      <c r="H15" s="74" t="s">
        <v>6</v>
      </c>
      <c r="I15" s="75"/>
      <c r="J15" s="74" t="s">
        <v>7</v>
      </c>
      <c r="K15" s="75"/>
      <c r="L15" s="74" t="s">
        <v>8</v>
      </c>
      <c r="M15" s="75"/>
      <c r="N15" s="27"/>
    </row>
    <row r="16" spans="1:19" ht="31.5" customHeight="1" x14ac:dyDescent="0.25">
      <c r="A16" s="76" t="s">
        <v>10</v>
      </c>
      <c r="B16" s="78" t="s">
        <v>21</v>
      </c>
      <c r="C16" s="79"/>
      <c r="D16" s="80"/>
      <c r="E16" s="84" t="s">
        <v>11</v>
      </c>
      <c r="F16" s="67" t="s">
        <v>12</v>
      </c>
      <c r="G16" s="86" t="s">
        <v>13</v>
      </c>
      <c r="H16" s="67" t="s">
        <v>12</v>
      </c>
      <c r="I16" s="61" t="s">
        <v>13</v>
      </c>
      <c r="J16" s="67" t="s">
        <v>12</v>
      </c>
      <c r="K16" s="61" t="s">
        <v>13</v>
      </c>
      <c r="L16" s="67" t="s">
        <v>12</v>
      </c>
      <c r="M16" s="61" t="s">
        <v>13</v>
      </c>
      <c r="N16" s="27"/>
    </row>
    <row r="17" spans="1:14" ht="12.75" customHeight="1" x14ac:dyDescent="0.25">
      <c r="A17" s="77"/>
      <c r="B17" s="81"/>
      <c r="C17" s="82"/>
      <c r="D17" s="83"/>
      <c r="E17" s="84"/>
      <c r="F17" s="85"/>
      <c r="G17" s="87"/>
      <c r="H17" s="67"/>
      <c r="I17" s="61"/>
      <c r="J17" s="67"/>
      <c r="K17" s="61"/>
      <c r="L17" s="67"/>
      <c r="M17" s="61"/>
      <c r="N17" s="27"/>
    </row>
    <row r="18" spans="1:14" ht="45" customHeight="1" x14ac:dyDescent="0.25">
      <c r="A18" s="30" t="s">
        <v>27</v>
      </c>
      <c r="B18" s="68" t="s">
        <v>33</v>
      </c>
      <c r="C18" s="69"/>
      <c r="D18" s="70"/>
      <c r="E18" s="17">
        <v>15</v>
      </c>
      <c r="F18" s="11"/>
      <c r="G18" s="12">
        <f>E18*F18</f>
        <v>0</v>
      </c>
      <c r="H18" s="11"/>
      <c r="I18" s="12">
        <f t="shared" ref="I18:I21" si="0">E18*H18</f>
        <v>0</v>
      </c>
      <c r="J18" s="11"/>
      <c r="K18" s="12">
        <f t="shared" ref="K18:K21" si="1">E18*J18</f>
        <v>0</v>
      </c>
      <c r="L18" s="11"/>
      <c r="M18" s="12">
        <f>E18*L18</f>
        <v>0</v>
      </c>
      <c r="N18" s="27"/>
    </row>
    <row r="19" spans="1:14" ht="45" customHeight="1" x14ac:dyDescent="0.25">
      <c r="A19" s="30" t="s">
        <v>28</v>
      </c>
      <c r="B19" s="68" t="s">
        <v>34</v>
      </c>
      <c r="C19" s="69"/>
      <c r="D19" s="70"/>
      <c r="E19" s="17">
        <v>15</v>
      </c>
      <c r="F19" s="11"/>
      <c r="G19" s="12">
        <f t="shared" ref="G19:G21" si="2">E19*F19</f>
        <v>0</v>
      </c>
      <c r="H19" s="11"/>
      <c r="I19" s="12">
        <f t="shared" si="0"/>
        <v>0</v>
      </c>
      <c r="J19" s="11"/>
      <c r="K19" s="12">
        <f t="shared" si="1"/>
        <v>0</v>
      </c>
      <c r="L19" s="11"/>
      <c r="M19" s="12">
        <f t="shared" ref="M19:M21" si="3">E19*L19</f>
        <v>0</v>
      </c>
      <c r="N19" s="27"/>
    </row>
    <row r="20" spans="1:14" ht="45" customHeight="1" x14ac:dyDescent="0.25">
      <c r="A20" s="30" t="s">
        <v>29</v>
      </c>
      <c r="B20" s="68" t="s">
        <v>35</v>
      </c>
      <c r="C20" s="69"/>
      <c r="D20" s="70"/>
      <c r="E20" s="17">
        <v>20</v>
      </c>
      <c r="F20" s="11"/>
      <c r="G20" s="12">
        <f t="shared" si="2"/>
        <v>0</v>
      </c>
      <c r="H20" s="11"/>
      <c r="I20" s="12">
        <f t="shared" si="0"/>
        <v>0</v>
      </c>
      <c r="J20" s="11"/>
      <c r="K20" s="12">
        <f t="shared" si="1"/>
        <v>0</v>
      </c>
      <c r="L20" s="11"/>
      <c r="M20" s="12">
        <f t="shared" si="3"/>
        <v>0</v>
      </c>
      <c r="N20" s="27"/>
    </row>
    <row r="21" spans="1:14" ht="45" customHeight="1" x14ac:dyDescent="0.25">
      <c r="A21" s="31" t="s">
        <v>31</v>
      </c>
      <c r="B21" s="68" t="s">
        <v>32</v>
      </c>
      <c r="C21" s="69"/>
      <c r="D21" s="70"/>
      <c r="E21" s="17">
        <v>10</v>
      </c>
      <c r="F21" s="11"/>
      <c r="G21" s="12">
        <f t="shared" si="2"/>
        <v>0</v>
      </c>
      <c r="H21" s="11"/>
      <c r="I21" s="12">
        <f t="shared" si="0"/>
        <v>0</v>
      </c>
      <c r="J21" s="11"/>
      <c r="K21" s="12">
        <f t="shared" si="1"/>
        <v>0</v>
      </c>
      <c r="L21" s="11"/>
      <c r="M21" s="12">
        <f t="shared" si="3"/>
        <v>0</v>
      </c>
      <c r="N21" s="27"/>
    </row>
    <row r="22" spans="1:14" ht="44.25" customHeight="1" x14ac:dyDescent="0.25">
      <c r="A22" s="31"/>
      <c r="B22" s="64" t="s">
        <v>23</v>
      </c>
      <c r="C22" s="65"/>
      <c r="D22" s="66"/>
      <c r="E22" s="13"/>
      <c r="F22" s="13"/>
      <c r="G22" s="14">
        <f>+SUM(G18:G21)</f>
        <v>0</v>
      </c>
      <c r="I22" s="14">
        <f>+SUM(I18:I21)</f>
        <v>0</v>
      </c>
      <c r="K22" s="14">
        <f>+SUM(K18:K21)</f>
        <v>0</v>
      </c>
      <c r="M22" s="14">
        <f>+SUM(M18:M21)</f>
        <v>0</v>
      </c>
      <c r="N22" s="27"/>
    </row>
    <row r="23" spans="1:14" s="2" customFormat="1" ht="8.25" customHeight="1" x14ac:dyDescent="0.3">
      <c r="B23" s="18"/>
      <c r="C23" s="18"/>
      <c r="D23" s="18"/>
      <c r="E23" s="18"/>
      <c r="F23" s="18"/>
      <c r="G23" s="18"/>
      <c r="H23" s="18"/>
      <c r="I23" s="19"/>
      <c r="J23" s="20"/>
      <c r="K23" s="19"/>
      <c r="L23" s="19"/>
      <c r="M23" s="19"/>
      <c r="N23" s="21"/>
    </row>
    <row r="24" spans="1:14" ht="22.5" customHeight="1" x14ac:dyDescent="0.25">
      <c r="A24" s="58" t="s">
        <v>22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60"/>
    </row>
    <row r="25" spans="1:14" ht="30" customHeight="1" x14ac:dyDescent="0.3">
      <c r="A25" s="34"/>
      <c r="E25" s="16"/>
      <c r="F25" s="61" t="s">
        <v>5</v>
      </c>
      <c r="G25" s="61"/>
      <c r="H25" s="61" t="s">
        <v>6</v>
      </c>
      <c r="I25" s="61"/>
      <c r="J25" s="61" t="s">
        <v>7</v>
      </c>
      <c r="K25" s="61"/>
      <c r="L25" s="61" t="s">
        <v>8</v>
      </c>
      <c r="M25" s="61"/>
      <c r="N25" s="27"/>
    </row>
    <row r="26" spans="1:14" ht="30" customHeight="1" x14ac:dyDescent="0.3">
      <c r="A26" s="34"/>
      <c r="B26" s="52" t="s">
        <v>25</v>
      </c>
      <c r="C26" s="52"/>
      <c r="D26" s="52"/>
      <c r="E26" s="52"/>
      <c r="F26" s="62" t="e">
        <f>F12</f>
        <v>#DIV/0!</v>
      </c>
      <c r="G26" s="63"/>
      <c r="H26" s="62" t="e">
        <f>H12</f>
        <v>#DIV/0!</v>
      </c>
      <c r="I26" s="63"/>
      <c r="J26" s="62" t="e">
        <f>J12</f>
        <v>#DIV/0!</v>
      </c>
      <c r="K26" s="63"/>
      <c r="L26" s="62" t="e">
        <f>L12</f>
        <v>#DIV/0!</v>
      </c>
      <c r="M26" s="63"/>
      <c r="N26" s="27"/>
    </row>
    <row r="27" spans="1:14" s="4" customFormat="1" ht="30" customHeight="1" x14ac:dyDescent="0.25">
      <c r="A27" s="28"/>
      <c r="B27" s="52" t="s">
        <v>26</v>
      </c>
      <c r="C27" s="52"/>
      <c r="D27" s="52"/>
      <c r="E27" s="52"/>
      <c r="F27" s="53">
        <f>+G22</f>
        <v>0</v>
      </c>
      <c r="G27" s="54"/>
      <c r="H27" s="53">
        <f>+I22</f>
        <v>0</v>
      </c>
      <c r="I27" s="54"/>
      <c r="J27" s="53">
        <f>+K22</f>
        <v>0</v>
      </c>
      <c r="K27" s="54"/>
      <c r="L27" s="53">
        <f>+M22</f>
        <v>0</v>
      </c>
      <c r="M27" s="54"/>
      <c r="N27" s="35"/>
    </row>
    <row r="28" spans="1:14" s="15" customFormat="1" ht="30" customHeight="1" thickBot="1" x14ac:dyDescent="0.35">
      <c r="A28" s="32"/>
      <c r="B28" s="55" t="s">
        <v>14</v>
      </c>
      <c r="C28" s="55"/>
      <c r="D28" s="55"/>
      <c r="E28" s="55"/>
      <c r="F28" s="56" t="e">
        <f>F26+F27</f>
        <v>#DIV/0!</v>
      </c>
      <c r="G28" s="57"/>
      <c r="H28" s="56" t="e">
        <f>H26+H27</f>
        <v>#DIV/0!</v>
      </c>
      <c r="I28" s="57"/>
      <c r="J28" s="56" t="e">
        <f>J26+J27</f>
        <v>#DIV/0!</v>
      </c>
      <c r="K28" s="57"/>
      <c r="L28" s="56" t="e">
        <f>L26+L27</f>
        <v>#DIV/0!</v>
      </c>
      <c r="M28" s="57"/>
      <c r="N28" s="33"/>
    </row>
    <row r="29" spans="1:14" s="15" customFormat="1" ht="30" customHeight="1" thickBot="1" x14ac:dyDescent="0.35">
      <c r="A29" s="32"/>
      <c r="B29" s="46" t="s">
        <v>15</v>
      </c>
      <c r="C29" s="47"/>
      <c r="D29" s="47"/>
      <c r="E29" s="47"/>
      <c r="F29" s="48" t="e">
        <f>RANK(F28,$F$28:$M$28,0)</f>
        <v>#DIV/0!</v>
      </c>
      <c r="G29" s="48"/>
      <c r="H29" s="48" t="e">
        <f>RANK(H28,$F$28:$M$28,0)</f>
        <v>#DIV/0!</v>
      </c>
      <c r="I29" s="48"/>
      <c r="J29" s="48" t="e">
        <f>RANK(J28,$F$28:$M$28,0)</f>
        <v>#DIV/0!</v>
      </c>
      <c r="K29" s="48"/>
      <c r="L29" s="48" t="e">
        <f>RANK(L28,$F$28:$M$28,0)</f>
        <v>#DIV/0!</v>
      </c>
      <c r="M29" s="49"/>
      <c r="N29" s="33"/>
    </row>
    <row r="30" spans="1:14" s="2" customFormat="1" ht="8.25" customHeight="1" x14ac:dyDescent="0.3">
      <c r="B30" s="18"/>
      <c r="C30" s="18"/>
      <c r="D30" s="18"/>
      <c r="E30" s="18"/>
      <c r="F30" s="18"/>
      <c r="G30" s="18"/>
      <c r="H30" s="18"/>
      <c r="I30" s="19"/>
      <c r="J30" s="20"/>
      <c r="K30" s="19"/>
      <c r="L30" s="19"/>
      <c r="M30" s="19"/>
      <c r="N30" s="21"/>
    </row>
    <row r="31" spans="1:14" ht="19.5" customHeight="1" x14ac:dyDescent="0.25">
      <c r="A31" s="50" t="s">
        <v>16</v>
      </c>
      <c r="B31" s="51"/>
      <c r="C31" s="51"/>
      <c r="D31" s="51"/>
      <c r="E31" s="51"/>
      <c r="F31" s="51"/>
      <c r="G31" s="51"/>
      <c r="H31" s="41"/>
      <c r="N31" s="27"/>
    </row>
    <row r="32" spans="1:14" ht="19.5" customHeight="1" thickBot="1" x14ac:dyDescent="0.3">
      <c r="A32" s="44" t="s">
        <v>17</v>
      </c>
      <c r="B32" s="45"/>
      <c r="C32" s="45"/>
      <c r="D32" s="45"/>
      <c r="E32" s="45"/>
      <c r="F32" s="45"/>
      <c r="G32" s="45"/>
      <c r="H32" s="45"/>
      <c r="I32" s="36"/>
      <c r="J32" s="36"/>
      <c r="K32" s="36"/>
      <c r="L32" s="36"/>
      <c r="M32" s="36"/>
      <c r="N32" s="37"/>
    </row>
    <row r="33" ht="19.5" customHeight="1" x14ac:dyDescent="0.25"/>
  </sheetData>
  <mergeCells count="67">
    <mergeCell ref="A32:H32"/>
    <mergeCell ref="B29:E29"/>
    <mergeCell ref="F29:G29"/>
    <mergeCell ref="H29:I29"/>
    <mergeCell ref="J29:K29"/>
    <mergeCell ref="L29:M29"/>
    <mergeCell ref="A31:G31"/>
    <mergeCell ref="B27:E27"/>
    <mergeCell ref="F27:G27"/>
    <mergeCell ref="H27:I27"/>
    <mergeCell ref="J27:K27"/>
    <mergeCell ref="L27:M27"/>
    <mergeCell ref="B28:E28"/>
    <mergeCell ref="F28:G28"/>
    <mergeCell ref="H28:I28"/>
    <mergeCell ref="J28:K28"/>
    <mergeCell ref="L28:M28"/>
    <mergeCell ref="A24:N24"/>
    <mergeCell ref="F25:G25"/>
    <mergeCell ref="H25:I25"/>
    <mergeCell ref="J25:K25"/>
    <mergeCell ref="L25:M25"/>
    <mergeCell ref="B26:E26"/>
    <mergeCell ref="F26:G26"/>
    <mergeCell ref="H26:I26"/>
    <mergeCell ref="J26:K26"/>
    <mergeCell ref="L26:M26"/>
    <mergeCell ref="B18:D18"/>
    <mergeCell ref="B19:D19"/>
    <mergeCell ref="B20:D20"/>
    <mergeCell ref="B21:D21"/>
    <mergeCell ref="B22:D22"/>
    <mergeCell ref="M16:M17"/>
    <mergeCell ref="A14:N14"/>
    <mergeCell ref="F15:G15"/>
    <mergeCell ref="H15:I15"/>
    <mergeCell ref="J15:K15"/>
    <mergeCell ref="L15:M15"/>
    <mergeCell ref="A16:A17"/>
    <mergeCell ref="B16:D17"/>
    <mergeCell ref="E16:E17"/>
    <mergeCell ref="F16:F17"/>
    <mergeCell ref="G16:G17"/>
    <mergeCell ref="H16:H17"/>
    <mergeCell ref="I16:I17"/>
    <mergeCell ref="J16:J17"/>
    <mergeCell ref="K16:K17"/>
    <mergeCell ref="L16:L17"/>
    <mergeCell ref="B11:E11"/>
    <mergeCell ref="F11:G11"/>
    <mergeCell ref="H11:I11"/>
    <mergeCell ref="J11:K11"/>
    <mergeCell ref="L11:M11"/>
    <mergeCell ref="B12:E12"/>
    <mergeCell ref="F12:G12"/>
    <mergeCell ref="H12:I12"/>
    <mergeCell ref="J12:K12"/>
    <mergeCell ref="L12:M12"/>
    <mergeCell ref="F10:G10"/>
    <mergeCell ref="H10:I10"/>
    <mergeCell ref="J10:K10"/>
    <mergeCell ref="L10:M10"/>
    <mergeCell ref="A1:N1"/>
    <mergeCell ref="A3:N3"/>
    <mergeCell ref="B5:C5"/>
    <mergeCell ref="B6:C6"/>
    <mergeCell ref="A9:N9"/>
  </mergeCells>
  <pageMargins left="0.70866141732283472" right="0.70866141732283472" top="1.1811023622047245" bottom="0.78740157480314965" header="0.31496062992125984" footer="0.31496062992125984"/>
  <pageSetup paperSize="9" scale="68" fitToHeight="0" orientation="landscape" r:id="rId1"/>
  <headerFooter>
    <oddHeader>&amp;L&amp;"-,Fett"&amp;12Zentrale Beschaffungsstelle des Landes Rheinland Pfalz&amp;R&amp;G</oddHeader>
    <oddFooter>&amp;L&amp;D&amp;RSeite &amp;P von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K14" sqref="K14"/>
    </sheetView>
  </sheetViews>
  <sheetFormatPr baseColWidth="10" defaultRowHeight="14.4" x14ac:dyDescent="0.3"/>
  <cols>
    <col min="1" max="2" width="11.44140625" customWidth="1"/>
  </cols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Los 1 AfA Bitburg</vt:lpstr>
      <vt:lpstr>Los 2 AfA Hermeskeil</vt:lpstr>
      <vt:lpstr>Zielerfüllungsgrad Konzept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2026-09-01T09:26:29Z</dcterms:modified>
</cp:coreProperties>
</file>