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R:\Ausschreibungen\Paketdienstleistungen IV\04 Vergabeunterlagen\Teil B\"/>
    </mc:Choice>
  </mc:AlternateContent>
  <bookViews>
    <workbookView xWindow="2655" yWindow="120" windowWidth="15330" windowHeight="12060"/>
  </bookViews>
  <sheets>
    <sheet name="Preisblatt Los 1" sheetId="2" r:id="rId1"/>
    <sheet name="Preisblatt Los 2" sheetId="3" r:id="rId2"/>
    <sheet name="Preisblatt Los 3" sheetId="7" r:id="rId3"/>
    <sheet name="Preisblatt Los 4" sheetId="8" r:id="rId4"/>
    <sheet name="Preisblatt Los 5" sheetId="9" r:id="rId5"/>
  </sheets>
  <calcPr calcId="162913"/>
</workbook>
</file>

<file path=xl/calcChain.xml><?xml version="1.0" encoding="utf-8"?>
<calcChain xmlns="http://schemas.openxmlformats.org/spreadsheetml/2006/main">
  <c r="F23" i="9" l="1"/>
  <c r="G23" i="9" s="1"/>
  <c r="F18" i="9"/>
  <c r="G18" i="9" s="1"/>
  <c r="F13" i="9"/>
  <c r="G13" i="9" s="1"/>
  <c r="F12" i="9"/>
  <c r="G12" i="9" s="1"/>
  <c r="F11" i="9"/>
  <c r="G11" i="9" s="1"/>
  <c r="F10" i="9"/>
  <c r="G10" i="9" s="1"/>
  <c r="F49" i="8"/>
  <c r="G49" i="8" s="1"/>
  <c r="F44" i="8"/>
  <c r="G44" i="8" s="1"/>
  <c r="F43" i="8"/>
  <c r="G43" i="8" s="1"/>
  <c r="F36" i="8"/>
  <c r="G36" i="8" s="1"/>
  <c r="F35" i="8"/>
  <c r="G35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7" i="8"/>
  <c r="G27" i="8" s="1"/>
  <c r="F26" i="8"/>
  <c r="G26" i="8" s="1"/>
  <c r="F25" i="8"/>
  <c r="G25" i="8" s="1"/>
  <c r="F24" i="8"/>
  <c r="G24" i="8" s="1"/>
  <c r="F23" i="8"/>
  <c r="G23" i="8" s="1"/>
  <c r="F22" i="8"/>
  <c r="G22" i="8" s="1"/>
  <c r="F21" i="8"/>
  <c r="G21" i="8" s="1"/>
  <c r="F20" i="8"/>
  <c r="G20" i="8" s="1"/>
  <c r="F13" i="8"/>
  <c r="G13" i="8" s="1"/>
  <c r="F12" i="8"/>
  <c r="G12" i="8" s="1"/>
  <c r="F11" i="8"/>
  <c r="G11" i="8" s="1"/>
  <c r="F10" i="8"/>
  <c r="G10" i="8" s="1"/>
  <c r="F49" i="7"/>
  <c r="G49" i="7" s="1"/>
  <c r="F44" i="7"/>
  <c r="G44" i="7" s="1"/>
  <c r="F43" i="7"/>
  <c r="G43" i="7" s="1"/>
  <c r="G36" i="7"/>
  <c r="F36" i="7"/>
  <c r="F35" i="7"/>
  <c r="G35" i="7" s="1"/>
  <c r="F34" i="7"/>
  <c r="G34" i="7" s="1"/>
  <c r="F33" i="7"/>
  <c r="G33" i="7" s="1"/>
  <c r="G32" i="7"/>
  <c r="F32" i="7"/>
  <c r="F31" i="7"/>
  <c r="G31" i="7" s="1"/>
  <c r="F30" i="7"/>
  <c r="G30" i="7" s="1"/>
  <c r="F29" i="7"/>
  <c r="G29" i="7" s="1"/>
  <c r="G28" i="7"/>
  <c r="F28" i="7"/>
  <c r="F27" i="7"/>
  <c r="G27" i="7" s="1"/>
  <c r="F26" i="7"/>
  <c r="G26" i="7" s="1"/>
  <c r="F25" i="7"/>
  <c r="G25" i="7" s="1"/>
  <c r="G24" i="7"/>
  <c r="F24" i="7"/>
  <c r="F23" i="7"/>
  <c r="G23" i="7" s="1"/>
  <c r="F22" i="7"/>
  <c r="G22" i="7" s="1"/>
  <c r="F21" i="7"/>
  <c r="G21" i="7" s="1"/>
  <c r="G20" i="7"/>
  <c r="F20" i="7"/>
  <c r="F13" i="7"/>
  <c r="G13" i="7" s="1"/>
  <c r="F12" i="7"/>
  <c r="G12" i="7" s="1"/>
  <c r="G11" i="7"/>
  <c r="F11" i="7"/>
  <c r="F10" i="7"/>
  <c r="G10" i="7" s="1"/>
  <c r="G25" i="9" l="1"/>
  <c r="G27" i="9" s="1"/>
  <c r="G38" i="8"/>
  <c r="D16" i="8" s="1"/>
  <c r="G16" i="8" s="1"/>
  <c r="G51" i="8" s="1"/>
  <c r="G53" i="8" s="1"/>
  <c r="G38" i="7"/>
  <c r="D16" i="7" s="1"/>
  <c r="G16" i="7" s="1"/>
  <c r="G51" i="7"/>
  <c r="G53" i="7" s="1"/>
  <c r="G49" i="3" l="1"/>
  <c r="F49" i="3"/>
  <c r="F44" i="3"/>
  <c r="G44" i="3" s="1"/>
  <c r="F43" i="3"/>
  <c r="G43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3" i="3"/>
  <c r="G13" i="3" s="1"/>
  <c r="F12" i="3"/>
  <c r="G12" i="3" s="1"/>
  <c r="F11" i="3"/>
  <c r="G11" i="3" s="1"/>
  <c r="F10" i="3"/>
  <c r="G10" i="3" s="1"/>
  <c r="G38" i="3" l="1"/>
  <c r="D16" i="3" s="1"/>
  <c r="G16" i="3" s="1"/>
  <c r="G51" i="3" s="1"/>
  <c r="G53" i="3"/>
  <c r="F11" i="2"/>
  <c r="G11" i="2" s="1"/>
  <c r="F12" i="2"/>
  <c r="G12" i="2" s="1"/>
  <c r="F13" i="2"/>
  <c r="G13" i="2" s="1"/>
  <c r="F21" i="2" l="1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G27" i="2" s="1"/>
  <c r="F28" i="2"/>
  <c r="G28" i="2" s="1"/>
  <c r="F29" i="2"/>
  <c r="G29" i="2" s="1"/>
  <c r="F30" i="2"/>
  <c r="G30" i="2" s="1"/>
  <c r="F20" i="2"/>
  <c r="F49" i="2" l="1"/>
  <c r="G49" i="2" s="1"/>
  <c r="G20" i="2" l="1"/>
  <c r="F31" i="2"/>
  <c r="G31" i="2" s="1"/>
  <c r="F32" i="2"/>
  <c r="G32" i="2" s="1"/>
  <c r="F33" i="2"/>
  <c r="G33" i="2" s="1"/>
  <c r="F34" i="2"/>
  <c r="G34" i="2" s="1"/>
  <c r="F35" i="2"/>
  <c r="G35" i="2" s="1"/>
  <c r="F36" i="2"/>
  <c r="G36" i="2" s="1"/>
  <c r="F10" i="2" l="1"/>
  <c r="G10" i="2" s="1"/>
  <c r="F43" i="2"/>
  <c r="G43" i="2" s="1"/>
  <c r="F44" i="2"/>
  <c r="G44" i="2" s="1"/>
  <c r="G38" i="2" l="1"/>
  <c r="D16" i="2" s="1"/>
  <c r="G16" i="2" l="1"/>
  <c r="G51" i="2" l="1"/>
  <c r="G53" i="2" s="1"/>
</calcChain>
</file>

<file path=xl/sharedStrings.xml><?xml version="1.0" encoding="utf-8"?>
<sst xmlns="http://schemas.openxmlformats.org/spreadsheetml/2006/main" count="510" uniqueCount="195">
  <si>
    <t>Bieter:</t>
  </si>
  <si>
    <t>OZ</t>
  </si>
  <si>
    <t>Höhe des Skonto:</t>
  </si>
  <si>
    <t>Wichtige Informationen zur Eintragung:</t>
  </si>
  <si>
    <t>Preiseintragungen sind nur mit max. 2 Nachkommastellen zulässig.</t>
  </si>
  <si>
    <t>Preisblatt für Los 1:</t>
  </si>
  <si>
    <t>P101</t>
  </si>
  <si>
    <t>P102</t>
  </si>
  <si>
    <t>Konkrete Angabe der Zahlungsfrist 
(mindestens 
14 Kalendertage):</t>
  </si>
  <si>
    <t>Eine Verpflichtung zur Abnahme in Höhe der geschätzten Abnahmemenge besteht nicht.</t>
  </si>
  <si>
    <t>P103</t>
  </si>
  <si>
    <t>P104</t>
  </si>
  <si>
    <t>Grundleistungen</t>
  </si>
  <si>
    <t>Zusätzliche Informationen</t>
  </si>
  <si>
    <t>Länderübersicht Pakete International</t>
  </si>
  <si>
    <r>
      <rPr>
        <b/>
        <sz val="10"/>
        <rFont val="Arial"/>
        <family val="2"/>
      </rPr>
      <t>Sperrgut</t>
    </r>
    <r>
      <rPr>
        <sz val="10"/>
        <rFont val="Arial"/>
        <family val="2"/>
      </rPr>
      <t xml:space="preserve">
Beschreibung ab welchen Paketabmessungen sowie bei welchen Oberflächenformen die Sendungen als Sperrgut versendet werden</t>
    </r>
  </si>
  <si>
    <t>Österreich</t>
  </si>
  <si>
    <t>Zielland</t>
  </si>
  <si>
    <t>Belgien</t>
  </si>
  <si>
    <t>Skonto</t>
  </si>
  <si>
    <t>Dänemark</t>
  </si>
  <si>
    <t>Frankreich</t>
  </si>
  <si>
    <t>Griechenland</t>
  </si>
  <si>
    <t>Italien</t>
  </si>
  <si>
    <t>Luxemburg</t>
  </si>
  <si>
    <t>Niederlande</t>
  </si>
  <si>
    <t>Polen</t>
  </si>
  <si>
    <t>Schweden</t>
  </si>
  <si>
    <t>Spanien</t>
  </si>
  <si>
    <t>Tschechien</t>
  </si>
  <si>
    <t>L105</t>
  </si>
  <si>
    <t>L108</t>
  </si>
  <si>
    <t>L109</t>
  </si>
  <si>
    <t>L110</t>
  </si>
  <si>
    <t>L111</t>
  </si>
  <si>
    <t>L112</t>
  </si>
  <si>
    <t>L116</t>
  </si>
  <si>
    <t>PLZ 53xxx, 54xxx, 561xx – 568xx, 57xxx und 65xxx
(Bad Neuenahr, Sinzig, Linz, Bitburg, Gerolstein, Trier, Cochem, Montabaur, Neuwied, Hachenburg, Wissen, Altenkirchen, Diez)</t>
  </si>
  <si>
    <t>Z101</t>
  </si>
  <si>
    <t xml:space="preserve">Eintragungen dürfen nur in den grünen Zellen vorgenommen werden. </t>
  </si>
  <si>
    <t>Es sind alle grünen Zellen auszufüllen (A-Kriterium).</t>
  </si>
  <si>
    <r>
      <rPr>
        <b/>
        <sz val="10"/>
        <color theme="1"/>
        <rFont val="Arial"/>
        <family val="2"/>
      </rPr>
      <t>Rücksendungen</t>
    </r>
    <r>
      <rPr>
        <sz val="10"/>
        <color theme="1"/>
        <rFont val="Arial"/>
        <family val="2"/>
      </rPr>
      <t xml:space="preserve">
Aufpreis für die Rücksendung von unzustellbaren Paketen (Grund für die fehlerhafte Zustellung liegt im Schuldbereich des Versenders)</t>
    </r>
  </si>
  <si>
    <t>Gewichtung am Durchschnittswert</t>
  </si>
  <si>
    <t>P105</t>
  </si>
  <si>
    <t>Z102</t>
  </si>
  <si>
    <t>L101</t>
  </si>
  <si>
    <t>L102</t>
  </si>
  <si>
    <t>L103</t>
  </si>
  <si>
    <t>L104</t>
  </si>
  <si>
    <t>L106</t>
  </si>
  <si>
    <t>L107</t>
  </si>
  <si>
    <t>L113</t>
  </si>
  <si>
    <t>L114</t>
  </si>
  <si>
    <t>L115</t>
  </si>
  <si>
    <t>L117</t>
  </si>
  <si>
    <t>Die Eintragungen sind nachfolgend durch Unterschrift ("einfache" elektronische Signatur in Textform) zu bestätigen.</t>
  </si>
  <si>
    <t>Vollständige Bezeichnung des Unternehmens inkl. Rechtsform:</t>
  </si>
  <si>
    <t>Vollständiger Name der vertretungsbefugten (natürlichen) Person, die diese Erklärung abgibt:</t>
  </si>
  <si>
    <t>Vergabeverfahren
"Rahmenvereinbarung Paketdienstleistungen IV" / Z.26-0006</t>
  </si>
  <si>
    <r>
      <rPr>
        <b/>
        <sz val="10"/>
        <color theme="1"/>
        <rFont val="Arial"/>
        <family val="2"/>
      </rPr>
      <t>Sperrgut National</t>
    </r>
    <r>
      <rPr>
        <sz val="10"/>
        <color theme="1"/>
        <rFont val="Arial"/>
        <family val="2"/>
      </rPr>
      <t xml:space="preserve">
Aufpreis für die bei OZ "P101 / Sperrgut" einzutragenden Größen</t>
    </r>
  </si>
  <si>
    <t>Pakete National
bis 5 kg</t>
  </si>
  <si>
    <t>Pakete National
bis 10 kg</t>
  </si>
  <si>
    <t>Pakete National
bis 20 kg</t>
  </si>
  <si>
    <t>Pakete National
bis 31,5 kg</t>
  </si>
  <si>
    <t>Großbrittanien</t>
  </si>
  <si>
    <t>Kanada</t>
  </si>
  <si>
    <t>Schweiz</t>
  </si>
  <si>
    <t>Türkei</t>
  </si>
  <si>
    <t>USA</t>
  </si>
  <si>
    <t>P106</t>
  </si>
  <si>
    <t>P107</t>
  </si>
  <si>
    <t>P108</t>
  </si>
  <si>
    <r>
      <t xml:space="preserve">Pakete National
</t>
    </r>
    <r>
      <rPr>
        <sz val="10"/>
        <rFont val="Arial"/>
        <family val="2"/>
      </rPr>
      <t>(siehe Ziffer 2.1.1 der Teil B - Leistungsbeschreibung)</t>
    </r>
  </si>
  <si>
    <r>
      <t xml:space="preserve">Pakete International
</t>
    </r>
    <r>
      <rPr>
        <sz val="10"/>
        <rFont val="Arial"/>
        <family val="2"/>
      </rPr>
      <t>(siehe Ziffer 2.1.2 der Teil B - Leistungsbeschreibung)</t>
    </r>
  </si>
  <si>
    <r>
      <t xml:space="preserve">Einzelpreis 
je Stück 
</t>
    </r>
    <r>
      <rPr>
        <sz val="10"/>
        <rFont val="Arial"/>
        <family val="2"/>
      </rPr>
      <t>(brutto in €)</t>
    </r>
  </si>
  <si>
    <r>
      <t xml:space="preserve">MwSt.
</t>
    </r>
    <r>
      <rPr>
        <sz val="10"/>
        <rFont val="Arial"/>
        <family val="2"/>
      </rPr>
      <t>(in %)</t>
    </r>
  </si>
  <si>
    <r>
      <t xml:space="preserve">Einzelpreis 
je Stück 
</t>
    </r>
    <r>
      <rPr>
        <sz val="10"/>
        <rFont val="Arial"/>
        <family val="2"/>
      </rPr>
      <t>(netto in €)</t>
    </r>
  </si>
  <si>
    <r>
      <t xml:space="preserve">Gewichteter Preis
</t>
    </r>
    <r>
      <rPr>
        <sz val="10"/>
        <rFont val="Arial"/>
        <family val="2"/>
      </rPr>
      <t>(brutto in €)</t>
    </r>
  </si>
  <si>
    <r>
      <t xml:space="preserve">geschätzte jährliche Abnahmemenge
</t>
    </r>
    <r>
      <rPr>
        <sz val="10"/>
        <rFont val="Arial"/>
        <family val="2"/>
      </rPr>
      <t>(in Stück)</t>
    </r>
  </si>
  <si>
    <r>
      <t xml:space="preserve">Einzelpreis 
je Stück 
</t>
    </r>
    <r>
      <rPr>
        <sz val="10"/>
        <rFont val="Arial"/>
        <family val="2"/>
      </rPr>
      <t>(netto in €)</t>
    </r>
  </si>
  <si>
    <r>
      <t xml:space="preserve">MwSt.
</t>
    </r>
    <r>
      <rPr>
        <sz val="10"/>
        <rFont val="Arial"/>
        <family val="2"/>
      </rPr>
      <t>(in %)</t>
    </r>
  </si>
  <si>
    <r>
      <t xml:space="preserve">Einzelpreis 
je Stück 
</t>
    </r>
    <r>
      <rPr>
        <sz val="10"/>
        <rFont val="Arial"/>
        <family val="2"/>
      </rPr>
      <t>(brutto in €)</t>
    </r>
  </si>
  <si>
    <r>
      <t xml:space="preserve">Gesamtpreis 
</t>
    </r>
    <r>
      <rPr>
        <sz val="10"/>
        <rFont val="Arial"/>
        <family val="2"/>
      </rPr>
      <t>(brutto in €; basierend auf der geschätzten Abnahmemenge)</t>
    </r>
  </si>
  <si>
    <t xml:space="preserve">Kurzbeschreibung der Leistung
</t>
  </si>
  <si>
    <r>
      <t xml:space="preserve">Einzelzuschlag
je Stück 
</t>
    </r>
    <r>
      <rPr>
        <sz val="10"/>
        <rFont val="Arial"/>
        <family val="2"/>
      </rPr>
      <t>(netto in €)</t>
    </r>
  </si>
  <si>
    <r>
      <t xml:space="preserve">Einzelzuschlag
je Stück 
</t>
    </r>
    <r>
      <rPr>
        <sz val="10"/>
        <rFont val="Arial"/>
        <family val="2"/>
      </rPr>
      <t>(brutto in €)</t>
    </r>
  </si>
  <si>
    <r>
      <t xml:space="preserve">Wertungs-Gesamtsumme pro Jahr </t>
    </r>
    <r>
      <rPr>
        <sz val="12"/>
        <rFont val="Arial"/>
        <family val="2"/>
      </rPr>
      <t xml:space="preserve">(inkl. MwSt.) </t>
    </r>
  </si>
  <si>
    <r>
      <t xml:space="preserve">Wertungs-Gesamtsumme max. Vertragslaufzeit (8 Jahre) </t>
    </r>
    <r>
      <rPr>
        <sz val="12"/>
        <rFont val="Arial"/>
        <family val="2"/>
      </rPr>
      <t xml:space="preserve">(inkl. MwSt.) </t>
    </r>
  </si>
  <si>
    <r>
      <t xml:space="preserve">Zuschläge
</t>
    </r>
    <r>
      <rPr>
        <sz val="10"/>
        <rFont val="Arial"/>
        <family val="2"/>
      </rPr>
      <t>(einzutragen als Aufpreis auf die Preise der Grundleistungen; siehe Ziffer 2.7 der Teil B - Leistungsbeschreibung)</t>
    </r>
  </si>
  <si>
    <r>
      <t xml:space="preserve">Zusatzleistungen
</t>
    </r>
    <r>
      <rPr>
        <sz val="10"/>
        <rFont val="Arial"/>
        <family val="2"/>
      </rPr>
      <t>(einzutragen als Aufpreis zu den Grundleistungen; siehe Ziffer 2.2 der Teil B - Leistungsbeschreibung)</t>
    </r>
  </si>
  <si>
    <r>
      <t xml:space="preserve">Gesamtpreis 
</t>
    </r>
    <r>
      <rPr>
        <sz val="10"/>
        <rFont val="Arial"/>
        <family val="2"/>
      </rPr>
      <t>(brutto in €; basierend auf der geschätzten jährlichen Abnahmemenge)</t>
    </r>
  </si>
  <si>
    <r>
      <t xml:space="preserve">Gesamtpreis 
</t>
    </r>
    <r>
      <rPr>
        <sz val="10"/>
        <rFont val="Arial"/>
        <family val="2"/>
      </rPr>
      <t>(brutto in €; basierend auf der geschätzten jährlichen Abnahmenge)</t>
    </r>
  </si>
  <si>
    <r>
      <t xml:space="preserve">Gesamtzuschlag
</t>
    </r>
    <r>
      <rPr>
        <sz val="10"/>
        <rFont val="Arial"/>
        <family val="2"/>
      </rPr>
      <t>(brutto in €; basierend auf der geschätzten jährlichen Abnahmenge)</t>
    </r>
  </si>
  <si>
    <r>
      <rPr>
        <b/>
        <sz val="10"/>
        <rFont val="Arial"/>
        <family val="2"/>
      </rPr>
      <t>Pakete International bis 31,5 kg</t>
    </r>
    <r>
      <rPr>
        <sz val="10"/>
        <rFont val="Arial"/>
        <family val="2"/>
      </rPr>
      <t xml:space="preserve">
Abholung, Beförderung und Zustellung gemäß der unten aufgeführten Länderübersicht nach den Bedingungen des Vertrages</t>
    </r>
  </si>
  <si>
    <r>
      <rPr>
        <b/>
        <sz val="10"/>
        <rFont val="Arial"/>
        <family val="2"/>
      </rPr>
      <t>Errechneter Durchschnittswert Pakete International bis 31,5 kg:</t>
    </r>
    <r>
      <rPr>
        <sz val="10"/>
        <rFont val="Arial"/>
        <family val="2"/>
      </rPr>
      <t xml:space="preserve">
Rundung auf zwei Nachkommastellen</t>
    </r>
  </si>
  <si>
    <r>
      <rPr>
        <b/>
        <sz val="10"/>
        <color theme="1"/>
        <rFont val="Arial"/>
        <family val="2"/>
      </rPr>
      <t>Pakete ohne Leitcodierung</t>
    </r>
    <r>
      <rPr>
        <sz val="10"/>
        <color theme="1"/>
        <rFont val="Arial"/>
        <family val="2"/>
      </rPr>
      <t xml:space="preserve">
Zuschlag auf die bei OZ "P101-P104 / Pakete National" und "P105 / Pakete International" einzutragenden Preise</t>
    </r>
  </si>
  <si>
    <r>
      <t xml:space="preserve">Errechneter Durschnittswert Pakete International:
</t>
    </r>
    <r>
      <rPr>
        <sz val="10"/>
        <rFont val="Arial"/>
        <family val="2"/>
      </rPr>
      <t>(Rundung auf zwei Nachkommastellen; brutto in €)
Berechnung gemäß Ziffer 19.6.1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des Teil A - Bewerbungsbedingungen</t>
    </r>
  </si>
  <si>
    <r>
      <rPr>
        <b/>
        <sz val="10"/>
        <rFont val="Arial"/>
        <family val="2"/>
      </rPr>
      <t>Tarifvertrag / Lohngruppe</t>
    </r>
    <r>
      <rPr>
        <sz val="10"/>
        <rFont val="Arial"/>
        <family val="2"/>
      </rPr>
      <t xml:space="preserve">
Angabe des entsprechenden Tarifvertrages inkl. der Lohngruppe eines Paketzustellers als Grundlage für die Preisgleitklausel gemäß Ziffer 2.5 des Teil R - Besondere Vertragsbedingungen</t>
    </r>
  </si>
  <si>
    <t>Preisblatt für Los 2:</t>
  </si>
  <si>
    <t>Preisblatt für Los 3:</t>
  </si>
  <si>
    <t>Preisblatt für Los 4:</t>
  </si>
  <si>
    <t>Preisblatt für Los 5:</t>
  </si>
  <si>
    <t>Finanzämter Rheinland-Pfalz, Finanzamt Wunsiedel (Bayern)</t>
  </si>
  <si>
    <t>PLZ 551xx
Raum Mainz</t>
  </si>
  <si>
    <t>PLZ 560xx
Raum Koblenz</t>
  </si>
  <si>
    <t>PLZ 552xx – 558xx, 66xxx, 67xxx und 76xxx, 
(Bingen, Bad Kreuznach, Birkenfeld, Kusel, Zweibrücken, Pirmasens, Speyer, Kaiserslautern, 
Worms, Landau, Germersheim, Kandel)</t>
  </si>
  <si>
    <t>P201</t>
  </si>
  <si>
    <t>P202</t>
  </si>
  <si>
    <t>P203</t>
  </si>
  <si>
    <t>P204</t>
  </si>
  <si>
    <t>P205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</si>
  <si>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</si>
  <si>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</si>
  <si>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</si>
  <si>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</si>
  <si>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</si>
  <si>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</si>
  <si>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</si>
  <si>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</si>
  <si>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</si>
  <si>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</si>
  <si>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</si>
  <si>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</si>
  <si>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</si>
  <si>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</si>
  <si>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</si>
  <si>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L216</t>
  </si>
  <si>
    <t>L217</t>
  </si>
  <si>
    <t>P206</t>
  </si>
  <si>
    <t>P207</t>
  </si>
  <si>
    <t>P208</t>
  </si>
  <si>
    <t>Z201</t>
  </si>
  <si>
    <t>Z202</t>
  </si>
  <si>
    <t>P301</t>
  </si>
  <si>
    <t>P302</t>
  </si>
  <si>
    <t>P303</t>
  </si>
  <si>
    <t>P304</t>
  </si>
  <si>
    <t>P305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</si>
  <si>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</si>
  <si>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</si>
  <si>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</si>
  <si>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</si>
  <si>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</si>
  <si>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</si>
  <si>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</si>
  <si>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</si>
  <si>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</si>
  <si>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</si>
  <si>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</si>
  <si>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</si>
  <si>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</si>
  <si>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</si>
  <si>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</si>
  <si>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</si>
  <si>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</si>
  <si>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P306</t>
  </si>
  <si>
    <t>P307</t>
  </si>
  <si>
    <t>P308</t>
  </si>
  <si>
    <t>P401</t>
  </si>
  <si>
    <t>P402</t>
  </si>
  <si>
    <t>P403</t>
  </si>
  <si>
    <t>P404</t>
  </si>
  <si>
    <t>P405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</si>
  <si>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</si>
  <si>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</si>
  <si>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</si>
  <si>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</si>
  <si>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</si>
  <si>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</si>
  <si>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</si>
  <si>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</si>
  <si>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</si>
  <si>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</si>
  <si>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</si>
  <si>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</si>
  <si>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</si>
  <si>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</si>
  <si>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</si>
  <si>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</si>
  <si>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</si>
  <si>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P406</t>
  </si>
  <si>
    <t>P407</t>
  </si>
  <si>
    <t>P408</t>
  </si>
  <si>
    <t>P501</t>
  </si>
  <si>
    <t>P502</t>
  </si>
  <si>
    <t>P503</t>
  </si>
  <si>
    <t>P504</t>
  </si>
  <si>
    <t>P507</t>
  </si>
  <si>
    <t>P508</t>
  </si>
  <si>
    <t>Z502</t>
  </si>
  <si>
    <t>Z401</t>
  </si>
  <si>
    <t>Z402</t>
  </si>
  <si>
    <t>Z301</t>
  </si>
  <si>
    <t>Z302</t>
  </si>
  <si>
    <r>
      <t xml:space="preserve">Sofern für sämtliche Zahlungen ein Skonto angeboten wird, bitte Höhe des Skontos und eine eindeutige Zahlungsfrist eintragen.
</t>
    </r>
    <r>
      <rPr>
        <i/>
        <sz val="10"/>
        <rFont val="Arial"/>
        <family val="2"/>
      </rPr>
      <t>Falls kein Skonto angeboten wird bzw. Skonto nicht in Anspruch genommen wird, gelten die Zahlungsbedingungen laut Ziffer 2.8.2 des Teil R - Besondere Vertragsbedingungen.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</si>
</sst>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#,##0.00\ &quot;€&quot;"/>
    <numFmt numFmtId="166" formatCode="0.0"/>
    <numFmt numFmtId="167" formatCode="#,##0\ &quot;Kalendertage&quot;"/>
    <numFmt numFmtId="168" formatCode="_-* #,##0.0000\ &quot;€&quot;_-;\-* #,##0.0000\ &quot;€&quot;_-;_-* &quot;-&quot;??\ &quot;€&quot;_-;_-@_-"/>
    <numFmt numFmtId="169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color rgb="FF006100"/>
      <name val="Calibri"/>
      <family val="2"/>
      <scheme val="minor"/>
    </font>
    <font>
      <b/>
      <u/>
      <sz val="10"/>
      <color rgb="FFFF000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DBF3D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0" fillId="2" borderId="0" applyNumberFormat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2" applyFont="1" applyFill="1" applyBorder="1" applyAlignment="1" applyProtection="1">
      <alignment wrapText="1"/>
    </xf>
    <xf numFmtId="0" fontId="5" fillId="0" borderId="0" xfId="2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Protection="1"/>
    <xf numFmtId="0" fontId="7" fillId="0" borderId="0" xfId="2" applyFont="1" applyFill="1" applyBorder="1" applyAlignment="1" applyProtection="1">
      <alignment horizontal="left" vertical="top"/>
    </xf>
    <xf numFmtId="0" fontId="4" fillId="0" borderId="0" xfId="2" applyFont="1" applyFill="1" applyBorder="1" applyAlignment="1" applyProtection="1">
      <alignment horizontal="left" vertical="top"/>
    </xf>
    <xf numFmtId="0" fontId="8" fillId="0" borderId="6" xfId="2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left" vertical="top" wrapText="1"/>
    </xf>
    <xf numFmtId="164" fontId="4" fillId="0" borderId="0" xfId="2" applyNumberFormat="1" applyFont="1" applyFill="1" applyBorder="1" applyAlignment="1" applyProtection="1">
      <alignment horizontal="center" vertical="top" wrapText="1"/>
    </xf>
    <xf numFmtId="165" fontId="5" fillId="0" borderId="0" xfId="2" applyNumberFormat="1" applyFont="1" applyFill="1" applyBorder="1" applyAlignment="1" applyProtection="1">
      <alignment horizontal="center" vertical="top" wrapText="1"/>
    </xf>
    <xf numFmtId="0" fontId="4" fillId="0" borderId="0" xfId="2" applyFont="1" applyFill="1" applyBorder="1" applyAlignment="1" applyProtection="1">
      <alignment horizontal="left" vertical="top" wrapText="1"/>
    </xf>
    <xf numFmtId="0" fontId="11" fillId="0" borderId="0" xfId="2" applyFont="1" applyFill="1" applyBorder="1" applyAlignment="1" applyProtection="1">
      <alignment horizontal="left" vertical="top"/>
    </xf>
    <xf numFmtId="0" fontId="7" fillId="0" borderId="0" xfId="2" applyFont="1" applyFill="1" applyBorder="1" applyProtection="1"/>
    <xf numFmtId="0" fontId="11" fillId="0" borderId="0" xfId="2" applyFont="1" applyFill="1" applyBorder="1" applyAlignment="1" applyProtection="1">
      <alignment horizontal="left" vertical="center"/>
    </xf>
    <xf numFmtId="165" fontId="5" fillId="0" borderId="0" xfId="2" applyNumberFormat="1" applyFont="1" applyFill="1" applyBorder="1" applyAlignment="1" applyProtection="1">
      <alignment vertical="center" wrapText="1"/>
    </xf>
    <xf numFmtId="0" fontId="8" fillId="0" borderId="10" xfId="2" applyFont="1" applyFill="1" applyBorder="1" applyAlignment="1" applyProtection="1">
      <alignment horizontal="left" vertical="center" wrapText="1"/>
    </xf>
    <xf numFmtId="166" fontId="4" fillId="4" borderId="4" xfId="2" applyNumberFormat="1" applyFont="1" applyFill="1" applyBorder="1" applyAlignment="1" applyProtection="1">
      <alignment vertical="center" wrapText="1"/>
    </xf>
    <xf numFmtId="10" fontId="8" fillId="3" borderId="4" xfId="2" applyNumberFormat="1" applyFont="1" applyFill="1" applyBorder="1" applyAlignment="1" applyProtection="1">
      <alignment horizontal="center" vertical="center"/>
      <protection locked="0"/>
    </xf>
    <xf numFmtId="166" fontId="4" fillId="4" borderId="4" xfId="4" applyNumberFormat="1" applyFont="1" applyFill="1" applyBorder="1" applyAlignment="1" applyProtection="1">
      <alignment horizontal="left" vertical="center" wrapText="1"/>
    </xf>
    <xf numFmtId="167" fontId="8" fillId="3" borderId="5" xfId="2" applyNumberFormat="1" applyFont="1" applyFill="1" applyBorder="1" applyAlignment="1" applyProtection="1">
      <alignment horizontal="center" vertical="center"/>
      <protection locked="0"/>
    </xf>
    <xf numFmtId="0" fontId="8" fillId="0" borderId="0" xfId="2" applyFont="1" applyFill="1" applyBorder="1" applyAlignment="1" applyProtection="1">
      <alignment horizontal="left" vertical="center" wrapText="1"/>
    </xf>
    <xf numFmtId="165" fontId="13" fillId="3" borderId="12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12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vertical="center"/>
    </xf>
    <xf numFmtId="168" fontId="13" fillId="0" borderId="0" xfId="7" applyNumberFormat="1" applyFont="1" applyFill="1" applyBorder="1" applyAlignment="1" applyProtection="1">
      <alignment horizontal="center" vertical="top" wrapText="1"/>
    </xf>
    <xf numFmtId="165" fontId="5" fillId="7" borderId="5" xfId="2" applyNumberFormat="1" applyFont="1" applyFill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lef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5" fontId="13" fillId="0" borderId="0" xfId="2" applyNumberFormat="1" applyFont="1" applyFill="1" applyBorder="1" applyAlignment="1" applyProtection="1">
      <alignment horizontal="right" vertical="center" wrapText="1"/>
    </xf>
    <xf numFmtId="165" fontId="6" fillId="3" borderId="12" xfId="2" applyNumberFormat="1" applyFont="1" applyFill="1" applyBorder="1" applyAlignment="1" applyProtection="1">
      <alignment horizontal="right" vertical="center" wrapText="1"/>
      <protection locked="0"/>
    </xf>
    <xf numFmtId="9" fontId="6" fillId="3" borderId="12" xfId="1" applyFont="1" applyFill="1" applyBorder="1" applyAlignment="1" applyProtection="1">
      <alignment horizontal="right" vertical="center" wrapText="1"/>
      <protection locked="0"/>
    </xf>
    <xf numFmtId="165" fontId="6" fillId="0" borderId="12" xfId="2" applyNumberFormat="1" applyFont="1" applyFill="1" applyBorder="1" applyAlignment="1" applyProtection="1">
      <alignment horizontal="right" vertical="center" wrapText="1"/>
    </xf>
    <xf numFmtId="10" fontId="13" fillId="0" borderId="12" xfId="1" applyNumberFormat="1" applyFont="1" applyFill="1" applyBorder="1" applyAlignment="1" applyProtection="1">
      <alignment horizontal="right" vertical="center"/>
    </xf>
    <xf numFmtId="10" fontId="4" fillId="0" borderId="0" xfId="1" applyNumberFormat="1" applyFont="1" applyFill="1" applyBorder="1" applyAlignment="1" applyProtection="1">
      <alignment horizontal="right"/>
    </xf>
    <xf numFmtId="10" fontId="5" fillId="0" borderId="0" xfId="2" applyNumberFormat="1" applyFont="1" applyFill="1" applyBorder="1" applyAlignment="1" applyProtection="1">
      <alignment horizontal="right" vertical="center" wrapText="1"/>
    </xf>
    <xf numFmtId="10" fontId="7" fillId="0" borderId="0" xfId="2" applyNumberFormat="1" applyFont="1" applyFill="1" applyBorder="1" applyAlignment="1" applyProtection="1">
      <alignment horizontal="right" vertical="top"/>
    </xf>
    <xf numFmtId="10" fontId="4" fillId="0" borderId="0" xfId="0" applyNumberFormat="1" applyFont="1" applyFill="1" applyBorder="1" applyAlignment="1" applyProtection="1">
      <alignment horizontal="right" vertical="top" wrapText="1"/>
    </xf>
    <xf numFmtId="10" fontId="4" fillId="0" borderId="0" xfId="2" applyNumberFormat="1" applyFont="1" applyFill="1" applyBorder="1" applyAlignment="1" applyProtection="1">
      <alignment horizontal="right"/>
    </xf>
    <xf numFmtId="10" fontId="7" fillId="0" borderId="0" xfId="2" applyNumberFormat="1" applyFont="1" applyFill="1" applyBorder="1" applyAlignment="1" applyProtection="1">
      <alignment horizontal="right"/>
    </xf>
    <xf numFmtId="0" fontId="16" fillId="5" borderId="0" xfId="0" applyFont="1" applyFill="1" applyAlignment="1" applyProtection="1">
      <alignment vertical="center" wrapText="1"/>
    </xf>
    <xf numFmtId="0" fontId="7" fillId="5" borderId="0" xfId="0" applyFont="1" applyFill="1" applyBorder="1" applyProtection="1"/>
    <xf numFmtId="49" fontId="7" fillId="5" borderId="0" xfId="0" applyNumberFormat="1" applyFont="1" applyFill="1" applyBorder="1" applyAlignment="1" applyProtection="1">
      <alignment horizontal="center" vertical="center" wrapText="1"/>
    </xf>
    <xf numFmtId="49" fontId="17" fillId="5" borderId="0" xfId="0" applyNumberFormat="1" applyFont="1" applyFill="1" applyAlignment="1" applyProtection="1">
      <alignment horizontal="center" vertical="center" wrapText="1"/>
    </xf>
    <xf numFmtId="0" fontId="17" fillId="5" borderId="0" xfId="0" applyFont="1" applyFill="1" applyProtection="1"/>
    <xf numFmtId="0" fontId="9" fillId="5" borderId="0" xfId="0" applyFont="1" applyFill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left" vertical="center" wrapText="1"/>
    </xf>
    <xf numFmtId="9" fontId="13" fillId="3" borderId="12" xfId="1" applyNumberFormat="1" applyFont="1" applyFill="1" applyBorder="1" applyAlignment="1" applyProtection="1">
      <alignment vertical="center"/>
      <protection locked="0"/>
    </xf>
    <xf numFmtId="3" fontId="6" fillId="0" borderId="12" xfId="0" applyNumberFormat="1" applyFont="1" applyFill="1" applyBorder="1" applyAlignment="1" applyProtection="1">
      <alignment horizontal="right" vertical="center" wrapText="1"/>
    </xf>
    <xf numFmtId="0" fontId="5" fillId="0" borderId="12" xfId="2" applyFont="1" applyFill="1" applyBorder="1" applyAlignment="1" applyProtection="1">
      <alignment horizontal="left" vertical="center" wrapText="1"/>
    </xf>
    <xf numFmtId="10" fontId="8" fillId="4" borderId="12" xfId="2" applyNumberFormat="1" applyFont="1" applyFill="1" applyBorder="1" applyAlignment="1" applyProtection="1">
      <alignment horizontal="right" vertical="top" wrapText="1"/>
    </xf>
    <xf numFmtId="0" fontId="8" fillId="0" borderId="12" xfId="2" applyFont="1" applyFill="1" applyBorder="1" applyAlignment="1" applyProtection="1">
      <alignment horizontal="left" vertical="center" wrapText="1"/>
    </xf>
    <xf numFmtId="165" fontId="5" fillId="0" borderId="12" xfId="2" applyNumberFormat="1" applyFont="1" applyFill="1" applyBorder="1" applyAlignment="1" applyProtection="1">
      <alignment horizontal="right" vertical="center" wrapText="1"/>
    </xf>
    <xf numFmtId="0" fontId="8" fillId="4" borderId="12" xfId="2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6" fillId="0" borderId="12" xfId="0" applyNumberFormat="1" applyFont="1" applyFill="1" applyBorder="1" applyAlignment="1" applyProtection="1">
      <alignment horizontal="right" vertical="center" wrapText="1"/>
    </xf>
    <xf numFmtId="0" fontId="8" fillId="4" borderId="12" xfId="2" applyFont="1" applyFill="1" applyBorder="1" applyAlignment="1" applyProtection="1">
      <alignment vertical="top" wrapText="1"/>
    </xf>
    <xf numFmtId="44" fontId="13" fillId="0" borderId="12" xfId="7" applyNumberFormat="1" applyFont="1" applyFill="1" applyBorder="1" applyAlignment="1" applyProtection="1">
      <alignment vertical="center" wrapText="1"/>
    </xf>
    <xf numFmtId="168" fontId="13" fillId="0" borderId="12" xfId="7" applyNumberFormat="1" applyFont="1" applyFill="1" applyBorder="1" applyAlignment="1" applyProtection="1">
      <alignment vertical="center" wrapText="1"/>
    </xf>
    <xf numFmtId="0" fontId="9" fillId="0" borderId="12" xfId="0" applyFont="1" applyFill="1" applyBorder="1" applyAlignment="1" applyProtection="1">
      <alignment horizontal="left" vertical="center" wrapText="1"/>
    </xf>
    <xf numFmtId="165" fontId="5" fillId="0" borderId="0" xfId="2" applyNumberFormat="1" applyFont="1" applyFill="1" applyBorder="1" applyAlignment="1" applyProtection="1">
      <alignment horizontal="left" vertical="center" wrapText="1"/>
    </xf>
    <xf numFmtId="165" fontId="5" fillId="8" borderId="12" xfId="2" applyNumberFormat="1" applyFont="1" applyFill="1" applyBorder="1" applyAlignment="1" applyProtection="1">
      <alignment vertical="center" wrapText="1"/>
    </xf>
    <xf numFmtId="165" fontId="5" fillId="11" borderId="12" xfId="2" applyNumberFormat="1" applyFont="1" applyFill="1" applyBorder="1" applyAlignment="1" applyProtection="1">
      <alignment vertical="center" wrapText="1"/>
    </xf>
    <xf numFmtId="1" fontId="6" fillId="0" borderId="12" xfId="0" applyNumberFormat="1" applyFont="1" applyFill="1" applyBorder="1" applyAlignment="1" applyProtection="1">
      <alignment horizontal="right" vertical="center" wrapText="1"/>
    </xf>
    <xf numFmtId="169" fontId="6" fillId="0" borderId="12" xfId="8" applyNumberFormat="1" applyFont="1" applyFill="1" applyBorder="1" applyAlignment="1" applyProtection="1">
      <alignment horizontal="right" vertical="center" wrapText="1"/>
    </xf>
    <xf numFmtId="0" fontId="14" fillId="10" borderId="12" xfId="2" applyFont="1" applyFill="1" applyBorder="1" applyAlignment="1" applyProtection="1">
      <alignment horizontal="center" vertical="center" wrapText="1"/>
    </xf>
    <xf numFmtId="0" fontId="14" fillId="10" borderId="12" xfId="2" applyFont="1" applyFill="1" applyBorder="1" applyAlignment="1" applyProtection="1">
      <alignment horizontal="center" vertical="center"/>
    </xf>
    <xf numFmtId="0" fontId="14" fillId="6" borderId="14" xfId="2" applyFont="1" applyFill="1" applyBorder="1" applyAlignment="1" applyProtection="1">
      <alignment horizontal="center" vertical="center"/>
    </xf>
    <xf numFmtId="0" fontId="14" fillId="6" borderId="13" xfId="2" applyFont="1" applyFill="1" applyBorder="1" applyAlignment="1" applyProtection="1">
      <alignment horizontal="center" vertical="center"/>
    </xf>
    <xf numFmtId="0" fontId="14" fillId="6" borderId="15" xfId="2" applyFont="1" applyFill="1" applyBorder="1" applyAlignment="1" applyProtection="1">
      <alignment horizontal="center" vertical="center"/>
    </xf>
    <xf numFmtId="0" fontId="14" fillId="9" borderId="12" xfId="2" applyFont="1" applyFill="1" applyBorder="1" applyAlignment="1" applyProtection="1">
      <alignment horizontal="center" vertical="center"/>
    </xf>
    <xf numFmtId="165" fontId="5" fillId="8" borderId="12" xfId="2" applyNumberFormat="1" applyFont="1" applyFill="1" applyBorder="1" applyAlignment="1" applyProtection="1">
      <alignment horizontal="left" vertical="center" wrapText="1"/>
    </xf>
    <xf numFmtId="0" fontId="14" fillId="12" borderId="12" xfId="2" applyFont="1" applyFill="1" applyBorder="1" applyAlignment="1" applyProtection="1">
      <alignment horizontal="center" vertical="center"/>
    </xf>
    <xf numFmtId="165" fontId="5" fillId="11" borderId="12" xfId="2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 shrinkToFit="1"/>
    </xf>
    <xf numFmtId="49" fontId="2" fillId="0" borderId="0" xfId="0" applyNumberFormat="1" applyFont="1" applyFill="1" applyBorder="1" applyAlignment="1" applyProtection="1">
      <alignment horizontal="center" vertical="center" wrapText="1" shrinkToFit="1"/>
    </xf>
    <xf numFmtId="0" fontId="2" fillId="8" borderId="12" xfId="0" applyFont="1" applyFill="1" applyBorder="1" applyAlignment="1" applyProtection="1">
      <alignment horizontal="center" vertical="center" wrapText="1" shrinkToFit="1"/>
    </xf>
    <xf numFmtId="0" fontId="5" fillId="3" borderId="12" xfId="2" applyFont="1" applyFill="1" applyBorder="1" applyAlignment="1" applyProtection="1">
      <alignment horizontal="center" vertical="center" wrapText="1"/>
      <protection locked="0"/>
    </xf>
    <xf numFmtId="0" fontId="6" fillId="5" borderId="12" xfId="0" applyFont="1" applyFill="1" applyBorder="1" applyAlignment="1" applyProtection="1">
      <alignment horizontal="center" vertical="center" wrapText="1" shrinkToFit="1"/>
    </xf>
    <xf numFmtId="0" fontId="5" fillId="5" borderId="12" xfId="0" applyFont="1" applyFill="1" applyBorder="1" applyAlignment="1" applyProtection="1">
      <alignment horizontal="center" vertical="center" wrapText="1" shrinkToFit="1"/>
    </xf>
    <xf numFmtId="0" fontId="9" fillId="6" borderId="17" xfId="0" applyFont="1" applyFill="1" applyBorder="1" applyAlignment="1" applyProtection="1">
      <alignment horizontal="left" vertical="center" wrapText="1"/>
    </xf>
    <xf numFmtId="0" fontId="9" fillId="6" borderId="18" xfId="0" applyFont="1" applyFill="1" applyBorder="1" applyAlignment="1" applyProtection="1">
      <alignment horizontal="left" vertical="center" wrapText="1"/>
    </xf>
    <xf numFmtId="0" fontId="6" fillId="3" borderId="12" xfId="2" applyFont="1" applyFill="1" applyBorder="1" applyAlignment="1" applyProtection="1">
      <alignment horizontal="left"/>
      <protection locked="0"/>
    </xf>
    <xf numFmtId="0" fontId="8" fillId="4" borderId="12" xfId="2" applyFont="1" applyFill="1" applyBorder="1" applyAlignment="1" applyProtection="1">
      <alignment horizontal="left" vertical="top" wrapText="1"/>
    </xf>
    <xf numFmtId="165" fontId="6" fillId="7" borderId="12" xfId="2" applyNumberFormat="1" applyFont="1" applyFill="1" applyBorder="1" applyAlignment="1" applyProtection="1">
      <alignment horizontal="center" vertical="center" wrapText="1"/>
    </xf>
    <xf numFmtId="0" fontId="14" fillId="9" borderId="12" xfId="2" applyFont="1" applyFill="1" applyBorder="1" applyAlignment="1" applyProtection="1">
      <alignment horizontal="center"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0" fontId="4" fillId="0" borderId="2" xfId="2" applyFont="1" applyFill="1" applyBorder="1" applyAlignment="1" applyProtection="1">
      <alignment horizontal="left" vertical="center" wrapText="1"/>
    </xf>
    <xf numFmtId="0" fontId="4" fillId="0" borderId="16" xfId="2" applyFont="1" applyFill="1" applyBorder="1" applyAlignment="1" applyProtection="1">
      <alignment horizontal="left" vertical="center" wrapText="1"/>
    </xf>
    <xf numFmtId="0" fontId="4" fillId="0" borderId="9" xfId="2" applyFont="1" applyFill="1" applyBorder="1" applyAlignment="1" applyProtection="1">
      <alignment horizontal="left" vertical="center" wrapText="1"/>
    </xf>
    <xf numFmtId="0" fontId="4" fillId="3" borderId="9" xfId="2" applyFont="1" applyFill="1" applyBorder="1" applyAlignment="1" applyProtection="1">
      <alignment horizontal="left" vertical="center"/>
      <protection locked="0"/>
    </xf>
    <xf numFmtId="0" fontId="4" fillId="3" borderId="11" xfId="2" applyFont="1" applyFill="1" applyBorder="1" applyAlignment="1" applyProtection="1">
      <alignment horizontal="left" vertical="center"/>
      <protection locked="0"/>
    </xf>
    <xf numFmtId="166" fontId="4" fillId="0" borderId="1" xfId="2" applyNumberFormat="1" applyFont="1" applyFill="1" applyBorder="1" applyAlignment="1" applyProtection="1">
      <alignment horizontal="left" vertical="center" wrapText="1"/>
    </xf>
    <xf numFmtId="166" fontId="4" fillId="0" borderId="2" xfId="2" applyNumberFormat="1" applyFont="1" applyFill="1" applyBorder="1" applyAlignment="1" applyProtection="1">
      <alignment horizontal="left" vertical="center" wrapText="1"/>
    </xf>
    <xf numFmtId="166" fontId="4" fillId="0" borderId="16" xfId="2" applyNumberFormat="1" applyFont="1" applyFill="1" applyBorder="1" applyAlignment="1" applyProtection="1">
      <alignment horizontal="left" vertical="center" wrapText="1"/>
    </xf>
    <xf numFmtId="0" fontId="14" fillId="6" borderId="1" xfId="2" applyFont="1" applyFill="1" applyBorder="1" applyAlignment="1" applyProtection="1">
      <alignment horizontal="center" vertical="center"/>
    </xf>
    <xf numFmtId="0" fontId="14" fillId="6" borderId="2" xfId="2" applyFont="1" applyFill="1" applyBorder="1" applyAlignment="1" applyProtection="1">
      <alignment horizontal="center" vertical="center"/>
    </xf>
    <xf numFmtId="0" fontId="14" fillId="6" borderId="3" xfId="2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left" vertical="center" wrapText="1"/>
    </xf>
    <xf numFmtId="0" fontId="4" fillId="3" borderId="7" xfId="2" applyFont="1" applyFill="1" applyBorder="1" applyAlignment="1" applyProtection="1">
      <alignment horizontal="left" vertical="center"/>
      <protection locked="0"/>
    </xf>
    <xf numFmtId="0" fontId="4" fillId="3" borderId="8" xfId="2" applyFont="1" applyFill="1" applyBorder="1" applyAlignment="1" applyProtection="1">
      <alignment horizontal="left" vertical="center"/>
      <protection locked="0"/>
    </xf>
  </cellXfs>
  <cellStyles count="9">
    <cellStyle name="Euro" xfId="5"/>
    <cellStyle name="Gut 2" xfId="4"/>
    <cellStyle name="Komma" xfId="8" builtinId="3"/>
    <cellStyle name="Prozent" xfId="1" builtinId="5"/>
    <cellStyle name="Standard" xfId="0" builtinId="0"/>
    <cellStyle name="Standard 2" xfId="2"/>
    <cellStyle name="Standard 3" xfId="6"/>
    <cellStyle name="Währung" xfId="7" builtinId="4"/>
    <cellStyle name="Währung 2" xfId="3"/>
  </cellStyles>
  <dxfs count="0"/>
  <tableStyles count="0" defaultTableStyle="TableStyleMedium2" defaultPivotStyle="PivotStyleLight16"/>
  <colors>
    <mruColors>
      <color rgb="FFDBF3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P77"/>
  <sheetViews>
    <sheetView showGridLines="0" tabSelected="1" zoomScale="115" zoomScaleNormal="115" workbookViewId="0">
      <selection activeCell="B5" sqref="B5:G5"/>
    </sheetView>
  </sheetViews>
  <sheetFormatPr baseColWidth="10" defaultColWidth="11.42578125" defaultRowHeight="12.75" x14ac:dyDescent="0.2"/>
  <cols>
    <col min="1" max="1" width="8.5703125" style="5" customWidth="1"/>
    <col min="2" max="2" width="40.28515625" style="3" customWidth="1"/>
    <col min="3" max="3" width="20.5703125" style="38" customWidth="1"/>
    <col min="4" max="4" width="16.28515625" style="3" customWidth="1"/>
    <col min="5" max="5" width="9.5703125" style="3" customWidth="1"/>
    <col min="6" max="6" width="16.28515625" style="3" customWidth="1"/>
    <col min="7" max="7" width="20" style="3" customWidth="1"/>
    <col min="8" max="8" width="21.140625" style="3" customWidth="1"/>
    <col min="9" max="16384" width="11.42578125" style="3"/>
  </cols>
  <sheetData>
    <row r="1" spans="1:15" s="1" customFormat="1" ht="97.5" customHeight="1" x14ac:dyDescent="0.2">
      <c r="A1" s="74" t="s">
        <v>58</v>
      </c>
      <c r="B1" s="75"/>
      <c r="C1" s="75"/>
      <c r="D1" s="75"/>
      <c r="E1" s="75"/>
      <c r="F1" s="75"/>
      <c r="G1" s="75"/>
    </row>
    <row r="2" spans="1:15" ht="26.25" customHeight="1" x14ac:dyDescent="0.2">
      <c r="A2" s="76" t="s">
        <v>5</v>
      </c>
      <c r="B2" s="76"/>
      <c r="C2" s="76"/>
      <c r="D2" s="76"/>
      <c r="E2" s="76"/>
      <c r="F2" s="76"/>
      <c r="G2" s="76"/>
    </row>
    <row r="3" spans="1:15" ht="37.5" customHeight="1" x14ac:dyDescent="0.2">
      <c r="A3" s="78" t="s">
        <v>37</v>
      </c>
      <c r="B3" s="79"/>
      <c r="C3" s="79"/>
      <c r="D3" s="79"/>
      <c r="E3" s="79"/>
      <c r="F3" s="79"/>
      <c r="G3" s="79"/>
    </row>
    <row r="4" spans="1:15" ht="22.5" customHeight="1" x14ac:dyDescent="0.2">
      <c r="A4" s="2"/>
      <c r="B4" s="2"/>
      <c r="C4" s="35"/>
      <c r="D4" s="2"/>
      <c r="E4" s="2"/>
      <c r="F4" s="2"/>
      <c r="G4" s="2"/>
    </row>
    <row r="5" spans="1:15" ht="30" customHeight="1" x14ac:dyDescent="0.2">
      <c r="A5" s="49" t="s">
        <v>0</v>
      </c>
      <c r="B5" s="77"/>
      <c r="C5" s="77"/>
      <c r="D5" s="77"/>
      <c r="E5" s="77"/>
      <c r="F5" s="77"/>
      <c r="G5" s="77"/>
    </row>
    <row r="6" spans="1:15" ht="22.5" customHeight="1" x14ac:dyDescent="0.2">
      <c r="B6" s="4"/>
      <c r="C6" s="36"/>
      <c r="D6" s="4"/>
      <c r="E6" s="4"/>
      <c r="F6" s="4"/>
      <c r="G6" s="4"/>
    </row>
    <row r="7" spans="1:15" ht="33" customHeight="1" x14ac:dyDescent="0.2">
      <c r="A7" s="70" t="s">
        <v>12</v>
      </c>
      <c r="B7" s="70"/>
      <c r="C7" s="70"/>
      <c r="D7" s="70"/>
      <c r="E7" s="70"/>
      <c r="F7" s="70"/>
      <c r="G7" s="70"/>
    </row>
    <row r="8" spans="1:15" ht="33" customHeight="1" x14ac:dyDescent="0.2">
      <c r="A8" s="65" t="s">
        <v>72</v>
      </c>
      <c r="B8" s="66"/>
      <c r="C8" s="66"/>
      <c r="D8" s="66"/>
      <c r="E8" s="66"/>
      <c r="F8" s="66"/>
      <c r="G8" s="66"/>
    </row>
    <row r="9" spans="1:15" ht="66" customHeight="1" x14ac:dyDescent="0.2">
      <c r="A9" s="53" t="s">
        <v>1</v>
      </c>
      <c r="B9" s="53" t="s">
        <v>83</v>
      </c>
      <c r="C9" s="50" t="s">
        <v>78</v>
      </c>
      <c r="D9" s="53" t="s">
        <v>79</v>
      </c>
      <c r="E9" s="53" t="s">
        <v>80</v>
      </c>
      <c r="F9" s="53" t="s">
        <v>81</v>
      </c>
      <c r="G9" s="53" t="s">
        <v>90</v>
      </c>
      <c r="H9" s="1"/>
      <c r="I9" s="1"/>
      <c r="J9" s="1"/>
      <c r="K9" s="1"/>
      <c r="L9" s="1"/>
      <c r="M9" s="1"/>
    </row>
    <row r="10" spans="1:15" ht="25.5" x14ac:dyDescent="0.2">
      <c r="A10" s="51" t="s">
        <v>6</v>
      </c>
      <c r="B10" s="46" t="s">
        <v>60</v>
      </c>
      <c r="C10" s="48">
        <v>32042</v>
      </c>
      <c r="D10" s="30">
        <v>0</v>
      </c>
      <c r="E10" s="31">
        <v>0.19</v>
      </c>
      <c r="F10" s="32">
        <f>(ROUND(D10,2)*E10)+D10</f>
        <v>0</v>
      </c>
      <c r="G10" s="52">
        <f>C10*F10</f>
        <v>0</v>
      </c>
      <c r="H10" s="1"/>
      <c r="I10" s="1"/>
      <c r="J10" s="1"/>
      <c r="K10" s="1"/>
      <c r="L10" s="1"/>
      <c r="M10" s="1"/>
    </row>
    <row r="11" spans="1:15" ht="25.5" customHeight="1" x14ac:dyDescent="0.2">
      <c r="A11" s="51" t="s">
        <v>7</v>
      </c>
      <c r="B11" s="46" t="s">
        <v>61</v>
      </c>
      <c r="C11" s="48">
        <v>10555</v>
      </c>
      <c r="D11" s="30">
        <v>0</v>
      </c>
      <c r="E11" s="31">
        <v>0.19</v>
      </c>
      <c r="F11" s="32">
        <f t="shared" ref="F11:F13" si="0">(ROUND(D11,2)*E11)+D11</f>
        <v>0</v>
      </c>
      <c r="G11" s="52">
        <f t="shared" ref="G11:G13" si="1">C11*F11</f>
        <v>0</v>
      </c>
      <c r="H11" s="1"/>
      <c r="I11" s="1"/>
      <c r="J11" s="1"/>
      <c r="K11" s="1"/>
      <c r="L11" s="1"/>
      <c r="M11" s="1"/>
    </row>
    <row r="12" spans="1:15" ht="25.5" customHeight="1" x14ac:dyDescent="0.2">
      <c r="A12" s="51" t="s">
        <v>10</v>
      </c>
      <c r="B12" s="46" t="s">
        <v>62</v>
      </c>
      <c r="C12" s="48">
        <v>3191</v>
      </c>
      <c r="D12" s="30">
        <v>0</v>
      </c>
      <c r="E12" s="31">
        <v>0.19</v>
      </c>
      <c r="F12" s="32">
        <f t="shared" si="0"/>
        <v>0</v>
      </c>
      <c r="G12" s="52">
        <f t="shared" si="1"/>
        <v>0</v>
      </c>
      <c r="H12" s="1"/>
      <c r="I12" s="1"/>
      <c r="J12" s="1"/>
      <c r="K12" s="1"/>
      <c r="L12" s="1"/>
      <c r="M12" s="1"/>
    </row>
    <row r="13" spans="1:15" ht="25.5" customHeight="1" x14ac:dyDescent="0.2">
      <c r="A13" s="51" t="s">
        <v>11</v>
      </c>
      <c r="B13" s="46" t="s">
        <v>63</v>
      </c>
      <c r="C13" s="48">
        <v>832</v>
      </c>
      <c r="D13" s="30">
        <v>0</v>
      </c>
      <c r="E13" s="31">
        <v>0.19</v>
      </c>
      <c r="F13" s="32">
        <f t="shared" si="0"/>
        <v>0</v>
      </c>
      <c r="G13" s="52">
        <f t="shared" si="1"/>
        <v>0</v>
      </c>
      <c r="H13" s="1"/>
      <c r="I13" s="1"/>
      <c r="J13" s="1"/>
      <c r="K13" s="1"/>
      <c r="L13" s="1"/>
      <c r="M13" s="1"/>
    </row>
    <row r="14" spans="1:15" ht="33" customHeight="1" x14ac:dyDescent="0.2">
      <c r="A14" s="65" t="s">
        <v>73</v>
      </c>
      <c r="B14" s="66"/>
      <c r="C14" s="66"/>
      <c r="D14" s="66"/>
      <c r="E14" s="66"/>
      <c r="F14" s="66"/>
      <c r="G14" s="66"/>
      <c r="H14" s="1"/>
      <c r="I14" s="1"/>
      <c r="J14" s="1"/>
      <c r="K14" s="1"/>
      <c r="L14" s="1"/>
      <c r="M14" s="1"/>
      <c r="N14" s="1"/>
      <c r="O14" s="1"/>
    </row>
    <row r="15" spans="1:15" ht="66" customHeight="1" x14ac:dyDescent="0.2">
      <c r="A15" s="53" t="s">
        <v>1</v>
      </c>
      <c r="B15" s="53" t="s">
        <v>83</v>
      </c>
      <c r="C15" s="50" t="s">
        <v>78</v>
      </c>
      <c r="D15" s="83" t="s">
        <v>96</v>
      </c>
      <c r="E15" s="83"/>
      <c r="F15" s="83"/>
      <c r="G15" s="53" t="s">
        <v>82</v>
      </c>
      <c r="H15" s="1"/>
      <c r="I15" s="1"/>
      <c r="J15" s="1"/>
      <c r="K15" s="1"/>
      <c r="L15" s="1"/>
      <c r="M15" s="1"/>
    </row>
    <row r="16" spans="1:15" ht="57.75" customHeight="1" x14ac:dyDescent="0.2">
      <c r="A16" s="51" t="s">
        <v>43</v>
      </c>
      <c r="B16" s="54" t="s">
        <v>93</v>
      </c>
      <c r="C16" s="55">
        <v>244</v>
      </c>
      <c r="D16" s="84">
        <f>G38</f>
        <v>0</v>
      </c>
      <c r="E16" s="84"/>
      <c r="F16" s="84"/>
      <c r="G16" s="52">
        <f>D16*C16</f>
        <v>0</v>
      </c>
      <c r="H16" s="1"/>
      <c r="I16" s="1"/>
      <c r="J16" s="1"/>
      <c r="K16" s="1"/>
      <c r="L16" s="1"/>
      <c r="M16" s="1"/>
    </row>
    <row r="17" spans="1:7" ht="22.5" customHeight="1" x14ac:dyDescent="0.2">
      <c r="A17" s="8"/>
      <c r="B17" s="27"/>
      <c r="C17" s="37"/>
      <c r="D17" s="28"/>
      <c r="E17" s="28"/>
      <c r="F17" s="27"/>
      <c r="G17" s="27"/>
    </row>
    <row r="18" spans="1:7" ht="33.75" customHeight="1" x14ac:dyDescent="0.2">
      <c r="A18" s="72" t="s">
        <v>14</v>
      </c>
      <c r="B18" s="72"/>
      <c r="C18" s="72"/>
      <c r="D18" s="72"/>
      <c r="E18" s="72"/>
      <c r="F18" s="72"/>
      <c r="G18" s="72"/>
    </row>
    <row r="19" spans="1:7" ht="54.75" customHeight="1" x14ac:dyDescent="0.2">
      <c r="A19" s="53" t="s">
        <v>1</v>
      </c>
      <c r="B19" s="53" t="s">
        <v>17</v>
      </c>
      <c r="C19" s="50" t="s">
        <v>42</v>
      </c>
      <c r="D19" s="53" t="s">
        <v>76</v>
      </c>
      <c r="E19" s="53" t="s">
        <v>75</v>
      </c>
      <c r="F19" s="56" t="s">
        <v>74</v>
      </c>
      <c r="G19" s="56" t="s">
        <v>77</v>
      </c>
    </row>
    <row r="20" spans="1:7" ht="15.75" customHeight="1" x14ac:dyDescent="0.2">
      <c r="A20" s="51" t="s">
        <v>45</v>
      </c>
      <c r="B20" s="23" t="s">
        <v>18</v>
      </c>
      <c r="C20" s="33">
        <v>7.0400000000000004E-2</v>
      </c>
      <c r="D20" s="22">
        <v>0</v>
      </c>
      <c r="E20" s="47">
        <v>0.19</v>
      </c>
      <c r="F20" s="57">
        <f>(ROUND(D20,2)*E20)+D20</f>
        <v>0</v>
      </c>
      <c r="G20" s="58">
        <f t="shared" ref="G20:G36" si="2">F20*C20</f>
        <v>0</v>
      </c>
    </row>
    <row r="21" spans="1:7" ht="15.75" customHeight="1" x14ac:dyDescent="0.2">
      <c r="A21" s="51" t="s">
        <v>46</v>
      </c>
      <c r="B21" s="23" t="s">
        <v>20</v>
      </c>
      <c r="C21" s="33">
        <v>2.6100000000000002E-2</v>
      </c>
      <c r="D21" s="22">
        <v>0</v>
      </c>
      <c r="E21" s="47">
        <v>0.19</v>
      </c>
      <c r="F21" s="57">
        <f t="shared" ref="F21:F30" si="3">(ROUND(D21,2)*E21)+D21</f>
        <v>0</v>
      </c>
      <c r="G21" s="58">
        <f t="shared" si="2"/>
        <v>0</v>
      </c>
    </row>
    <row r="22" spans="1:7" ht="15.75" customHeight="1" x14ac:dyDescent="0.2">
      <c r="A22" s="51" t="s">
        <v>47</v>
      </c>
      <c r="B22" s="23" t="s">
        <v>21</v>
      </c>
      <c r="C22" s="33">
        <v>0.12130000000000001</v>
      </c>
      <c r="D22" s="22">
        <v>0</v>
      </c>
      <c r="E22" s="47">
        <v>0.19</v>
      </c>
      <c r="F22" s="57">
        <f t="shared" si="3"/>
        <v>0</v>
      </c>
      <c r="G22" s="58">
        <f t="shared" si="2"/>
        <v>0</v>
      </c>
    </row>
    <row r="23" spans="1:7" ht="15.75" customHeight="1" x14ac:dyDescent="0.2">
      <c r="A23" s="51" t="s">
        <v>48</v>
      </c>
      <c r="B23" s="23" t="s">
        <v>22</v>
      </c>
      <c r="C23" s="33">
        <v>2.35E-2</v>
      </c>
      <c r="D23" s="22">
        <v>0</v>
      </c>
      <c r="E23" s="47">
        <v>0.19</v>
      </c>
      <c r="F23" s="57">
        <f t="shared" si="3"/>
        <v>0</v>
      </c>
      <c r="G23" s="58">
        <f t="shared" si="2"/>
        <v>0</v>
      </c>
    </row>
    <row r="24" spans="1:7" ht="15.75" customHeight="1" x14ac:dyDescent="0.2">
      <c r="A24" s="51" t="s">
        <v>30</v>
      </c>
      <c r="B24" s="23" t="s">
        <v>64</v>
      </c>
      <c r="C24" s="33">
        <v>2.87E-2</v>
      </c>
      <c r="D24" s="22">
        <v>0</v>
      </c>
      <c r="E24" s="47">
        <v>0.19</v>
      </c>
      <c r="F24" s="57">
        <f t="shared" si="3"/>
        <v>0</v>
      </c>
      <c r="G24" s="58">
        <f t="shared" si="2"/>
        <v>0</v>
      </c>
    </row>
    <row r="25" spans="1:7" ht="15.75" customHeight="1" x14ac:dyDescent="0.2">
      <c r="A25" s="51" t="s">
        <v>49</v>
      </c>
      <c r="B25" s="23" t="s">
        <v>23</v>
      </c>
      <c r="C25" s="33">
        <v>9.6500000000000002E-2</v>
      </c>
      <c r="D25" s="22">
        <v>0</v>
      </c>
      <c r="E25" s="47">
        <v>0.19</v>
      </c>
      <c r="F25" s="57">
        <f t="shared" si="3"/>
        <v>0</v>
      </c>
      <c r="G25" s="58">
        <f t="shared" si="2"/>
        <v>0</v>
      </c>
    </row>
    <row r="26" spans="1:7" ht="15.75" customHeight="1" x14ac:dyDescent="0.2">
      <c r="A26" s="51" t="s">
        <v>50</v>
      </c>
      <c r="B26" s="23" t="s">
        <v>65</v>
      </c>
      <c r="C26" s="33">
        <v>1.5599999999999999E-2</v>
      </c>
      <c r="D26" s="22">
        <v>0</v>
      </c>
      <c r="E26" s="47">
        <v>0.19</v>
      </c>
      <c r="F26" s="57">
        <f t="shared" si="3"/>
        <v>0</v>
      </c>
      <c r="G26" s="58">
        <f t="shared" si="2"/>
        <v>0</v>
      </c>
    </row>
    <row r="27" spans="1:7" ht="15.75" customHeight="1" x14ac:dyDescent="0.2">
      <c r="A27" s="51" t="s">
        <v>31</v>
      </c>
      <c r="B27" s="23" t="s">
        <v>24</v>
      </c>
      <c r="C27" s="33">
        <v>6.5199999999999994E-2</v>
      </c>
      <c r="D27" s="22">
        <v>0</v>
      </c>
      <c r="E27" s="47">
        <v>0.19</v>
      </c>
      <c r="F27" s="57">
        <f t="shared" si="3"/>
        <v>0</v>
      </c>
      <c r="G27" s="58">
        <f t="shared" si="2"/>
        <v>0</v>
      </c>
    </row>
    <row r="28" spans="1:7" ht="15.75" customHeight="1" x14ac:dyDescent="0.2">
      <c r="A28" s="51" t="s">
        <v>32</v>
      </c>
      <c r="B28" s="23" t="s">
        <v>25</v>
      </c>
      <c r="C28" s="33">
        <v>9.2600000000000002E-2</v>
      </c>
      <c r="D28" s="22">
        <v>0</v>
      </c>
      <c r="E28" s="47">
        <v>0.19</v>
      </c>
      <c r="F28" s="57">
        <f t="shared" si="3"/>
        <v>0</v>
      </c>
      <c r="G28" s="58">
        <f t="shared" si="2"/>
        <v>0</v>
      </c>
    </row>
    <row r="29" spans="1:7" ht="15.75" customHeight="1" x14ac:dyDescent="0.2">
      <c r="A29" s="51" t="s">
        <v>33</v>
      </c>
      <c r="B29" s="23" t="s">
        <v>16</v>
      </c>
      <c r="C29" s="33">
        <v>0.18640000000000001</v>
      </c>
      <c r="D29" s="22">
        <v>0</v>
      </c>
      <c r="E29" s="47">
        <v>0.19</v>
      </c>
      <c r="F29" s="57">
        <f t="shared" si="3"/>
        <v>0</v>
      </c>
      <c r="G29" s="58">
        <f t="shared" si="2"/>
        <v>0</v>
      </c>
    </row>
    <row r="30" spans="1:7" ht="15.75" customHeight="1" x14ac:dyDescent="0.2">
      <c r="A30" s="51" t="s">
        <v>34</v>
      </c>
      <c r="B30" s="23" t="s">
        <v>26</v>
      </c>
      <c r="C30" s="33">
        <v>0.06</v>
      </c>
      <c r="D30" s="22">
        <v>0</v>
      </c>
      <c r="E30" s="47">
        <v>0.19</v>
      </c>
      <c r="F30" s="57">
        <f t="shared" si="3"/>
        <v>0</v>
      </c>
      <c r="G30" s="58">
        <f t="shared" si="2"/>
        <v>0</v>
      </c>
    </row>
    <row r="31" spans="1:7" ht="15.75" customHeight="1" x14ac:dyDescent="0.2">
      <c r="A31" s="51" t="s">
        <v>35</v>
      </c>
      <c r="B31" s="23" t="s">
        <v>27</v>
      </c>
      <c r="C31" s="33">
        <v>1.43E-2</v>
      </c>
      <c r="D31" s="22">
        <v>0</v>
      </c>
      <c r="E31" s="47">
        <v>0.19</v>
      </c>
      <c r="F31" s="57">
        <f t="shared" ref="F31:F36" si="4">(ROUND(D31,2)*E31)+D31</f>
        <v>0</v>
      </c>
      <c r="G31" s="58">
        <f t="shared" si="2"/>
        <v>0</v>
      </c>
    </row>
    <row r="32" spans="1:7" ht="15.75" customHeight="1" x14ac:dyDescent="0.2">
      <c r="A32" s="51" t="s">
        <v>51</v>
      </c>
      <c r="B32" s="23" t="s">
        <v>66</v>
      </c>
      <c r="C32" s="33">
        <v>8.4699999999999998E-2</v>
      </c>
      <c r="D32" s="22">
        <v>0</v>
      </c>
      <c r="E32" s="47">
        <v>0.19</v>
      </c>
      <c r="F32" s="57">
        <f t="shared" si="4"/>
        <v>0</v>
      </c>
      <c r="G32" s="58">
        <f t="shared" si="2"/>
        <v>0</v>
      </c>
    </row>
    <row r="33" spans="1:15" ht="15.75" customHeight="1" x14ac:dyDescent="0.2">
      <c r="A33" s="51" t="s">
        <v>52</v>
      </c>
      <c r="B33" s="23" t="s">
        <v>28</v>
      </c>
      <c r="C33" s="33">
        <v>2.87E-2</v>
      </c>
      <c r="D33" s="22">
        <v>0</v>
      </c>
      <c r="E33" s="47">
        <v>0.19</v>
      </c>
      <c r="F33" s="57">
        <f t="shared" si="4"/>
        <v>0</v>
      </c>
      <c r="G33" s="58">
        <f t="shared" si="2"/>
        <v>0</v>
      </c>
    </row>
    <row r="34" spans="1:15" ht="15.75" customHeight="1" x14ac:dyDescent="0.2">
      <c r="A34" s="51" t="s">
        <v>53</v>
      </c>
      <c r="B34" s="23" t="s">
        <v>29</v>
      </c>
      <c r="C34" s="33">
        <v>3.5200000000000002E-2</v>
      </c>
      <c r="D34" s="22">
        <v>0</v>
      </c>
      <c r="E34" s="47">
        <v>0.19</v>
      </c>
      <c r="F34" s="57">
        <f t="shared" si="4"/>
        <v>0</v>
      </c>
      <c r="G34" s="58">
        <f t="shared" si="2"/>
        <v>0</v>
      </c>
    </row>
    <row r="35" spans="1:15" ht="15.75" customHeight="1" x14ac:dyDescent="0.2">
      <c r="A35" s="51" t="s">
        <v>36</v>
      </c>
      <c r="B35" s="23" t="s">
        <v>67</v>
      </c>
      <c r="C35" s="33">
        <v>1.43E-2</v>
      </c>
      <c r="D35" s="22">
        <v>0</v>
      </c>
      <c r="E35" s="47">
        <v>0.19</v>
      </c>
      <c r="F35" s="57">
        <f t="shared" si="4"/>
        <v>0</v>
      </c>
      <c r="G35" s="58">
        <f t="shared" si="2"/>
        <v>0</v>
      </c>
    </row>
    <row r="36" spans="1:15" ht="15.75" customHeight="1" x14ac:dyDescent="0.2">
      <c r="A36" s="51" t="s">
        <v>54</v>
      </c>
      <c r="B36" s="23" t="s">
        <v>68</v>
      </c>
      <c r="C36" s="33">
        <v>3.6499999999999998E-2</v>
      </c>
      <c r="D36" s="22">
        <v>0</v>
      </c>
      <c r="E36" s="47">
        <v>0.19</v>
      </c>
      <c r="F36" s="57">
        <f t="shared" si="4"/>
        <v>0</v>
      </c>
      <c r="G36" s="58">
        <f t="shared" si="2"/>
        <v>0</v>
      </c>
    </row>
    <row r="37" spans="1:15" ht="15.75" customHeight="1" thickBot="1" x14ac:dyDescent="0.25">
      <c r="A37" s="21"/>
      <c r="B37" s="24"/>
      <c r="C37" s="34"/>
      <c r="D37" s="29"/>
      <c r="E37" s="25"/>
      <c r="F37" s="25"/>
      <c r="G37" s="10"/>
    </row>
    <row r="38" spans="1:15" ht="28.5" customHeight="1" thickBot="1" x14ac:dyDescent="0.25">
      <c r="A38" s="86" t="s">
        <v>94</v>
      </c>
      <c r="B38" s="87"/>
      <c r="C38" s="87"/>
      <c r="D38" s="87"/>
      <c r="E38" s="87"/>
      <c r="F38" s="88"/>
      <c r="G38" s="26">
        <f>ROUND(SUM(G20:G36),2)</f>
        <v>0</v>
      </c>
    </row>
    <row r="39" spans="1:15" ht="15.75" customHeight="1" x14ac:dyDescent="0.2">
      <c r="A39" s="8"/>
      <c r="B39" s="27"/>
      <c r="C39" s="37"/>
      <c r="D39" s="28"/>
      <c r="E39" s="28"/>
      <c r="F39" s="27"/>
      <c r="G39" s="27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">
      <c r="A40" s="8"/>
      <c r="B40" s="27"/>
      <c r="C40" s="37"/>
      <c r="D40" s="28"/>
      <c r="E40" s="28"/>
      <c r="F40" s="27"/>
      <c r="G40" s="27"/>
      <c r="H40" s="1"/>
      <c r="I40" s="1"/>
      <c r="J40" s="1"/>
      <c r="K40" s="1"/>
      <c r="L40" s="1"/>
      <c r="M40" s="1"/>
      <c r="N40" s="1"/>
      <c r="O40" s="1"/>
    </row>
    <row r="41" spans="1:15" ht="33" customHeight="1" x14ac:dyDescent="0.2">
      <c r="A41" s="85" t="s">
        <v>89</v>
      </c>
      <c r="B41" s="70"/>
      <c r="C41" s="70"/>
      <c r="D41" s="70"/>
      <c r="E41" s="70"/>
      <c r="F41" s="70"/>
      <c r="G41" s="70"/>
      <c r="H41" s="1"/>
      <c r="I41" s="1"/>
      <c r="J41" s="1"/>
      <c r="K41" s="1"/>
      <c r="L41" s="1"/>
      <c r="M41" s="1"/>
      <c r="N41" s="1"/>
      <c r="O41" s="1"/>
    </row>
    <row r="42" spans="1:15" ht="63.75" customHeight="1" x14ac:dyDescent="0.2">
      <c r="A42" s="53" t="s">
        <v>1</v>
      </c>
      <c r="B42" s="53" t="s">
        <v>83</v>
      </c>
      <c r="C42" s="50" t="s">
        <v>78</v>
      </c>
      <c r="D42" s="53" t="s">
        <v>79</v>
      </c>
      <c r="E42" s="53" t="s">
        <v>80</v>
      </c>
      <c r="F42" s="53" t="s">
        <v>81</v>
      </c>
      <c r="G42" s="53" t="s">
        <v>91</v>
      </c>
      <c r="H42" s="1"/>
      <c r="I42" s="1"/>
      <c r="J42" s="1"/>
      <c r="K42" s="1"/>
      <c r="L42" s="1"/>
      <c r="M42" s="1"/>
      <c r="N42" s="1"/>
      <c r="O42" s="1"/>
    </row>
    <row r="43" spans="1:15" ht="45" customHeight="1" x14ac:dyDescent="0.2">
      <c r="A43" s="51" t="s">
        <v>69</v>
      </c>
      <c r="B43" s="59" t="s">
        <v>59</v>
      </c>
      <c r="C43" s="55">
        <v>39</v>
      </c>
      <c r="D43" s="30">
        <v>0</v>
      </c>
      <c r="E43" s="31">
        <v>0.19</v>
      </c>
      <c r="F43" s="32">
        <f>(ROUND(D43,2)*E43)+D43</f>
        <v>0</v>
      </c>
      <c r="G43" s="52">
        <f>C43*F43</f>
        <v>0</v>
      </c>
      <c r="H43" s="1"/>
      <c r="I43" s="1"/>
      <c r="J43" s="1"/>
      <c r="K43" s="1"/>
      <c r="L43" s="1"/>
      <c r="M43" s="1"/>
      <c r="N43" s="1"/>
      <c r="O43" s="1"/>
    </row>
    <row r="44" spans="1:15" ht="63.75" customHeight="1" x14ac:dyDescent="0.2">
      <c r="A44" s="51" t="s">
        <v>70</v>
      </c>
      <c r="B44" s="59" t="s">
        <v>41</v>
      </c>
      <c r="C44" s="55">
        <v>360</v>
      </c>
      <c r="D44" s="30">
        <v>0</v>
      </c>
      <c r="E44" s="31">
        <v>0.19</v>
      </c>
      <c r="F44" s="32">
        <f>(ROUND(D44,2)*E44)+D44</f>
        <v>0</v>
      </c>
      <c r="G44" s="52">
        <f>C44*F44</f>
        <v>0</v>
      </c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">
      <c r="A45" s="8"/>
      <c r="B45" s="27"/>
      <c r="C45" s="37"/>
      <c r="D45" s="28"/>
      <c r="E45" s="28"/>
      <c r="F45" s="27"/>
      <c r="G45" s="27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">
      <c r="A46" s="8"/>
      <c r="B46" s="27"/>
      <c r="C46" s="37"/>
      <c r="D46" s="28"/>
      <c r="E46" s="28"/>
      <c r="F46" s="27"/>
      <c r="G46" s="27"/>
      <c r="H46" s="1"/>
      <c r="I46" s="1"/>
      <c r="J46" s="1"/>
      <c r="K46" s="1"/>
      <c r="L46" s="1"/>
      <c r="M46" s="1"/>
      <c r="N46" s="1"/>
      <c r="O46" s="1"/>
    </row>
    <row r="47" spans="1:15" ht="33" customHeight="1" x14ac:dyDescent="0.2">
      <c r="A47" s="85" t="s">
        <v>88</v>
      </c>
      <c r="B47" s="70"/>
      <c r="C47" s="70"/>
      <c r="D47" s="70"/>
      <c r="E47" s="70"/>
      <c r="F47" s="70"/>
      <c r="G47" s="70"/>
      <c r="H47" s="1"/>
      <c r="I47" s="1"/>
      <c r="J47" s="1"/>
      <c r="K47" s="1"/>
      <c r="L47" s="1"/>
      <c r="M47" s="1"/>
      <c r="N47" s="1"/>
      <c r="O47" s="1"/>
    </row>
    <row r="48" spans="1:15" ht="66" customHeight="1" x14ac:dyDescent="0.2">
      <c r="A48" s="53" t="s">
        <v>1</v>
      </c>
      <c r="B48" s="53" t="s">
        <v>83</v>
      </c>
      <c r="C48" s="50" t="s">
        <v>78</v>
      </c>
      <c r="D48" s="53" t="s">
        <v>84</v>
      </c>
      <c r="E48" s="53" t="s">
        <v>80</v>
      </c>
      <c r="F48" s="53" t="s">
        <v>85</v>
      </c>
      <c r="G48" s="53" t="s">
        <v>92</v>
      </c>
      <c r="H48" s="1"/>
      <c r="I48" s="1"/>
      <c r="J48" s="1"/>
      <c r="K48" s="1"/>
      <c r="L48" s="1"/>
      <c r="M48" s="1"/>
      <c r="N48" s="1"/>
      <c r="O48" s="1"/>
    </row>
    <row r="49" spans="1:16" ht="56.25" customHeight="1" x14ac:dyDescent="0.2">
      <c r="A49" s="51" t="s">
        <v>71</v>
      </c>
      <c r="B49" s="59" t="s">
        <v>95</v>
      </c>
      <c r="C49" s="64">
        <v>2343</v>
      </c>
      <c r="D49" s="30">
        <v>0</v>
      </c>
      <c r="E49" s="31">
        <v>0.19</v>
      </c>
      <c r="F49" s="32">
        <f>(ROUND(D49,2)*E49)+D49</f>
        <v>0</v>
      </c>
      <c r="G49" s="52">
        <f>C49*F49</f>
        <v>0</v>
      </c>
      <c r="H49" s="1"/>
      <c r="I49" s="1"/>
      <c r="J49" s="1"/>
      <c r="K49" s="1"/>
      <c r="L49" s="1"/>
      <c r="M49" s="1"/>
      <c r="N49" s="1"/>
      <c r="O49" s="1"/>
    </row>
    <row r="50" spans="1:16" ht="15.75" customHeight="1" x14ac:dyDescent="0.2">
      <c r="A50" s="8"/>
      <c r="B50" s="27"/>
      <c r="C50" s="37"/>
      <c r="D50" s="28"/>
      <c r="E50" s="28"/>
      <c r="F50" s="27"/>
      <c r="G50" s="27"/>
      <c r="H50" s="1"/>
      <c r="I50" s="1"/>
      <c r="J50" s="1"/>
      <c r="K50" s="1"/>
      <c r="L50" s="1"/>
      <c r="M50" s="1"/>
      <c r="N50" s="1"/>
      <c r="O50" s="1"/>
    </row>
    <row r="51" spans="1:16" ht="29.25" customHeight="1" x14ac:dyDescent="0.2">
      <c r="B51" s="15"/>
      <c r="C51" s="71" t="s">
        <v>86</v>
      </c>
      <c r="D51" s="71"/>
      <c r="E51" s="71"/>
      <c r="F51" s="71"/>
      <c r="G51" s="61">
        <f>SUM(G10+G11+G12+G13+G16+G43+G44+G49)</f>
        <v>0</v>
      </c>
      <c r="H51" s="1"/>
      <c r="I51" s="1"/>
      <c r="J51" s="1"/>
      <c r="K51" s="1"/>
      <c r="L51" s="1"/>
      <c r="M51" s="1"/>
      <c r="N51" s="1"/>
      <c r="O51" s="1"/>
    </row>
    <row r="52" spans="1:16" ht="15.75" customHeight="1" x14ac:dyDescent="0.2">
      <c r="B52" s="15"/>
      <c r="C52" s="60"/>
      <c r="D52" s="60"/>
      <c r="E52" s="60"/>
      <c r="F52" s="60"/>
      <c r="G52" s="15"/>
      <c r="H52" s="1"/>
      <c r="I52" s="1"/>
      <c r="J52" s="1"/>
      <c r="K52" s="1"/>
      <c r="L52" s="1"/>
      <c r="M52" s="1"/>
      <c r="N52" s="1"/>
      <c r="O52" s="1"/>
    </row>
    <row r="53" spans="1:16" ht="29.25" customHeight="1" x14ac:dyDescent="0.2">
      <c r="A53" s="8"/>
      <c r="B53" s="27"/>
      <c r="C53" s="73" t="s">
        <v>87</v>
      </c>
      <c r="D53" s="73"/>
      <c r="E53" s="73"/>
      <c r="F53" s="73"/>
      <c r="G53" s="62">
        <f>G51*8</f>
        <v>0</v>
      </c>
      <c r="H53" s="1"/>
      <c r="I53" s="1"/>
      <c r="J53" s="1"/>
      <c r="K53" s="1"/>
      <c r="L53" s="1"/>
      <c r="M53" s="1"/>
      <c r="N53" s="1"/>
      <c r="O53" s="1"/>
    </row>
    <row r="54" spans="1:16" ht="15.75" x14ac:dyDescent="0.2">
      <c r="E54" s="9"/>
      <c r="F54" s="10"/>
      <c r="G54" s="10"/>
      <c r="H54" s="1"/>
      <c r="I54" s="1"/>
      <c r="J54" s="1"/>
      <c r="K54" s="1"/>
      <c r="L54" s="1"/>
      <c r="M54" s="1"/>
      <c r="N54" s="1"/>
      <c r="O54" s="1"/>
    </row>
    <row r="55" spans="1:16" ht="16.5" thickBot="1" x14ac:dyDescent="0.25">
      <c r="E55" s="9"/>
      <c r="F55" s="10"/>
      <c r="G55" s="10"/>
      <c r="H55" s="1"/>
      <c r="I55" s="1"/>
      <c r="J55" s="1"/>
      <c r="K55" s="1"/>
      <c r="L55" s="1"/>
      <c r="M55" s="1"/>
      <c r="N55" s="1"/>
      <c r="O55" s="1"/>
    </row>
    <row r="56" spans="1:16" ht="26.25" customHeight="1" thickBot="1" x14ac:dyDescent="0.25">
      <c r="A56" s="95" t="s">
        <v>13</v>
      </c>
      <c r="B56" s="96"/>
      <c r="C56" s="96"/>
      <c r="D56" s="96"/>
      <c r="E56" s="96"/>
      <c r="F56" s="96"/>
      <c r="G56" s="97"/>
      <c r="H56" s="1"/>
      <c r="I56" s="1"/>
      <c r="J56" s="1"/>
      <c r="K56" s="1"/>
      <c r="L56" s="1"/>
      <c r="M56" s="1"/>
      <c r="N56" s="1"/>
      <c r="O56" s="1"/>
    </row>
    <row r="57" spans="1:16" ht="59.25" customHeight="1" x14ac:dyDescent="0.2">
      <c r="A57" s="6" t="s">
        <v>38</v>
      </c>
      <c r="B57" s="98" t="s">
        <v>15</v>
      </c>
      <c r="C57" s="98"/>
      <c r="D57" s="99"/>
      <c r="E57" s="99"/>
      <c r="F57" s="99"/>
      <c r="G57" s="100"/>
      <c r="H57" s="1"/>
      <c r="I57" s="1"/>
      <c r="J57" s="1"/>
      <c r="K57" s="1"/>
      <c r="L57" s="1"/>
      <c r="M57" s="1"/>
      <c r="N57" s="1"/>
      <c r="O57" s="1"/>
    </row>
    <row r="58" spans="1:16" ht="59.25" customHeight="1" thickBot="1" x14ac:dyDescent="0.25">
      <c r="A58" s="16" t="s">
        <v>44</v>
      </c>
      <c r="B58" s="89" t="s">
        <v>97</v>
      </c>
      <c r="C58" s="89"/>
      <c r="D58" s="90"/>
      <c r="E58" s="90"/>
      <c r="F58" s="90"/>
      <c r="G58" s="91"/>
      <c r="H58" s="1"/>
      <c r="I58" s="1"/>
      <c r="J58" s="1"/>
      <c r="K58" s="1"/>
      <c r="L58" s="1"/>
      <c r="M58" s="1"/>
      <c r="N58" s="1"/>
      <c r="O58" s="1"/>
      <c r="P58" s="1"/>
    </row>
    <row r="59" spans="1:16" ht="15.75" x14ac:dyDescent="0.2">
      <c r="E59" s="9"/>
      <c r="F59" s="10"/>
      <c r="G59" s="10"/>
      <c r="H59" s="1"/>
      <c r="I59" s="1"/>
      <c r="J59" s="1"/>
      <c r="K59" s="1"/>
      <c r="L59" s="1"/>
      <c r="M59" s="1"/>
      <c r="N59" s="1"/>
      <c r="O59" s="1"/>
    </row>
    <row r="60" spans="1:16" ht="16.5" thickBot="1" x14ac:dyDescent="0.25">
      <c r="E60" s="9"/>
      <c r="F60" s="10"/>
      <c r="G60" s="10"/>
      <c r="H60" s="1"/>
      <c r="I60" s="1"/>
      <c r="J60" s="1"/>
      <c r="K60" s="1"/>
      <c r="L60" s="1"/>
      <c r="M60" s="1"/>
      <c r="N60" s="1"/>
      <c r="O60" s="1"/>
    </row>
    <row r="61" spans="1:16" ht="26.25" customHeight="1" thickBot="1" x14ac:dyDescent="0.25">
      <c r="A61" s="67" t="s">
        <v>19</v>
      </c>
      <c r="B61" s="68"/>
      <c r="C61" s="68"/>
      <c r="D61" s="68"/>
      <c r="E61" s="68"/>
      <c r="F61" s="68"/>
      <c r="G61" s="69"/>
      <c r="H61" s="1"/>
      <c r="I61" s="1"/>
      <c r="J61" s="1"/>
      <c r="K61" s="1"/>
      <c r="L61" s="1"/>
      <c r="M61" s="1"/>
      <c r="N61" s="1"/>
      <c r="O61" s="1"/>
    </row>
    <row r="62" spans="1:16" ht="71.25" customHeight="1" thickBot="1" x14ac:dyDescent="0.25">
      <c r="A62" s="92" t="s">
        <v>194</v>
      </c>
      <c r="B62" s="93"/>
      <c r="C62" s="94"/>
      <c r="D62" s="17" t="s">
        <v>2</v>
      </c>
      <c r="E62" s="18">
        <v>0</v>
      </c>
      <c r="F62" s="19" t="s">
        <v>8</v>
      </c>
      <c r="G62" s="20">
        <v>0</v>
      </c>
      <c r="H62" s="1"/>
      <c r="I62" s="1"/>
      <c r="J62" s="1"/>
      <c r="K62" s="1"/>
      <c r="L62" s="1"/>
      <c r="M62" s="1"/>
      <c r="N62" s="1"/>
      <c r="O62" s="1"/>
    </row>
    <row r="63" spans="1:16" ht="15" customHeight="1" x14ac:dyDescent="0.2">
      <c r="A63" s="12"/>
      <c r="B63" s="13"/>
      <c r="C63" s="39"/>
      <c r="D63" s="13"/>
      <c r="E63" s="13"/>
      <c r="F63" s="13"/>
      <c r="G63" s="1"/>
      <c r="H63" s="1"/>
      <c r="I63" s="1"/>
      <c r="J63" s="1"/>
      <c r="K63" s="1"/>
      <c r="L63" s="1"/>
      <c r="M63" s="1"/>
      <c r="N63" s="1"/>
      <c r="O63" s="1"/>
    </row>
    <row r="64" spans="1:16" ht="15" customHeight="1" x14ac:dyDescent="0.2">
      <c r="A64" s="12"/>
      <c r="B64" s="13"/>
      <c r="C64" s="39"/>
      <c r="F64" s="13"/>
      <c r="G64" s="1"/>
      <c r="H64" s="1"/>
      <c r="I64" s="1"/>
      <c r="J64" s="1"/>
      <c r="K64" s="1"/>
      <c r="L64" s="1"/>
      <c r="M64" s="1"/>
      <c r="N64" s="1"/>
      <c r="O64" s="1"/>
    </row>
    <row r="65" spans="1:15" ht="22.5" customHeight="1" x14ac:dyDescent="0.2">
      <c r="A65" s="14" t="s">
        <v>3</v>
      </c>
      <c r="H65" s="1"/>
      <c r="I65" s="1"/>
      <c r="J65" s="1"/>
      <c r="K65" s="1"/>
      <c r="L65" s="1"/>
      <c r="M65" s="1"/>
      <c r="N65" s="1"/>
      <c r="O65" s="1"/>
    </row>
    <row r="66" spans="1:15" ht="15" customHeight="1" x14ac:dyDescent="0.2">
      <c r="A66" s="4" t="s">
        <v>40</v>
      </c>
      <c r="H66" s="1"/>
      <c r="I66" s="1"/>
      <c r="J66" s="1"/>
      <c r="K66" s="1"/>
      <c r="L66" s="1"/>
      <c r="M66" s="1"/>
      <c r="N66" s="1"/>
      <c r="O66" s="1"/>
    </row>
    <row r="67" spans="1:15" ht="15" customHeight="1" x14ac:dyDescent="0.2">
      <c r="A67" s="4" t="s">
        <v>39</v>
      </c>
      <c r="H67" s="1"/>
      <c r="I67" s="1"/>
      <c r="J67" s="1"/>
      <c r="K67" s="1"/>
      <c r="L67" s="1"/>
      <c r="M67" s="1"/>
      <c r="N67" s="1"/>
      <c r="O67" s="1"/>
    </row>
    <row r="68" spans="1:15" ht="15" customHeight="1" x14ac:dyDescent="0.2">
      <c r="A68" s="4" t="s">
        <v>4</v>
      </c>
    </row>
    <row r="69" spans="1:15" ht="15" customHeight="1" x14ac:dyDescent="0.2">
      <c r="A69" s="4" t="s">
        <v>9</v>
      </c>
    </row>
    <row r="70" spans="1:15" ht="15" customHeight="1" x14ac:dyDescent="0.2">
      <c r="A70" s="4"/>
    </row>
    <row r="71" spans="1:15" ht="14.25" x14ac:dyDescent="0.2">
      <c r="A71" s="41" t="s">
        <v>55</v>
      </c>
      <c r="B71" s="42"/>
      <c r="C71" s="43"/>
      <c r="D71" s="44"/>
      <c r="E71" s="44"/>
      <c r="F71" s="45"/>
      <c r="G71" s="40"/>
    </row>
    <row r="72" spans="1:15" ht="54.95" customHeight="1" x14ac:dyDescent="0.2">
      <c r="A72" s="80" t="s">
        <v>56</v>
      </c>
      <c r="B72" s="81"/>
      <c r="C72" s="82"/>
      <c r="D72" s="82"/>
      <c r="E72" s="82"/>
      <c r="F72" s="82"/>
      <c r="G72" s="82"/>
    </row>
    <row r="73" spans="1:15" ht="54.95" customHeight="1" x14ac:dyDescent="0.2">
      <c r="A73" s="80" t="s">
        <v>57</v>
      </c>
      <c r="B73" s="81"/>
      <c r="C73" s="82"/>
      <c r="D73" s="82"/>
      <c r="E73" s="82"/>
      <c r="F73" s="82"/>
      <c r="G73" s="82"/>
    </row>
    <row r="74" spans="1:15" x14ac:dyDescent="0.2">
      <c r="A74" s="11"/>
      <c r="B74" s="7"/>
    </row>
    <row r="75" spans="1:15" x14ac:dyDescent="0.2">
      <c r="A75" s="11"/>
      <c r="B75" s="7"/>
    </row>
    <row r="76" spans="1:15" x14ac:dyDescent="0.2">
      <c r="A76" s="11"/>
      <c r="B76" s="7"/>
    </row>
    <row r="77" spans="1:15" x14ac:dyDescent="0.2">
      <c r="A77" s="11"/>
      <c r="B77" s="7"/>
    </row>
  </sheetData>
  <sheetProtection password="F2D7" sheet="1"/>
  <mergeCells count="26">
    <mergeCell ref="A72:B72"/>
    <mergeCell ref="C72:G72"/>
    <mergeCell ref="A73:B73"/>
    <mergeCell ref="C73:G73"/>
    <mergeCell ref="D15:F15"/>
    <mergeCell ref="D16:F16"/>
    <mergeCell ref="A47:G47"/>
    <mergeCell ref="A38:F38"/>
    <mergeCell ref="B58:C58"/>
    <mergeCell ref="D58:G58"/>
    <mergeCell ref="A62:C62"/>
    <mergeCell ref="A41:G41"/>
    <mergeCell ref="A56:G56"/>
    <mergeCell ref="B57:C57"/>
    <mergeCell ref="D57:G57"/>
    <mergeCell ref="A1:G1"/>
    <mergeCell ref="A2:G2"/>
    <mergeCell ref="B5:G5"/>
    <mergeCell ref="A3:G3"/>
    <mergeCell ref="A8:G8"/>
    <mergeCell ref="A14:G14"/>
    <mergeCell ref="A61:G61"/>
    <mergeCell ref="A7:G7"/>
    <mergeCell ref="C51:F51"/>
    <mergeCell ref="A18:G18"/>
    <mergeCell ref="C53:F53"/>
  </mergeCells>
  <dataValidations count="5">
    <dataValidation type="custom" allowBlank="1" showInputMessage="1" showErrorMessage="1" errorTitle="Achtung!" error="Es dürfen maximal zwei Nachkommastellen angegeben werden." sqref="D43:D44 D49 D10:D13 D20:D37">
      <formula1>ROUND(D10,2)-D10=0</formula1>
    </dataValidation>
    <dataValidation type="whole" operator="notBetween" allowBlank="1" showInputMessage="1" showErrorMessage="1" errorTitle="Achtung!" error="Die Zahlungsfrist muss mindestens 14 Kalendertage betragen." sqref="G62">
      <formula1>1</formula1>
      <formula2>13</formula2>
    </dataValidation>
    <dataValidation allowBlank="1" showInputMessage="1" sqref="E43:E44 E49 E10:E13"/>
    <dataValidation allowBlank="1" showInputMessage="1" errorTitle="Achtung!" error="Es dürfen maximal zwei Nachkommastellen angegeben werden." sqref="F43:F44 F49 F10:F13"/>
    <dataValidation type="custom" allowBlank="1" showInputMessage="1" showErrorMessage="1" errorTitle="Achtung!" error="Es dürfen maximal zwei Nachkommastellen angegeben werden." sqref="E62">
      <formula1>ROUND(E62,4)-E62=0</formula1>
    </dataValidation>
  </dataValidations>
  <pageMargins left="0.25" right="0.25" top="0.75" bottom="0.75" header="0.3" footer="0.3"/>
  <pageSetup paperSize="9" scale="75" fitToHeight="0" orientation="portrait" r:id="rId1"/>
  <headerFooter differentFirst="1">
    <oddHeader>&amp;L&amp;"Arial,Standard"&amp;10
&amp;C&amp;"Arial,Standard"&amp;10Rahmenvereinbarung Paketdienstleistungen IV / Z.26-0006</oddHeader>
    <oddFooter>&amp;L&amp;"Arial,Standard"&amp;10Teil B - Preisblatt Los 1&amp;C&amp;"Arial,Standard"&amp;10Zentrale Beschaffungsstelle des Landes RLP&amp;R&amp;"Arial,Standard"&amp;10Seite &amp;P von &amp;N</oddFooter>
    <firstHeader>&amp;L&amp;"Arial,Standard"&amp;10 05.08.2026&amp;R&amp;G</firstHeader>
    <firstFooter>&amp;L&amp;"Arial,Standard"&amp;10Teil B - Preisblatt Los 1&amp;C&amp;"Arial,Standard"&amp;10Zentrale Beschaffungsstelle des Landes RLP&amp;R&amp;"Arial,Standard"&amp;10Seite &amp;P von &amp;N</firstFooter>
  </headerFooter>
  <rowBreaks count="2" manualBreakCount="2">
    <brk id="17" max="16383" man="1"/>
    <brk id="55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7"/>
  <sheetViews>
    <sheetView showGridLines="0" zoomScale="115" zoomScaleNormal="115" workbookViewId="0">
      <selection activeCell="B5" sqref="B5:G5"/>
    </sheetView>
  </sheetViews>
  <sheetFormatPr baseColWidth="10" defaultColWidth="11.42578125" defaultRowHeight="12.75" x14ac:dyDescent="0.2"/>
  <cols>
    <col min="1" max="1" width="8.5703125" style="5" customWidth="1"/>
    <col min="2" max="2" width="40.28515625" style="3" customWidth="1"/>
    <col min="3" max="3" width="20.5703125" style="38" customWidth="1"/>
    <col min="4" max="4" width="16.28515625" style="3" customWidth="1"/>
    <col min="5" max="5" width="9.5703125" style="3" customWidth="1"/>
    <col min="6" max="6" width="16.28515625" style="3" customWidth="1"/>
    <col min="7" max="7" width="20" style="3" customWidth="1"/>
    <col min="8" max="8" width="21.140625" style="3" customWidth="1"/>
    <col min="9" max="16384" width="11.42578125" style="3"/>
  </cols>
  <sheetData>
    <row r="1" spans="1:15" s="1" customFormat="1" ht="97.5" customHeight="1" x14ac:dyDescent="0.2">
      <c r="A1" s="74" t="s">
        <v>58</v>
      </c>
      <c r="B1" s="75"/>
      <c r="C1" s="75"/>
      <c r="D1" s="75"/>
      <c r="E1" s="75"/>
      <c r="F1" s="75"/>
      <c r="G1" s="75"/>
    </row>
    <row r="2" spans="1:15" ht="26.25" customHeight="1" x14ac:dyDescent="0.2">
      <c r="A2" s="76" t="s">
        <v>98</v>
      </c>
      <c r="B2" s="76"/>
      <c r="C2" s="76"/>
      <c r="D2" s="76"/>
      <c r="E2" s="76"/>
      <c r="F2" s="76"/>
      <c r="G2" s="76"/>
    </row>
    <row r="3" spans="1:15" ht="50.25" customHeight="1" x14ac:dyDescent="0.2">
      <c r="A3" s="78" t="s">
        <v>105</v>
      </c>
      <c r="B3" s="79"/>
      <c r="C3" s="79"/>
      <c r="D3" s="79"/>
      <c r="E3" s="79"/>
      <c r="F3" s="79"/>
      <c r="G3" s="79"/>
    </row>
    <row r="4" spans="1:15" ht="22.5" customHeight="1" x14ac:dyDescent="0.2">
      <c r="A4" s="2"/>
      <c r="B4" s="2"/>
      <c r="C4" s="35"/>
      <c r="D4" s="2"/>
      <c r="E4" s="2"/>
      <c r="F4" s="2"/>
      <c r="G4" s="2"/>
    </row>
    <row r="5" spans="1:15" ht="30" customHeight="1" x14ac:dyDescent="0.2">
      <c r="A5" s="49" t="s">
        <v>0</v>
      </c>
      <c r="B5" s="77"/>
      <c r="C5" s="77"/>
      <c r="D5" s="77"/>
      <c r="E5" s="77"/>
      <c r="F5" s="77"/>
      <c r="G5" s="77"/>
    </row>
    <row r="6" spans="1:15" ht="22.5" customHeight="1" x14ac:dyDescent="0.2">
      <c r="B6" s="4"/>
      <c r="C6" s="36"/>
      <c r="D6" s="4"/>
      <c r="E6" s="4"/>
      <c r="F6" s="4"/>
      <c r="G6" s="4"/>
    </row>
    <row r="7" spans="1:15" ht="33" customHeight="1" x14ac:dyDescent="0.2">
      <c r="A7" s="70" t="s">
        <v>12</v>
      </c>
      <c r="B7" s="70"/>
      <c r="C7" s="70"/>
      <c r="D7" s="70"/>
      <c r="E7" s="70"/>
      <c r="F7" s="70"/>
      <c r="G7" s="70"/>
    </row>
    <row r="8" spans="1:15" ht="33" customHeight="1" x14ac:dyDescent="0.2">
      <c r="A8" s="65" t="s">
        <v>72</v>
      </c>
      <c r="B8" s="66"/>
      <c r="C8" s="66"/>
      <c r="D8" s="66"/>
      <c r="E8" s="66"/>
      <c r="F8" s="66"/>
      <c r="G8" s="66"/>
    </row>
    <row r="9" spans="1:15" ht="66" customHeight="1" x14ac:dyDescent="0.2">
      <c r="A9" s="53" t="s">
        <v>1</v>
      </c>
      <c r="B9" s="53" t="s">
        <v>83</v>
      </c>
      <c r="C9" s="50" t="s">
        <v>78</v>
      </c>
      <c r="D9" s="53" t="s">
        <v>79</v>
      </c>
      <c r="E9" s="53" t="s">
        <v>80</v>
      </c>
      <c r="F9" s="53" t="s">
        <v>81</v>
      </c>
      <c r="G9" s="53" t="s">
        <v>90</v>
      </c>
      <c r="H9" s="1"/>
      <c r="I9" s="1"/>
      <c r="J9" s="1"/>
      <c r="K9" s="1"/>
      <c r="L9" s="1"/>
      <c r="M9" s="1"/>
    </row>
    <row r="10" spans="1:15" ht="25.5" x14ac:dyDescent="0.2">
      <c r="A10" s="51" t="s">
        <v>106</v>
      </c>
      <c r="B10" s="46" t="s">
        <v>60</v>
      </c>
      <c r="C10" s="48">
        <v>35584</v>
      </c>
      <c r="D10" s="30">
        <v>0</v>
      </c>
      <c r="E10" s="31">
        <v>0.19</v>
      </c>
      <c r="F10" s="32">
        <f>(ROUND(D10,2)*E10)+D10</f>
        <v>0</v>
      </c>
      <c r="G10" s="52">
        <f>C10*F10</f>
        <v>0</v>
      </c>
      <c r="H10" s="1"/>
      <c r="I10" s="1"/>
      <c r="J10" s="1"/>
      <c r="K10" s="1"/>
      <c r="L10" s="1"/>
      <c r="M10" s="1"/>
    </row>
    <row r="11" spans="1:15" ht="25.5" customHeight="1" x14ac:dyDescent="0.2">
      <c r="A11" s="51" t="s">
        <v>107</v>
      </c>
      <c r="B11" s="46" t="s">
        <v>61</v>
      </c>
      <c r="C11" s="48">
        <v>11722</v>
      </c>
      <c r="D11" s="30">
        <v>0</v>
      </c>
      <c r="E11" s="31">
        <v>0.19</v>
      </c>
      <c r="F11" s="32">
        <f t="shared" ref="F11:F13" si="0">(ROUND(D11,2)*E11)+D11</f>
        <v>0</v>
      </c>
      <c r="G11" s="52">
        <f t="shared" ref="G11:G13" si="1">C11*F11</f>
        <v>0</v>
      </c>
      <c r="H11" s="1"/>
      <c r="I11" s="1"/>
      <c r="J11" s="1"/>
      <c r="K11" s="1"/>
      <c r="L11" s="1"/>
      <c r="M11" s="1"/>
    </row>
    <row r="12" spans="1:15" ht="25.5" customHeight="1" x14ac:dyDescent="0.2">
      <c r="A12" s="51" t="s">
        <v>108</v>
      </c>
      <c r="B12" s="46" t="s">
        <v>62</v>
      </c>
      <c r="C12" s="48">
        <v>3543</v>
      </c>
      <c r="D12" s="30">
        <v>0</v>
      </c>
      <c r="E12" s="31">
        <v>0.19</v>
      </c>
      <c r="F12" s="32">
        <f t="shared" si="0"/>
        <v>0</v>
      </c>
      <c r="G12" s="52">
        <f t="shared" si="1"/>
        <v>0</v>
      </c>
      <c r="H12" s="1"/>
      <c r="I12" s="1"/>
      <c r="J12" s="1"/>
      <c r="K12" s="1"/>
      <c r="L12" s="1"/>
      <c r="M12" s="1"/>
    </row>
    <row r="13" spans="1:15" ht="25.5" customHeight="1" x14ac:dyDescent="0.2">
      <c r="A13" s="51" t="s">
        <v>109</v>
      </c>
      <c r="B13" s="46" t="s">
        <v>63</v>
      </c>
      <c r="C13" s="48">
        <v>924</v>
      </c>
      <c r="D13" s="30">
        <v>0</v>
      </c>
      <c r="E13" s="31">
        <v>0.19</v>
      </c>
      <c r="F13" s="32">
        <f t="shared" si="0"/>
        <v>0</v>
      </c>
      <c r="G13" s="52">
        <f t="shared" si="1"/>
        <v>0</v>
      </c>
      <c r="H13" s="1"/>
      <c r="I13" s="1"/>
      <c r="J13" s="1"/>
      <c r="K13" s="1"/>
      <c r="L13" s="1"/>
      <c r="M13" s="1"/>
    </row>
    <row r="14" spans="1:15" ht="33" customHeight="1" x14ac:dyDescent="0.2">
      <c r="A14" s="65" t="s">
        <v>73</v>
      </c>
      <c r="B14" s="66"/>
      <c r="C14" s="66"/>
      <c r="D14" s="66"/>
      <c r="E14" s="66"/>
      <c r="F14" s="66"/>
      <c r="G14" s="66"/>
      <c r="H14" s="1"/>
      <c r="I14" s="1"/>
      <c r="J14" s="1"/>
      <c r="K14" s="1"/>
      <c r="L14" s="1"/>
      <c r="M14" s="1"/>
      <c r="N14" s="1"/>
      <c r="O14" s="1"/>
    </row>
    <row r="15" spans="1:15" ht="66" customHeight="1" x14ac:dyDescent="0.2">
      <c r="A15" s="53" t="s">
        <v>1</v>
      </c>
      <c r="B15" s="53" t="s">
        <v>83</v>
      </c>
      <c r="C15" s="50" t="s">
        <v>78</v>
      </c>
      <c r="D15" s="83" t="s">
        <v>96</v>
      </c>
      <c r="E15" s="83"/>
      <c r="F15" s="83"/>
      <c r="G15" s="53" t="s">
        <v>82</v>
      </c>
      <c r="H15" s="1"/>
      <c r="I15" s="1"/>
      <c r="J15" s="1"/>
      <c r="K15" s="1"/>
      <c r="L15" s="1"/>
      <c r="M15" s="1"/>
    </row>
    <row r="16" spans="1:15" ht="57.75" customHeight="1" x14ac:dyDescent="0.2">
      <c r="A16" s="51" t="s">
        <v>110</v>
      </c>
      <c r="B16" s="54" t="s">
        <v>93</v>
      </c>
      <c r="C16" s="55">
        <v>271</v>
      </c>
      <c r="D16" s="84">
        <f>G38</f>
        <v>0</v>
      </c>
      <c r="E16" s="84"/>
      <c r="F16" s="84"/>
      <c r="G16" s="52">
        <f>D16*C16</f>
        <v>0</v>
      </c>
      <c r="H16" s="1"/>
      <c r="I16" s="1"/>
      <c r="J16" s="1"/>
      <c r="K16" s="1"/>
      <c r="L16" s="1"/>
      <c r="M16" s="1"/>
    </row>
    <row r="17" spans="1:7" ht="22.5" customHeight="1" x14ac:dyDescent="0.2">
      <c r="A17" s="8"/>
      <c r="B17" s="27"/>
      <c r="C17" s="37"/>
      <c r="D17" s="28"/>
      <c r="E17" s="28"/>
      <c r="F17" s="27"/>
      <c r="G17" s="27"/>
    </row>
    <row r="18" spans="1:7" ht="33.75" customHeight="1" x14ac:dyDescent="0.2">
      <c r="A18" s="72" t="s">
        <v>14</v>
      </c>
      <c r="B18" s="72"/>
      <c r="C18" s="72"/>
      <c r="D18" s="72"/>
      <c r="E18" s="72"/>
      <c r="F18" s="72"/>
      <c r="G18" s="72"/>
    </row>
    <row r="19" spans="1:7" ht="54.75" customHeight="1" x14ac:dyDescent="0.2">
      <c r="A19" s="53" t="s">
        <v>1</v>
      </c>
      <c r="B19" s="53" t="s">
        <v>17</v>
      </c>
      <c r="C19" s="50" t="s">
        <v>42</v>
      </c>
      <c r="D19" s="53" t="s">
        <v>76</v>
      </c>
      <c r="E19" s="53" t="s">
        <v>75</v>
      </c>
      <c r="F19" s="56" t="s">
        <v>74</v>
      </c>
      <c r="G19" s="56" t="s">
        <v>77</v>
      </c>
    </row>
    <row r="20" spans="1:7" ht="15.75" customHeight="1" x14ac:dyDescent="0.2">
      <c r="A20" s="51" t="s">
        <v>111</v>
      </c>
      <c r="B20" s="23" t="s">
        <v>18</v>
      </c>
      <c r="C20" s="33">
        <v>7.0400000000000004E-2</v>
      </c>
      <c r="D20" s="22">
        <v>0</v>
      </c>
      <c r="E20" s="47">
        <v>0.19</v>
      </c>
      <c r="F20" s="57">
        <f>(ROUND(D20,2)*E20)+D20</f>
        <v>0</v>
      </c>
      <c r="G20" s="58">
        <f t="shared" ref="G20:G36" si="2">F20*C20</f>
        <v>0</v>
      </c>
    </row>
    <row r="21" spans="1:7" ht="15.75" customHeight="1" x14ac:dyDescent="0.2">
      <c r="A21" s="51" t="s">
        <v>112</v>
      </c>
      <c r="B21" s="23" t="s">
        <v>20</v>
      </c>
      <c r="C21" s="33">
        <v>2.6100000000000002E-2</v>
      </c>
      <c r="D21" s="22">
        <v>0</v>
      </c>
      <c r="E21" s="47">
        <v>0.19</v>
      </c>
      <c r="F21" s="57">
        <f t="shared" ref="F21:F36" si="3">(ROUND(D21,2)*E21)+D21</f>
        <v>0</v>
      </c>
      <c r="G21" s="58">
        <f t="shared" si="2"/>
        <v>0</v>
      </c>
    </row>
    <row r="22" spans="1:7" ht="15.75" customHeight="1" x14ac:dyDescent="0.2">
      <c r="A22" s="51" t="s">
        <v>113</v>
      </c>
      <c r="B22" s="23" t="s">
        <v>21</v>
      </c>
      <c r="C22" s="33">
        <v>0.12130000000000001</v>
      </c>
      <c r="D22" s="22">
        <v>0</v>
      </c>
      <c r="E22" s="47">
        <v>0.19</v>
      </c>
      <c r="F22" s="57">
        <f t="shared" si="3"/>
        <v>0</v>
      </c>
      <c r="G22" s="58">
        <f t="shared" si="2"/>
        <v>0</v>
      </c>
    </row>
    <row r="23" spans="1:7" ht="15.75" customHeight="1" x14ac:dyDescent="0.2">
      <c r="A23" s="51" t="s">
        <v>114</v>
      </c>
      <c r="B23" s="23" t="s">
        <v>22</v>
      </c>
      <c r="C23" s="33">
        <v>2.35E-2</v>
      </c>
      <c r="D23" s="22">
        <v>0</v>
      </c>
      <c r="E23" s="47">
        <v>0.19</v>
      </c>
      <c r="F23" s="57">
        <f t="shared" si="3"/>
        <v>0</v>
      </c>
      <c r="G23" s="58">
        <f t="shared" si="2"/>
        <v>0</v>
      </c>
    </row>
    <row r="24" spans="1:7" ht="15.75" customHeight="1" x14ac:dyDescent="0.2">
      <c r="A24" s="51" t="s">
        <v>115</v>
      </c>
      <c r="B24" s="23" t="s">
        <v>64</v>
      </c>
      <c r="C24" s="33">
        <v>2.87E-2</v>
      </c>
      <c r="D24" s="22">
        <v>0</v>
      </c>
      <c r="E24" s="47">
        <v>0.19</v>
      </c>
      <c r="F24" s="57">
        <f t="shared" si="3"/>
        <v>0</v>
      </c>
      <c r="G24" s="58">
        <f t="shared" si="2"/>
        <v>0</v>
      </c>
    </row>
    <row r="25" spans="1:7" ht="15.75" customHeight="1" x14ac:dyDescent="0.2">
      <c r="A25" s="51" t="s">
        <v>116</v>
      </c>
      <c r="B25" s="23" t="s">
        <v>23</v>
      </c>
      <c r="C25" s="33">
        <v>9.6500000000000002E-2</v>
      </c>
      <c r="D25" s="22">
        <v>0</v>
      </c>
      <c r="E25" s="47">
        <v>0.19</v>
      </c>
      <c r="F25" s="57">
        <f t="shared" si="3"/>
        <v>0</v>
      </c>
      <c r="G25" s="58">
        <f t="shared" si="2"/>
        <v>0</v>
      </c>
    </row>
    <row r="26" spans="1:7" ht="15.75" customHeight="1" x14ac:dyDescent="0.2">
      <c r="A26" s="51" t="s">
        <v>117</v>
      </c>
      <c r="B26" s="23" t="s">
        <v>65</v>
      </c>
      <c r="C26" s="33">
        <v>1.5599999999999999E-2</v>
      </c>
      <c r="D26" s="22">
        <v>0</v>
      </c>
      <c r="E26" s="47">
        <v>0.19</v>
      </c>
      <c r="F26" s="57">
        <f t="shared" si="3"/>
        <v>0</v>
      </c>
      <c r="G26" s="58">
        <f t="shared" si="2"/>
        <v>0</v>
      </c>
    </row>
    <row r="27" spans="1:7" ht="15.75" customHeight="1" x14ac:dyDescent="0.2">
      <c r="A27" s="51" t="s">
        <v>118</v>
      </c>
      <c r="B27" s="23" t="s">
        <v>24</v>
      </c>
      <c r="C27" s="33">
        <v>6.5199999999999994E-2</v>
      </c>
      <c r="D27" s="22">
        <v>0</v>
      </c>
      <c r="E27" s="47">
        <v>0.19</v>
      </c>
      <c r="F27" s="57">
        <f t="shared" si="3"/>
        <v>0</v>
      </c>
      <c r="G27" s="58">
        <f t="shared" si="2"/>
        <v>0</v>
      </c>
    </row>
    <row r="28" spans="1:7" ht="15.75" customHeight="1" x14ac:dyDescent="0.2">
      <c r="A28" s="51" t="s">
        <v>119</v>
      </c>
      <c r="B28" s="23" t="s">
        <v>25</v>
      </c>
      <c r="C28" s="33">
        <v>9.2600000000000002E-2</v>
      </c>
      <c r="D28" s="22">
        <v>0</v>
      </c>
      <c r="E28" s="47">
        <v>0.19</v>
      </c>
      <c r="F28" s="57">
        <f t="shared" si="3"/>
        <v>0</v>
      </c>
      <c r="G28" s="58">
        <f t="shared" si="2"/>
        <v>0</v>
      </c>
    </row>
    <row r="29" spans="1:7" ht="15.75" customHeight="1" x14ac:dyDescent="0.2">
      <c r="A29" s="51" t="s">
        <v>120</v>
      </c>
      <c r="B29" s="23" t="s">
        <v>16</v>
      </c>
      <c r="C29" s="33">
        <v>0.18640000000000001</v>
      </c>
      <c r="D29" s="22">
        <v>0</v>
      </c>
      <c r="E29" s="47">
        <v>0.19</v>
      </c>
      <c r="F29" s="57">
        <f t="shared" si="3"/>
        <v>0</v>
      </c>
      <c r="G29" s="58">
        <f t="shared" si="2"/>
        <v>0</v>
      </c>
    </row>
    <row r="30" spans="1:7" ht="15.75" customHeight="1" x14ac:dyDescent="0.2">
      <c r="A30" s="51" t="s">
        <v>121</v>
      </c>
      <c r="B30" s="23" t="s">
        <v>26</v>
      </c>
      <c r="C30" s="33">
        <v>0.06</v>
      </c>
      <c r="D30" s="22">
        <v>0</v>
      </c>
      <c r="E30" s="47">
        <v>0.19</v>
      </c>
      <c r="F30" s="57">
        <f t="shared" si="3"/>
        <v>0</v>
      </c>
      <c r="G30" s="58">
        <f t="shared" si="2"/>
        <v>0</v>
      </c>
    </row>
    <row r="31" spans="1:7" ht="15.75" customHeight="1" x14ac:dyDescent="0.2">
      <c r="A31" s="51" t="s">
        <v>122</v>
      </c>
      <c r="B31" s="23" t="s">
        <v>27</v>
      </c>
      <c r="C31" s="33">
        <v>1.43E-2</v>
      </c>
      <c r="D31" s="22">
        <v>0</v>
      </c>
      <c r="E31" s="47">
        <v>0.19</v>
      </c>
      <c r="F31" s="57">
        <f t="shared" si="3"/>
        <v>0</v>
      </c>
      <c r="G31" s="58">
        <f t="shared" si="2"/>
        <v>0</v>
      </c>
    </row>
    <row r="32" spans="1:7" ht="15.75" customHeight="1" x14ac:dyDescent="0.2">
      <c r="A32" s="51" t="s">
        <v>123</v>
      </c>
      <c r="B32" s="23" t="s">
        <v>66</v>
      </c>
      <c r="C32" s="33">
        <v>8.4699999999999998E-2</v>
      </c>
      <c r="D32" s="22">
        <v>0</v>
      </c>
      <c r="E32" s="47">
        <v>0.19</v>
      </c>
      <c r="F32" s="57">
        <f t="shared" si="3"/>
        <v>0</v>
      </c>
      <c r="G32" s="58">
        <f t="shared" si="2"/>
        <v>0</v>
      </c>
    </row>
    <row r="33" spans="1:15" ht="15.75" customHeight="1" x14ac:dyDescent="0.2">
      <c r="A33" s="51" t="s">
        <v>124</v>
      </c>
      <c r="B33" s="23" t="s">
        <v>28</v>
      </c>
      <c r="C33" s="33">
        <v>2.87E-2</v>
      </c>
      <c r="D33" s="22">
        <v>0</v>
      </c>
      <c r="E33" s="47">
        <v>0.19</v>
      </c>
      <c r="F33" s="57">
        <f t="shared" si="3"/>
        <v>0</v>
      </c>
      <c r="G33" s="58">
        <f t="shared" si="2"/>
        <v>0</v>
      </c>
    </row>
    <row r="34" spans="1:15" ht="15.75" customHeight="1" x14ac:dyDescent="0.2">
      <c r="A34" s="51" t="s">
        <v>125</v>
      </c>
      <c r="B34" s="23" t="s">
        <v>29</v>
      </c>
      <c r="C34" s="33">
        <v>3.5200000000000002E-2</v>
      </c>
      <c r="D34" s="22">
        <v>0</v>
      </c>
      <c r="E34" s="47">
        <v>0.19</v>
      </c>
      <c r="F34" s="57">
        <f t="shared" si="3"/>
        <v>0</v>
      </c>
      <c r="G34" s="58">
        <f t="shared" si="2"/>
        <v>0</v>
      </c>
    </row>
    <row r="35" spans="1:15" ht="15.75" customHeight="1" x14ac:dyDescent="0.2">
      <c r="A35" s="51" t="s">
        <v>126</v>
      </c>
      <c r="B35" s="23" t="s">
        <v>67</v>
      </c>
      <c r="C35" s="33">
        <v>1.43E-2</v>
      </c>
      <c r="D35" s="22">
        <v>0</v>
      </c>
      <c r="E35" s="47">
        <v>0.19</v>
      </c>
      <c r="F35" s="57">
        <f t="shared" si="3"/>
        <v>0</v>
      </c>
      <c r="G35" s="58">
        <f t="shared" si="2"/>
        <v>0</v>
      </c>
    </row>
    <row r="36" spans="1:15" ht="15.75" customHeight="1" x14ac:dyDescent="0.2">
      <c r="A36" s="51" t="s">
        <v>127</v>
      </c>
      <c r="B36" s="23" t="s">
        <v>68</v>
      </c>
      <c r="C36" s="33">
        <v>3.6499999999999998E-2</v>
      </c>
      <c r="D36" s="22">
        <v>0</v>
      </c>
      <c r="E36" s="47">
        <v>0.19</v>
      </c>
      <c r="F36" s="57">
        <f t="shared" si="3"/>
        <v>0</v>
      </c>
      <c r="G36" s="58">
        <f t="shared" si="2"/>
        <v>0</v>
      </c>
    </row>
    <row r="37" spans="1:15" ht="15.75" customHeight="1" thickBot="1" x14ac:dyDescent="0.25">
      <c r="A37" s="21"/>
      <c r="B37" s="24"/>
      <c r="C37" s="34"/>
      <c r="D37" s="29"/>
      <c r="E37" s="25"/>
      <c r="F37" s="25"/>
      <c r="G37" s="10"/>
    </row>
    <row r="38" spans="1:15" ht="28.5" customHeight="1" thickBot="1" x14ac:dyDescent="0.25">
      <c r="A38" s="86" t="s">
        <v>94</v>
      </c>
      <c r="B38" s="87"/>
      <c r="C38" s="87"/>
      <c r="D38" s="87"/>
      <c r="E38" s="87"/>
      <c r="F38" s="88"/>
      <c r="G38" s="26">
        <f>ROUND(SUM(G20:G36),2)</f>
        <v>0</v>
      </c>
    </row>
    <row r="39" spans="1:15" ht="15.75" customHeight="1" x14ac:dyDescent="0.2">
      <c r="A39" s="8"/>
      <c r="B39" s="27"/>
      <c r="C39" s="37"/>
      <c r="D39" s="28"/>
      <c r="E39" s="28"/>
      <c r="F39" s="27"/>
      <c r="G39" s="27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">
      <c r="A40" s="8"/>
      <c r="B40" s="27"/>
      <c r="C40" s="37"/>
      <c r="D40" s="28"/>
      <c r="E40" s="28"/>
      <c r="F40" s="27"/>
      <c r="G40" s="27"/>
      <c r="H40" s="1"/>
      <c r="I40" s="1"/>
      <c r="J40" s="1"/>
      <c r="K40" s="1"/>
      <c r="L40" s="1"/>
      <c r="M40" s="1"/>
      <c r="N40" s="1"/>
      <c r="O40" s="1"/>
    </row>
    <row r="41" spans="1:15" ht="33" customHeight="1" x14ac:dyDescent="0.2">
      <c r="A41" s="85" t="s">
        <v>89</v>
      </c>
      <c r="B41" s="70"/>
      <c r="C41" s="70"/>
      <c r="D41" s="70"/>
      <c r="E41" s="70"/>
      <c r="F41" s="70"/>
      <c r="G41" s="70"/>
      <c r="H41" s="1"/>
      <c r="I41" s="1"/>
      <c r="J41" s="1"/>
      <c r="K41" s="1"/>
      <c r="L41" s="1"/>
      <c r="M41" s="1"/>
      <c r="N41" s="1"/>
      <c r="O41" s="1"/>
    </row>
    <row r="42" spans="1:15" ht="63.75" customHeight="1" x14ac:dyDescent="0.2">
      <c r="A42" s="53" t="s">
        <v>1</v>
      </c>
      <c r="B42" s="53" t="s">
        <v>83</v>
      </c>
      <c r="C42" s="50" t="s">
        <v>78</v>
      </c>
      <c r="D42" s="53" t="s">
        <v>79</v>
      </c>
      <c r="E42" s="53" t="s">
        <v>80</v>
      </c>
      <c r="F42" s="53" t="s">
        <v>81</v>
      </c>
      <c r="G42" s="53" t="s">
        <v>91</v>
      </c>
      <c r="H42" s="1"/>
      <c r="I42" s="1"/>
      <c r="J42" s="1"/>
      <c r="K42" s="1"/>
      <c r="L42" s="1"/>
      <c r="M42" s="1"/>
      <c r="N42" s="1"/>
      <c r="O42" s="1"/>
    </row>
    <row r="43" spans="1:15" ht="45" customHeight="1" x14ac:dyDescent="0.2">
      <c r="A43" s="51" t="s">
        <v>128</v>
      </c>
      <c r="B43" s="59" t="s">
        <v>59</v>
      </c>
      <c r="C43" s="55">
        <v>43</v>
      </c>
      <c r="D43" s="30">
        <v>0</v>
      </c>
      <c r="E43" s="31">
        <v>0.19</v>
      </c>
      <c r="F43" s="32">
        <f>(ROUND(D43,2)*E43)+D43</f>
        <v>0</v>
      </c>
      <c r="G43" s="52">
        <f>C43*F43</f>
        <v>0</v>
      </c>
      <c r="H43" s="1"/>
      <c r="I43" s="1"/>
      <c r="J43" s="1"/>
      <c r="K43" s="1"/>
      <c r="L43" s="1"/>
      <c r="M43" s="1"/>
      <c r="N43" s="1"/>
      <c r="O43" s="1"/>
    </row>
    <row r="44" spans="1:15" ht="63.75" customHeight="1" x14ac:dyDescent="0.2">
      <c r="A44" s="51" t="s">
        <v>129</v>
      </c>
      <c r="B44" s="59" t="s">
        <v>41</v>
      </c>
      <c r="C44" s="55">
        <v>400</v>
      </c>
      <c r="D44" s="30">
        <v>0</v>
      </c>
      <c r="E44" s="31">
        <v>0.19</v>
      </c>
      <c r="F44" s="32">
        <f>(ROUND(D44,2)*E44)+D44</f>
        <v>0</v>
      </c>
      <c r="G44" s="52">
        <f>C44*F44</f>
        <v>0</v>
      </c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">
      <c r="A45" s="8"/>
      <c r="B45" s="27"/>
      <c r="C45" s="37"/>
      <c r="D45" s="28"/>
      <c r="E45" s="28"/>
      <c r="F45" s="27"/>
      <c r="G45" s="27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">
      <c r="A46" s="8"/>
      <c r="B46" s="27"/>
      <c r="C46" s="37"/>
      <c r="D46" s="28"/>
      <c r="E46" s="28"/>
      <c r="F46" s="27"/>
      <c r="G46" s="27"/>
      <c r="H46" s="1"/>
      <c r="I46" s="1"/>
      <c r="J46" s="1"/>
      <c r="K46" s="1"/>
      <c r="L46" s="1"/>
      <c r="M46" s="1"/>
      <c r="N46" s="1"/>
      <c r="O46" s="1"/>
    </row>
    <row r="47" spans="1:15" ht="33" customHeight="1" x14ac:dyDescent="0.2">
      <c r="A47" s="85" t="s">
        <v>88</v>
      </c>
      <c r="B47" s="70"/>
      <c r="C47" s="70"/>
      <c r="D47" s="70"/>
      <c r="E47" s="70"/>
      <c r="F47" s="70"/>
      <c r="G47" s="70"/>
      <c r="H47" s="1"/>
      <c r="I47" s="1"/>
      <c r="J47" s="1"/>
      <c r="K47" s="1"/>
      <c r="L47" s="1"/>
      <c r="M47" s="1"/>
      <c r="N47" s="1"/>
      <c r="O47" s="1"/>
    </row>
    <row r="48" spans="1:15" ht="66" customHeight="1" x14ac:dyDescent="0.2">
      <c r="A48" s="53" t="s">
        <v>1</v>
      </c>
      <c r="B48" s="53" t="s">
        <v>83</v>
      </c>
      <c r="C48" s="50" t="s">
        <v>78</v>
      </c>
      <c r="D48" s="53" t="s">
        <v>84</v>
      </c>
      <c r="E48" s="53" t="s">
        <v>80</v>
      </c>
      <c r="F48" s="53" t="s">
        <v>85</v>
      </c>
      <c r="G48" s="53" t="s">
        <v>92</v>
      </c>
      <c r="H48" s="1"/>
      <c r="I48" s="1"/>
      <c r="J48" s="1"/>
      <c r="K48" s="1"/>
      <c r="L48" s="1"/>
      <c r="M48" s="1"/>
      <c r="N48" s="1"/>
      <c r="O48" s="1"/>
    </row>
    <row r="49" spans="1:16" ht="56.25" customHeight="1" x14ac:dyDescent="0.2">
      <c r="A49" s="51" t="s">
        <v>130</v>
      </c>
      <c r="B49" s="59" t="s">
        <v>95</v>
      </c>
      <c r="C49" s="64">
        <v>2602</v>
      </c>
      <c r="D49" s="30">
        <v>0</v>
      </c>
      <c r="E49" s="31">
        <v>0.19</v>
      </c>
      <c r="F49" s="32">
        <f>(ROUND(D49,2)*E49)+D49</f>
        <v>0</v>
      </c>
      <c r="G49" s="52">
        <f>C49*F49</f>
        <v>0</v>
      </c>
      <c r="H49" s="1"/>
      <c r="I49" s="1"/>
      <c r="J49" s="1"/>
      <c r="K49" s="1"/>
      <c r="L49" s="1"/>
      <c r="M49" s="1"/>
      <c r="N49" s="1"/>
      <c r="O49" s="1"/>
    </row>
    <row r="50" spans="1:16" ht="15.75" customHeight="1" x14ac:dyDescent="0.2">
      <c r="A50" s="8"/>
      <c r="B50" s="27"/>
      <c r="C50" s="37"/>
      <c r="D50" s="28"/>
      <c r="E50" s="28"/>
      <c r="F50" s="27"/>
      <c r="G50" s="27"/>
      <c r="H50" s="1"/>
      <c r="I50" s="1"/>
      <c r="J50" s="1"/>
      <c r="K50" s="1"/>
      <c r="L50" s="1"/>
      <c r="M50" s="1"/>
      <c r="N50" s="1"/>
      <c r="O50" s="1"/>
    </row>
    <row r="51" spans="1:16" ht="29.25" customHeight="1" x14ac:dyDescent="0.2">
      <c r="B51" s="15"/>
      <c r="C51" s="71" t="s">
        <v>86</v>
      </c>
      <c r="D51" s="71"/>
      <c r="E51" s="71"/>
      <c r="F51" s="71"/>
      <c r="G51" s="61">
        <f>SUM(G10+G11+G12+G13+G16+G43+G44+G49)</f>
        <v>0</v>
      </c>
      <c r="H51" s="1"/>
      <c r="I51" s="1"/>
      <c r="J51" s="1"/>
      <c r="K51" s="1"/>
      <c r="L51" s="1"/>
      <c r="M51" s="1"/>
      <c r="N51" s="1"/>
      <c r="O51" s="1"/>
    </row>
    <row r="52" spans="1:16" ht="15.75" customHeight="1" x14ac:dyDescent="0.2">
      <c r="B52" s="15"/>
      <c r="C52" s="60"/>
      <c r="D52" s="60"/>
      <c r="E52" s="60"/>
      <c r="F52" s="60"/>
      <c r="G52" s="15"/>
      <c r="H52" s="1"/>
      <c r="I52" s="1"/>
      <c r="J52" s="1"/>
      <c r="K52" s="1"/>
      <c r="L52" s="1"/>
      <c r="M52" s="1"/>
      <c r="N52" s="1"/>
      <c r="O52" s="1"/>
    </row>
    <row r="53" spans="1:16" ht="29.25" customHeight="1" x14ac:dyDescent="0.2">
      <c r="A53" s="8"/>
      <c r="B53" s="27"/>
      <c r="C53" s="73" t="s">
        <v>87</v>
      </c>
      <c r="D53" s="73"/>
      <c r="E53" s="73"/>
      <c r="F53" s="73"/>
      <c r="G53" s="62">
        <f>G51*8</f>
        <v>0</v>
      </c>
      <c r="H53" s="1"/>
      <c r="I53" s="1"/>
      <c r="J53" s="1"/>
      <c r="K53" s="1"/>
      <c r="L53" s="1"/>
      <c r="M53" s="1"/>
      <c r="N53" s="1"/>
      <c r="O53" s="1"/>
    </row>
    <row r="54" spans="1:16" ht="15.75" x14ac:dyDescent="0.2">
      <c r="E54" s="9"/>
      <c r="F54" s="10"/>
      <c r="G54" s="10"/>
      <c r="H54" s="1"/>
      <c r="I54" s="1"/>
      <c r="J54" s="1"/>
      <c r="K54" s="1"/>
      <c r="L54" s="1"/>
      <c r="M54" s="1"/>
      <c r="N54" s="1"/>
      <c r="O54" s="1"/>
    </row>
    <row r="55" spans="1:16" ht="16.5" thickBot="1" x14ac:dyDescent="0.25">
      <c r="E55" s="9"/>
      <c r="F55" s="10"/>
      <c r="G55" s="10"/>
      <c r="H55" s="1"/>
      <c r="I55" s="1"/>
      <c r="J55" s="1"/>
      <c r="K55" s="1"/>
      <c r="L55" s="1"/>
      <c r="M55" s="1"/>
      <c r="N55" s="1"/>
      <c r="O55" s="1"/>
    </row>
    <row r="56" spans="1:16" ht="26.25" customHeight="1" thickBot="1" x14ac:dyDescent="0.25">
      <c r="A56" s="95" t="s">
        <v>13</v>
      </c>
      <c r="B56" s="96"/>
      <c r="C56" s="96"/>
      <c r="D56" s="96"/>
      <c r="E56" s="96"/>
      <c r="F56" s="96"/>
      <c r="G56" s="97"/>
      <c r="H56" s="1"/>
      <c r="I56" s="1"/>
      <c r="J56" s="1"/>
      <c r="K56" s="1"/>
      <c r="L56" s="1"/>
      <c r="M56" s="1"/>
      <c r="N56" s="1"/>
      <c r="O56" s="1"/>
    </row>
    <row r="57" spans="1:16" ht="59.25" customHeight="1" x14ac:dyDescent="0.2">
      <c r="A57" s="6" t="s">
        <v>131</v>
      </c>
      <c r="B57" s="98" t="s">
        <v>15</v>
      </c>
      <c r="C57" s="98"/>
      <c r="D57" s="99"/>
      <c r="E57" s="99"/>
      <c r="F57" s="99"/>
      <c r="G57" s="100"/>
      <c r="H57" s="1"/>
      <c r="I57" s="1"/>
      <c r="J57" s="1"/>
      <c r="K57" s="1"/>
      <c r="L57" s="1"/>
      <c r="M57" s="1"/>
      <c r="N57" s="1"/>
      <c r="O57" s="1"/>
    </row>
    <row r="58" spans="1:16" ht="59.25" customHeight="1" thickBot="1" x14ac:dyDescent="0.25">
      <c r="A58" s="16" t="s">
        <v>132</v>
      </c>
      <c r="B58" s="89" t="s">
        <v>97</v>
      </c>
      <c r="C58" s="89"/>
      <c r="D58" s="90"/>
      <c r="E58" s="90"/>
      <c r="F58" s="90"/>
      <c r="G58" s="91"/>
      <c r="H58" s="1"/>
      <c r="I58" s="1"/>
      <c r="J58" s="1"/>
      <c r="K58" s="1"/>
      <c r="L58" s="1"/>
      <c r="M58" s="1"/>
      <c r="N58" s="1"/>
      <c r="O58" s="1"/>
      <c r="P58" s="1"/>
    </row>
    <row r="59" spans="1:16" ht="15.75" x14ac:dyDescent="0.2">
      <c r="E59" s="9"/>
      <c r="F59" s="10"/>
      <c r="G59" s="10"/>
      <c r="H59" s="1"/>
      <c r="I59" s="1"/>
      <c r="J59" s="1"/>
      <c r="K59" s="1"/>
      <c r="L59" s="1"/>
      <c r="M59" s="1"/>
      <c r="N59" s="1"/>
      <c r="O59" s="1"/>
    </row>
    <row r="60" spans="1:16" ht="16.5" thickBot="1" x14ac:dyDescent="0.25">
      <c r="E60" s="9"/>
      <c r="F60" s="10"/>
      <c r="G60" s="10"/>
      <c r="H60" s="1"/>
      <c r="I60" s="1"/>
      <c r="J60" s="1"/>
      <c r="K60" s="1"/>
      <c r="L60" s="1"/>
      <c r="M60" s="1"/>
      <c r="N60" s="1"/>
      <c r="O60" s="1"/>
    </row>
    <row r="61" spans="1:16" ht="26.25" customHeight="1" thickBot="1" x14ac:dyDescent="0.25">
      <c r="A61" s="67" t="s">
        <v>19</v>
      </c>
      <c r="B61" s="68"/>
      <c r="C61" s="68"/>
      <c r="D61" s="68"/>
      <c r="E61" s="68"/>
      <c r="F61" s="68"/>
      <c r="G61" s="69"/>
      <c r="H61" s="1"/>
      <c r="I61" s="1"/>
      <c r="J61" s="1"/>
      <c r="K61" s="1"/>
      <c r="L61" s="1"/>
      <c r="M61" s="1"/>
      <c r="N61" s="1"/>
      <c r="O61" s="1"/>
    </row>
    <row r="62" spans="1:16" ht="71.25" customHeight="1" thickBot="1" x14ac:dyDescent="0.25">
      <c r="A62" s="92" t="s">
        <v>194</v>
      </c>
      <c r="B62" s="93"/>
      <c r="C62" s="94"/>
      <c r="D62" s="17" t="s">
        <v>2</v>
      </c>
      <c r="E62" s="18">
        <v>0</v>
      </c>
      <c r="F62" s="19" t="s">
        <v>8</v>
      </c>
      <c r="G62" s="20">
        <v>0</v>
      </c>
      <c r="H62" s="1"/>
      <c r="I62" s="1"/>
      <c r="J62" s="1"/>
      <c r="K62" s="1"/>
      <c r="L62" s="1"/>
      <c r="M62" s="1"/>
      <c r="N62" s="1"/>
      <c r="O62" s="1"/>
    </row>
    <row r="63" spans="1:16" ht="15" customHeight="1" x14ac:dyDescent="0.2">
      <c r="A63" s="12"/>
      <c r="B63" s="13"/>
      <c r="C63" s="39"/>
      <c r="D63" s="13"/>
      <c r="E63" s="13"/>
      <c r="F63" s="13"/>
      <c r="G63" s="1"/>
      <c r="H63" s="1"/>
      <c r="I63" s="1"/>
      <c r="J63" s="1"/>
      <c r="K63" s="1"/>
      <c r="L63" s="1"/>
      <c r="M63" s="1"/>
      <c r="N63" s="1"/>
      <c r="O63" s="1"/>
    </row>
    <row r="64" spans="1:16" ht="15" customHeight="1" x14ac:dyDescent="0.2">
      <c r="A64" s="12"/>
      <c r="B64" s="13"/>
      <c r="C64" s="39"/>
      <c r="F64" s="13"/>
      <c r="G64" s="1"/>
      <c r="H64" s="1"/>
      <c r="I64" s="1"/>
      <c r="J64" s="1"/>
      <c r="K64" s="1"/>
      <c r="L64" s="1"/>
      <c r="M64" s="1"/>
      <c r="N64" s="1"/>
      <c r="O64" s="1"/>
    </row>
    <row r="65" spans="1:15" ht="22.5" customHeight="1" x14ac:dyDescent="0.2">
      <c r="A65" s="14" t="s">
        <v>3</v>
      </c>
      <c r="H65" s="1"/>
      <c r="I65" s="1"/>
      <c r="J65" s="1"/>
      <c r="K65" s="1"/>
      <c r="L65" s="1"/>
      <c r="M65" s="1"/>
      <c r="N65" s="1"/>
      <c r="O65" s="1"/>
    </row>
    <row r="66" spans="1:15" ht="15" customHeight="1" x14ac:dyDescent="0.2">
      <c r="A66" s="4" t="s">
        <v>40</v>
      </c>
      <c r="H66" s="1"/>
      <c r="I66" s="1"/>
      <c r="J66" s="1"/>
      <c r="K66" s="1"/>
      <c r="L66" s="1"/>
      <c r="M66" s="1"/>
      <c r="N66" s="1"/>
      <c r="O66" s="1"/>
    </row>
    <row r="67" spans="1:15" ht="15" customHeight="1" x14ac:dyDescent="0.2">
      <c r="A67" s="4" t="s">
        <v>39</v>
      </c>
      <c r="H67" s="1"/>
      <c r="I67" s="1"/>
      <c r="J67" s="1"/>
      <c r="K67" s="1"/>
      <c r="L67" s="1"/>
      <c r="M67" s="1"/>
      <c r="N67" s="1"/>
      <c r="O67" s="1"/>
    </row>
    <row r="68" spans="1:15" ht="15" customHeight="1" x14ac:dyDescent="0.2">
      <c r="A68" s="4" t="s">
        <v>4</v>
      </c>
    </row>
    <row r="69" spans="1:15" ht="15" customHeight="1" x14ac:dyDescent="0.2">
      <c r="A69" s="4" t="s">
        <v>9</v>
      </c>
    </row>
    <row r="70" spans="1:15" ht="15" customHeight="1" x14ac:dyDescent="0.2">
      <c r="A70" s="4"/>
    </row>
    <row r="71" spans="1:15" ht="14.25" x14ac:dyDescent="0.2">
      <c r="A71" s="41" t="s">
        <v>55</v>
      </c>
      <c r="B71" s="42"/>
      <c r="C71" s="43"/>
      <c r="D71" s="44"/>
      <c r="E71" s="44"/>
      <c r="F71" s="45"/>
      <c r="G71" s="40"/>
    </row>
    <row r="72" spans="1:15" ht="54.95" customHeight="1" x14ac:dyDescent="0.2">
      <c r="A72" s="80" t="s">
        <v>56</v>
      </c>
      <c r="B72" s="81"/>
      <c r="C72" s="82"/>
      <c r="D72" s="82"/>
      <c r="E72" s="82"/>
      <c r="F72" s="82"/>
      <c r="G72" s="82"/>
    </row>
    <row r="73" spans="1:15" ht="54.95" customHeight="1" x14ac:dyDescent="0.2">
      <c r="A73" s="80" t="s">
        <v>57</v>
      </c>
      <c r="B73" s="81"/>
      <c r="C73" s="82"/>
      <c r="D73" s="82"/>
      <c r="E73" s="82"/>
      <c r="F73" s="82"/>
      <c r="G73" s="82"/>
    </row>
    <row r="74" spans="1:15" x14ac:dyDescent="0.2">
      <c r="A74" s="11"/>
      <c r="B74" s="7"/>
    </row>
    <row r="75" spans="1:15" x14ac:dyDescent="0.2">
      <c r="A75" s="11"/>
      <c r="B75" s="7"/>
    </row>
    <row r="76" spans="1:15" x14ac:dyDescent="0.2">
      <c r="A76" s="11"/>
      <c r="B76" s="7"/>
    </row>
    <row r="77" spans="1:15" x14ac:dyDescent="0.2">
      <c r="A77" s="11"/>
      <c r="B77" s="7"/>
    </row>
  </sheetData>
  <sheetProtection password="F2D7" sheet="1"/>
  <mergeCells count="26">
    <mergeCell ref="A41:G41"/>
    <mergeCell ref="A1:G1"/>
    <mergeCell ref="A2:G2"/>
    <mergeCell ref="A3:G3"/>
    <mergeCell ref="B5:G5"/>
    <mergeCell ref="A7:G7"/>
    <mergeCell ref="A8:G8"/>
    <mergeCell ref="A14:G14"/>
    <mergeCell ref="D15:F15"/>
    <mergeCell ref="D16:F16"/>
    <mergeCell ref="A18:G18"/>
    <mergeCell ref="A38:F38"/>
    <mergeCell ref="A47:G47"/>
    <mergeCell ref="C51:F51"/>
    <mergeCell ref="C53:F53"/>
    <mergeCell ref="A56:G56"/>
    <mergeCell ref="B57:C57"/>
    <mergeCell ref="D57:G57"/>
    <mergeCell ref="A73:B73"/>
    <mergeCell ref="C73:G73"/>
    <mergeCell ref="B58:C58"/>
    <mergeCell ref="D58:G58"/>
    <mergeCell ref="A61:G61"/>
    <mergeCell ref="A62:C62"/>
    <mergeCell ref="A72:B72"/>
    <mergeCell ref="C72:G72"/>
  </mergeCells>
  <dataValidations disablePrompts="1" count="5">
    <dataValidation type="custom" allowBlank="1" showInputMessage="1" showErrorMessage="1" errorTitle="Achtung!" error="Es dürfen maximal zwei Nachkommastellen angegeben werden." sqref="E62">
      <formula1>ROUND(E62,4)-E62=0</formula1>
    </dataValidation>
    <dataValidation allowBlank="1" showInputMessage="1" errorTitle="Achtung!" error="Es dürfen maximal zwei Nachkommastellen angegeben werden." sqref="F43:F44 F49 F10:F13"/>
    <dataValidation allowBlank="1" showInputMessage="1" sqref="E43:E44 E49 E10:E13"/>
    <dataValidation type="whole" operator="notBetween" allowBlank="1" showInputMessage="1" showErrorMessage="1" errorTitle="Achtung!" error="Die Zahlungsfrist muss mindestens 14 Kalendertage betragen." sqref="G62">
      <formula1>1</formula1>
      <formula2>13</formula2>
    </dataValidation>
    <dataValidation type="custom" allowBlank="1" showInputMessage="1" showErrorMessage="1" errorTitle="Achtung!" error="Es dürfen maximal zwei Nachkommastellen angegeben werden." sqref="D43:D44 D49 D10:D13 D20:D37">
      <formula1>ROUND(D10,2)-D10=0</formula1>
    </dataValidation>
  </dataValidations>
  <pageMargins left="0.25" right="0.25" top="0.75" bottom="0.75" header="0.3" footer="0.3"/>
  <pageSetup paperSize="9" scale="75" fitToHeight="0" orientation="portrait" r:id="rId1"/>
  <headerFooter differentFirst="1">
    <oddHeader>&amp;L&amp;"Arial,Standard"&amp;10
&amp;C&amp;"Arial,Standard"&amp;10Rahmenvereinbarung Paketdienstleistungen IV / Z.26-0006</oddHeader>
    <oddFooter>&amp;L&amp;"Arial,Standard"&amp;10Teil B - Preisblatt Los 1&amp;C&amp;"Arial,Standard"&amp;10Zentrale Beschaffungsstelle des Landes RLP&amp;R&amp;"Arial,Standard"&amp;10Seite &amp;P von &amp;N</oddFooter>
    <firstHeader>&amp;L&amp;"Arial,Standard"&amp;10 05.08.2026&amp;R&amp;G</firstHeader>
    <firstFooter>&amp;L&amp;"Arial,Standard"&amp;10Teil B - Preisblatt Los 2&amp;C&amp;"Arial,Standard"&amp;10Zentrale Beschaffungsstelle des Landes RLP&amp;R&amp;"Arial,Standard"&amp;10Seite &amp;P von &amp;N</firstFooter>
  </headerFooter>
  <rowBreaks count="2" manualBreakCount="2">
    <brk id="17" max="16383" man="1"/>
    <brk id="5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7"/>
  <sheetViews>
    <sheetView showGridLines="0" zoomScale="115" zoomScaleNormal="115" workbookViewId="0">
      <selection activeCell="B5" sqref="B5:G5"/>
    </sheetView>
  </sheetViews>
  <sheetFormatPr baseColWidth="10" defaultColWidth="11.42578125" defaultRowHeight="12.75" x14ac:dyDescent="0.2"/>
  <cols>
    <col min="1" max="1" width="8.5703125" style="5" customWidth="1"/>
    <col min="2" max="2" width="40.28515625" style="3" customWidth="1"/>
    <col min="3" max="3" width="20.5703125" style="38" customWidth="1"/>
    <col min="4" max="4" width="16.28515625" style="3" customWidth="1"/>
    <col min="5" max="5" width="9.5703125" style="3" customWidth="1"/>
    <col min="6" max="6" width="16.28515625" style="3" customWidth="1"/>
    <col min="7" max="7" width="20" style="3" customWidth="1"/>
    <col min="8" max="8" width="21.140625" style="3" customWidth="1"/>
    <col min="9" max="16384" width="11.42578125" style="3"/>
  </cols>
  <sheetData>
    <row r="1" spans="1:15" s="1" customFormat="1" ht="97.5" customHeight="1" x14ac:dyDescent="0.2">
      <c r="A1" s="74" t="s">
        <v>58</v>
      </c>
      <c r="B1" s="75"/>
      <c r="C1" s="75"/>
      <c r="D1" s="75"/>
      <c r="E1" s="75"/>
      <c r="F1" s="75"/>
      <c r="G1" s="75"/>
    </row>
    <row r="2" spans="1:15" ht="26.25" customHeight="1" x14ac:dyDescent="0.2">
      <c r="A2" s="76" t="s">
        <v>99</v>
      </c>
      <c r="B2" s="76"/>
      <c r="C2" s="76"/>
      <c r="D2" s="76"/>
      <c r="E2" s="76"/>
      <c r="F2" s="76"/>
      <c r="G2" s="76"/>
    </row>
    <row r="3" spans="1:15" ht="37.5" customHeight="1" x14ac:dyDescent="0.2">
      <c r="A3" s="78" t="s">
        <v>104</v>
      </c>
      <c r="B3" s="79"/>
      <c r="C3" s="79"/>
      <c r="D3" s="79"/>
      <c r="E3" s="79"/>
      <c r="F3" s="79"/>
      <c r="G3" s="79"/>
    </row>
    <row r="4" spans="1:15" ht="22.5" customHeight="1" x14ac:dyDescent="0.2">
      <c r="A4" s="2"/>
      <c r="B4" s="2"/>
      <c r="C4" s="35"/>
      <c r="D4" s="2"/>
      <c r="E4" s="2"/>
      <c r="F4" s="2"/>
      <c r="G4" s="2"/>
    </row>
    <row r="5" spans="1:15" ht="30" customHeight="1" x14ac:dyDescent="0.2">
      <c r="A5" s="49" t="s">
        <v>0</v>
      </c>
      <c r="B5" s="77"/>
      <c r="C5" s="77"/>
      <c r="D5" s="77"/>
      <c r="E5" s="77"/>
      <c r="F5" s="77"/>
      <c r="G5" s="77"/>
    </row>
    <row r="6" spans="1:15" ht="22.5" customHeight="1" x14ac:dyDescent="0.2">
      <c r="B6" s="4"/>
      <c r="C6" s="36"/>
      <c r="D6" s="4"/>
      <c r="E6" s="4"/>
      <c r="F6" s="4"/>
      <c r="G6" s="4"/>
    </row>
    <row r="7" spans="1:15" ht="33" customHeight="1" x14ac:dyDescent="0.2">
      <c r="A7" s="70" t="s">
        <v>12</v>
      </c>
      <c r="B7" s="70"/>
      <c r="C7" s="70"/>
      <c r="D7" s="70"/>
      <c r="E7" s="70"/>
      <c r="F7" s="70"/>
      <c r="G7" s="70"/>
    </row>
    <row r="8" spans="1:15" ht="33" customHeight="1" x14ac:dyDescent="0.2">
      <c r="A8" s="65" t="s">
        <v>72</v>
      </c>
      <c r="B8" s="66"/>
      <c r="C8" s="66"/>
      <c r="D8" s="66"/>
      <c r="E8" s="66"/>
      <c r="F8" s="66"/>
      <c r="G8" s="66"/>
    </row>
    <row r="9" spans="1:15" ht="66" customHeight="1" x14ac:dyDescent="0.2">
      <c r="A9" s="53" t="s">
        <v>1</v>
      </c>
      <c r="B9" s="53" t="s">
        <v>83</v>
      </c>
      <c r="C9" s="50" t="s">
        <v>78</v>
      </c>
      <c r="D9" s="53" t="s">
        <v>79</v>
      </c>
      <c r="E9" s="53" t="s">
        <v>80</v>
      </c>
      <c r="F9" s="53" t="s">
        <v>81</v>
      </c>
      <c r="G9" s="53" t="s">
        <v>90</v>
      </c>
      <c r="H9" s="1"/>
      <c r="I9" s="1"/>
      <c r="J9" s="1"/>
      <c r="K9" s="1"/>
      <c r="L9" s="1"/>
      <c r="M9" s="1"/>
    </row>
    <row r="10" spans="1:15" ht="25.5" x14ac:dyDescent="0.2">
      <c r="A10" s="51" t="s">
        <v>133</v>
      </c>
      <c r="B10" s="46" t="s">
        <v>60</v>
      </c>
      <c r="C10" s="48">
        <v>35596</v>
      </c>
      <c r="D10" s="30">
        <v>0</v>
      </c>
      <c r="E10" s="31">
        <v>0.19</v>
      </c>
      <c r="F10" s="32">
        <f>(ROUND(D10,2)*E10)+D10</f>
        <v>0</v>
      </c>
      <c r="G10" s="52">
        <f>C10*F10</f>
        <v>0</v>
      </c>
      <c r="H10" s="1"/>
      <c r="I10" s="1"/>
      <c r="J10" s="1"/>
      <c r="K10" s="1"/>
      <c r="L10" s="1"/>
      <c r="M10" s="1"/>
    </row>
    <row r="11" spans="1:15" ht="25.5" customHeight="1" x14ac:dyDescent="0.2">
      <c r="A11" s="51" t="s">
        <v>134</v>
      </c>
      <c r="B11" s="46" t="s">
        <v>61</v>
      </c>
      <c r="C11" s="48">
        <v>11726</v>
      </c>
      <c r="D11" s="30">
        <v>0</v>
      </c>
      <c r="E11" s="31">
        <v>0.19</v>
      </c>
      <c r="F11" s="32">
        <f t="shared" ref="F11:F13" si="0">(ROUND(D11,2)*E11)+D11</f>
        <v>0</v>
      </c>
      <c r="G11" s="52">
        <f t="shared" ref="G11:G13" si="1">C11*F11</f>
        <v>0</v>
      </c>
      <c r="H11" s="1"/>
      <c r="I11" s="1"/>
      <c r="J11" s="1"/>
      <c r="K11" s="1"/>
      <c r="L11" s="1"/>
      <c r="M11" s="1"/>
    </row>
    <row r="12" spans="1:15" ht="25.5" customHeight="1" x14ac:dyDescent="0.2">
      <c r="A12" s="51" t="s">
        <v>135</v>
      </c>
      <c r="B12" s="46" t="s">
        <v>62</v>
      </c>
      <c r="C12" s="48">
        <v>3545</v>
      </c>
      <c r="D12" s="30">
        <v>0</v>
      </c>
      <c r="E12" s="31">
        <v>0.19</v>
      </c>
      <c r="F12" s="32">
        <f t="shared" si="0"/>
        <v>0</v>
      </c>
      <c r="G12" s="52">
        <f t="shared" si="1"/>
        <v>0</v>
      </c>
      <c r="H12" s="1"/>
      <c r="I12" s="1"/>
      <c r="J12" s="1"/>
      <c r="K12" s="1"/>
      <c r="L12" s="1"/>
      <c r="M12" s="1"/>
    </row>
    <row r="13" spans="1:15" ht="25.5" customHeight="1" x14ac:dyDescent="0.2">
      <c r="A13" s="51" t="s">
        <v>136</v>
      </c>
      <c r="B13" s="46" t="s">
        <v>63</v>
      </c>
      <c r="C13" s="48">
        <v>924</v>
      </c>
      <c r="D13" s="30">
        <v>0</v>
      </c>
      <c r="E13" s="31">
        <v>0.19</v>
      </c>
      <c r="F13" s="32">
        <f t="shared" si="0"/>
        <v>0</v>
      </c>
      <c r="G13" s="52">
        <f t="shared" si="1"/>
        <v>0</v>
      </c>
      <c r="H13" s="1"/>
      <c r="I13" s="1"/>
      <c r="J13" s="1"/>
      <c r="K13" s="1"/>
      <c r="L13" s="1"/>
      <c r="M13" s="1"/>
    </row>
    <row r="14" spans="1:15" ht="33" customHeight="1" x14ac:dyDescent="0.2">
      <c r="A14" s="65" t="s">
        <v>73</v>
      </c>
      <c r="B14" s="66"/>
      <c r="C14" s="66"/>
      <c r="D14" s="66"/>
      <c r="E14" s="66"/>
      <c r="F14" s="66"/>
      <c r="G14" s="66"/>
      <c r="H14" s="1"/>
      <c r="I14" s="1"/>
      <c r="J14" s="1"/>
      <c r="K14" s="1"/>
      <c r="L14" s="1"/>
      <c r="M14" s="1"/>
      <c r="N14" s="1"/>
      <c r="O14" s="1"/>
    </row>
    <row r="15" spans="1:15" ht="66" customHeight="1" x14ac:dyDescent="0.2">
      <c r="A15" s="53" t="s">
        <v>1</v>
      </c>
      <c r="B15" s="53" t="s">
        <v>83</v>
      </c>
      <c r="C15" s="50" t="s">
        <v>78</v>
      </c>
      <c r="D15" s="83" t="s">
        <v>96</v>
      </c>
      <c r="E15" s="83"/>
      <c r="F15" s="83"/>
      <c r="G15" s="53" t="s">
        <v>82</v>
      </c>
      <c r="H15" s="1"/>
      <c r="I15" s="1"/>
      <c r="J15" s="1"/>
      <c r="K15" s="1"/>
      <c r="L15" s="1"/>
      <c r="M15" s="1"/>
    </row>
    <row r="16" spans="1:15" ht="57.75" customHeight="1" x14ac:dyDescent="0.2">
      <c r="A16" s="51" t="s">
        <v>137</v>
      </c>
      <c r="B16" s="54" t="s">
        <v>93</v>
      </c>
      <c r="C16" s="55">
        <v>187</v>
      </c>
      <c r="D16" s="84">
        <f>G38</f>
        <v>0</v>
      </c>
      <c r="E16" s="84"/>
      <c r="F16" s="84"/>
      <c r="G16" s="52">
        <f>D16*C16</f>
        <v>0</v>
      </c>
      <c r="H16" s="1"/>
      <c r="I16" s="1"/>
      <c r="J16" s="1"/>
      <c r="K16" s="1"/>
      <c r="L16" s="1"/>
      <c r="M16" s="1"/>
    </row>
    <row r="17" spans="1:7" ht="22.5" customHeight="1" x14ac:dyDescent="0.2">
      <c r="A17" s="8"/>
      <c r="B17" s="27"/>
      <c r="C17" s="37"/>
      <c r="D17" s="28"/>
      <c r="E17" s="28"/>
      <c r="F17" s="27"/>
      <c r="G17" s="27"/>
    </row>
    <row r="18" spans="1:7" ht="33.75" customHeight="1" x14ac:dyDescent="0.2">
      <c r="A18" s="72" t="s">
        <v>14</v>
      </c>
      <c r="B18" s="72"/>
      <c r="C18" s="72"/>
      <c r="D18" s="72"/>
      <c r="E18" s="72"/>
      <c r="F18" s="72"/>
      <c r="G18" s="72"/>
    </row>
    <row r="19" spans="1:7" ht="54.75" customHeight="1" x14ac:dyDescent="0.2">
      <c r="A19" s="53" t="s">
        <v>1</v>
      </c>
      <c r="B19" s="53" t="s">
        <v>17</v>
      </c>
      <c r="C19" s="50" t="s">
        <v>42</v>
      </c>
      <c r="D19" s="53" t="s">
        <v>76</v>
      </c>
      <c r="E19" s="53" t="s">
        <v>75</v>
      </c>
      <c r="F19" s="56" t="s">
        <v>74</v>
      </c>
      <c r="G19" s="56" t="s">
        <v>77</v>
      </c>
    </row>
    <row r="20" spans="1:7" ht="15.75" customHeight="1" x14ac:dyDescent="0.2">
      <c r="A20" s="51" t="s">
        <v>138</v>
      </c>
      <c r="B20" s="23" t="s">
        <v>18</v>
      </c>
      <c r="C20" s="33">
        <v>7.0400000000000004E-2</v>
      </c>
      <c r="D20" s="22">
        <v>0</v>
      </c>
      <c r="E20" s="47">
        <v>0.19</v>
      </c>
      <c r="F20" s="57">
        <f>(ROUND(D20,2)*E20)+D20</f>
        <v>0</v>
      </c>
      <c r="G20" s="58">
        <f t="shared" ref="G20:G36" si="2">F20*C20</f>
        <v>0</v>
      </c>
    </row>
    <row r="21" spans="1:7" ht="15.75" customHeight="1" x14ac:dyDescent="0.2">
      <c r="A21" s="51" t="s">
        <v>139</v>
      </c>
      <c r="B21" s="23" t="s">
        <v>20</v>
      </c>
      <c r="C21" s="33">
        <v>2.6100000000000002E-2</v>
      </c>
      <c r="D21" s="22">
        <v>0</v>
      </c>
      <c r="E21" s="47">
        <v>0.19</v>
      </c>
      <c r="F21" s="57">
        <f t="shared" ref="F21:F36" si="3">(ROUND(D21,2)*E21)+D21</f>
        <v>0</v>
      </c>
      <c r="G21" s="58">
        <f t="shared" si="2"/>
        <v>0</v>
      </c>
    </row>
    <row r="22" spans="1:7" ht="15.75" customHeight="1" x14ac:dyDescent="0.2">
      <c r="A22" s="51" t="s">
        <v>140</v>
      </c>
      <c r="B22" s="23" t="s">
        <v>21</v>
      </c>
      <c r="C22" s="33">
        <v>0.12130000000000001</v>
      </c>
      <c r="D22" s="22">
        <v>0</v>
      </c>
      <c r="E22" s="47">
        <v>0.19</v>
      </c>
      <c r="F22" s="57">
        <f t="shared" si="3"/>
        <v>0</v>
      </c>
      <c r="G22" s="58">
        <f t="shared" si="2"/>
        <v>0</v>
      </c>
    </row>
    <row r="23" spans="1:7" ht="15.75" customHeight="1" x14ac:dyDescent="0.2">
      <c r="A23" s="51" t="s">
        <v>141</v>
      </c>
      <c r="B23" s="23" t="s">
        <v>22</v>
      </c>
      <c r="C23" s="33">
        <v>2.35E-2</v>
      </c>
      <c r="D23" s="22">
        <v>0</v>
      </c>
      <c r="E23" s="47">
        <v>0.19</v>
      </c>
      <c r="F23" s="57">
        <f t="shared" si="3"/>
        <v>0</v>
      </c>
      <c r="G23" s="58">
        <f t="shared" si="2"/>
        <v>0</v>
      </c>
    </row>
    <row r="24" spans="1:7" ht="15.75" customHeight="1" x14ac:dyDescent="0.2">
      <c r="A24" s="51" t="s">
        <v>142</v>
      </c>
      <c r="B24" s="23" t="s">
        <v>64</v>
      </c>
      <c r="C24" s="33">
        <v>2.87E-2</v>
      </c>
      <c r="D24" s="22">
        <v>0</v>
      </c>
      <c r="E24" s="47">
        <v>0.19</v>
      </c>
      <c r="F24" s="57">
        <f t="shared" si="3"/>
        <v>0</v>
      </c>
      <c r="G24" s="58">
        <f t="shared" si="2"/>
        <v>0</v>
      </c>
    </row>
    <row r="25" spans="1:7" ht="15.75" customHeight="1" x14ac:dyDescent="0.2">
      <c r="A25" s="51" t="s">
        <v>143</v>
      </c>
      <c r="B25" s="23" t="s">
        <v>23</v>
      </c>
      <c r="C25" s="33">
        <v>9.6500000000000002E-2</v>
      </c>
      <c r="D25" s="22">
        <v>0</v>
      </c>
      <c r="E25" s="47">
        <v>0.19</v>
      </c>
      <c r="F25" s="57">
        <f t="shared" si="3"/>
        <v>0</v>
      </c>
      <c r="G25" s="58">
        <f t="shared" si="2"/>
        <v>0</v>
      </c>
    </row>
    <row r="26" spans="1:7" ht="15.75" customHeight="1" x14ac:dyDescent="0.2">
      <c r="A26" s="51" t="s">
        <v>144</v>
      </c>
      <c r="B26" s="23" t="s">
        <v>65</v>
      </c>
      <c r="C26" s="33">
        <v>1.5599999999999999E-2</v>
      </c>
      <c r="D26" s="22">
        <v>0</v>
      </c>
      <c r="E26" s="47">
        <v>0.19</v>
      </c>
      <c r="F26" s="57">
        <f t="shared" si="3"/>
        <v>0</v>
      </c>
      <c r="G26" s="58">
        <f t="shared" si="2"/>
        <v>0</v>
      </c>
    </row>
    <row r="27" spans="1:7" ht="15.75" customHeight="1" x14ac:dyDescent="0.2">
      <c r="A27" s="51" t="s">
        <v>145</v>
      </c>
      <c r="B27" s="23" t="s">
        <v>24</v>
      </c>
      <c r="C27" s="33">
        <v>6.5199999999999994E-2</v>
      </c>
      <c r="D27" s="22">
        <v>0</v>
      </c>
      <c r="E27" s="47">
        <v>0.19</v>
      </c>
      <c r="F27" s="57">
        <f t="shared" si="3"/>
        <v>0</v>
      </c>
      <c r="G27" s="58">
        <f t="shared" si="2"/>
        <v>0</v>
      </c>
    </row>
    <row r="28" spans="1:7" ht="15.75" customHeight="1" x14ac:dyDescent="0.2">
      <c r="A28" s="51" t="s">
        <v>146</v>
      </c>
      <c r="B28" s="23" t="s">
        <v>25</v>
      </c>
      <c r="C28" s="33">
        <v>9.2600000000000002E-2</v>
      </c>
      <c r="D28" s="22">
        <v>0</v>
      </c>
      <c r="E28" s="47">
        <v>0.19</v>
      </c>
      <c r="F28" s="57">
        <f t="shared" si="3"/>
        <v>0</v>
      </c>
      <c r="G28" s="58">
        <f t="shared" si="2"/>
        <v>0</v>
      </c>
    </row>
    <row r="29" spans="1:7" ht="15.75" customHeight="1" x14ac:dyDescent="0.2">
      <c r="A29" s="51" t="s">
        <v>147</v>
      </c>
      <c r="B29" s="23" t="s">
        <v>16</v>
      </c>
      <c r="C29" s="33">
        <v>0.18640000000000001</v>
      </c>
      <c r="D29" s="22">
        <v>0</v>
      </c>
      <c r="E29" s="47">
        <v>0.19</v>
      </c>
      <c r="F29" s="57">
        <f t="shared" si="3"/>
        <v>0</v>
      </c>
      <c r="G29" s="58">
        <f t="shared" si="2"/>
        <v>0</v>
      </c>
    </row>
    <row r="30" spans="1:7" ht="15.75" customHeight="1" x14ac:dyDescent="0.2">
      <c r="A30" s="51" t="s">
        <v>148</v>
      </c>
      <c r="B30" s="23" t="s">
        <v>26</v>
      </c>
      <c r="C30" s="33">
        <v>0.06</v>
      </c>
      <c r="D30" s="22">
        <v>0</v>
      </c>
      <c r="E30" s="47">
        <v>0.19</v>
      </c>
      <c r="F30" s="57">
        <f t="shared" si="3"/>
        <v>0</v>
      </c>
      <c r="G30" s="58">
        <f t="shared" si="2"/>
        <v>0</v>
      </c>
    </row>
    <row r="31" spans="1:7" ht="15.75" customHeight="1" x14ac:dyDescent="0.2">
      <c r="A31" s="51" t="s">
        <v>149</v>
      </c>
      <c r="B31" s="23" t="s">
        <v>27</v>
      </c>
      <c r="C31" s="33">
        <v>1.43E-2</v>
      </c>
      <c r="D31" s="22">
        <v>0</v>
      </c>
      <c r="E31" s="47">
        <v>0.19</v>
      </c>
      <c r="F31" s="57">
        <f t="shared" si="3"/>
        <v>0</v>
      </c>
      <c r="G31" s="58">
        <f t="shared" si="2"/>
        <v>0</v>
      </c>
    </row>
    <row r="32" spans="1:7" ht="15.75" customHeight="1" x14ac:dyDescent="0.2">
      <c r="A32" s="51" t="s">
        <v>150</v>
      </c>
      <c r="B32" s="23" t="s">
        <v>66</v>
      </c>
      <c r="C32" s="33">
        <v>8.4699999999999998E-2</v>
      </c>
      <c r="D32" s="22">
        <v>0</v>
      </c>
      <c r="E32" s="47">
        <v>0.19</v>
      </c>
      <c r="F32" s="57">
        <f t="shared" si="3"/>
        <v>0</v>
      </c>
      <c r="G32" s="58">
        <f t="shared" si="2"/>
        <v>0</v>
      </c>
    </row>
    <row r="33" spans="1:15" ht="15.75" customHeight="1" x14ac:dyDescent="0.2">
      <c r="A33" s="51" t="s">
        <v>151</v>
      </c>
      <c r="B33" s="23" t="s">
        <v>28</v>
      </c>
      <c r="C33" s="33">
        <v>2.87E-2</v>
      </c>
      <c r="D33" s="22">
        <v>0</v>
      </c>
      <c r="E33" s="47">
        <v>0.19</v>
      </c>
      <c r="F33" s="57">
        <f t="shared" si="3"/>
        <v>0</v>
      </c>
      <c r="G33" s="58">
        <f t="shared" si="2"/>
        <v>0</v>
      </c>
    </row>
    <row r="34" spans="1:15" ht="15.75" customHeight="1" x14ac:dyDescent="0.2">
      <c r="A34" s="51" t="s">
        <v>152</v>
      </c>
      <c r="B34" s="23" t="s">
        <v>29</v>
      </c>
      <c r="C34" s="33">
        <v>3.5200000000000002E-2</v>
      </c>
      <c r="D34" s="22">
        <v>0</v>
      </c>
      <c r="E34" s="47">
        <v>0.19</v>
      </c>
      <c r="F34" s="57">
        <f t="shared" si="3"/>
        <v>0</v>
      </c>
      <c r="G34" s="58">
        <f t="shared" si="2"/>
        <v>0</v>
      </c>
    </row>
    <row r="35" spans="1:15" ht="15.75" customHeight="1" x14ac:dyDescent="0.2">
      <c r="A35" s="51" t="s">
        <v>153</v>
      </c>
      <c r="B35" s="23" t="s">
        <v>67</v>
      </c>
      <c r="C35" s="33">
        <v>1.43E-2</v>
      </c>
      <c r="D35" s="22">
        <v>0</v>
      </c>
      <c r="E35" s="47">
        <v>0.19</v>
      </c>
      <c r="F35" s="57">
        <f t="shared" si="3"/>
        <v>0</v>
      </c>
      <c r="G35" s="58">
        <f t="shared" si="2"/>
        <v>0</v>
      </c>
    </row>
    <row r="36" spans="1:15" ht="15.75" customHeight="1" x14ac:dyDescent="0.2">
      <c r="A36" s="51" t="s">
        <v>154</v>
      </c>
      <c r="B36" s="23" t="s">
        <v>68</v>
      </c>
      <c r="C36" s="33">
        <v>3.6499999999999998E-2</v>
      </c>
      <c r="D36" s="22">
        <v>0</v>
      </c>
      <c r="E36" s="47">
        <v>0.19</v>
      </c>
      <c r="F36" s="57">
        <f t="shared" si="3"/>
        <v>0</v>
      </c>
      <c r="G36" s="58">
        <f t="shared" si="2"/>
        <v>0</v>
      </c>
    </row>
    <row r="37" spans="1:15" ht="15.75" customHeight="1" thickBot="1" x14ac:dyDescent="0.25">
      <c r="A37" s="21"/>
      <c r="B37" s="24"/>
      <c r="C37" s="34"/>
      <c r="D37" s="29"/>
      <c r="E37" s="25"/>
      <c r="F37" s="25"/>
      <c r="G37" s="10"/>
    </row>
    <row r="38" spans="1:15" ht="28.5" customHeight="1" thickBot="1" x14ac:dyDescent="0.25">
      <c r="A38" s="86" t="s">
        <v>94</v>
      </c>
      <c r="B38" s="87"/>
      <c r="C38" s="87"/>
      <c r="D38" s="87"/>
      <c r="E38" s="87"/>
      <c r="F38" s="88"/>
      <c r="G38" s="26">
        <f>ROUND(SUM(G20:G36),2)</f>
        <v>0</v>
      </c>
    </row>
    <row r="39" spans="1:15" ht="15.75" customHeight="1" x14ac:dyDescent="0.2">
      <c r="A39" s="8"/>
      <c r="B39" s="27"/>
      <c r="C39" s="37"/>
      <c r="D39" s="28"/>
      <c r="E39" s="28"/>
      <c r="F39" s="27"/>
      <c r="G39" s="27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">
      <c r="A40" s="8"/>
      <c r="B40" s="27"/>
      <c r="C40" s="37"/>
      <c r="D40" s="28"/>
      <c r="E40" s="28"/>
      <c r="F40" s="27"/>
      <c r="G40" s="27"/>
      <c r="H40" s="1"/>
      <c r="I40" s="1"/>
      <c r="J40" s="1"/>
      <c r="K40" s="1"/>
      <c r="L40" s="1"/>
      <c r="M40" s="1"/>
      <c r="N40" s="1"/>
      <c r="O40" s="1"/>
    </row>
    <row r="41" spans="1:15" ht="33" customHeight="1" x14ac:dyDescent="0.2">
      <c r="A41" s="85" t="s">
        <v>89</v>
      </c>
      <c r="B41" s="70"/>
      <c r="C41" s="70"/>
      <c r="D41" s="70"/>
      <c r="E41" s="70"/>
      <c r="F41" s="70"/>
      <c r="G41" s="70"/>
      <c r="H41" s="1"/>
      <c r="I41" s="1"/>
      <c r="J41" s="1"/>
      <c r="K41" s="1"/>
      <c r="L41" s="1"/>
      <c r="M41" s="1"/>
      <c r="N41" s="1"/>
      <c r="O41" s="1"/>
    </row>
    <row r="42" spans="1:15" ht="63.75" customHeight="1" x14ac:dyDescent="0.2">
      <c r="A42" s="53" t="s">
        <v>1</v>
      </c>
      <c r="B42" s="53" t="s">
        <v>83</v>
      </c>
      <c r="C42" s="50" t="s">
        <v>78</v>
      </c>
      <c r="D42" s="53" t="s">
        <v>79</v>
      </c>
      <c r="E42" s="53" t="s">
        <v>80</v>
      </c>
      <c r="F42" s="53" t="s">
        <v>81</v>
      </c>
      <c r="G42" s="53" t="s">
        <v>91</v>
      </c>
      <c r="H42" s="1"/>
      <c r="I42" s="1"/>
      <c r="J42" s="1"/>
      <c r="K42" s="1"/>
      <c r="L42" s="1"/>
      <c r="M42" s="1"/>
      <c r="N42" s="1"/>
      <c r="O42" s="1"/>
    </row>
    <row r="43" spans="1:15" ht="45" customHeight="1" x14ac:dyDescent="0.2">
      <c r="A43" s="51" t="s">
        <v>155</v>
      </c>
      <c r="B43" s="59" t="s">
        <v>59</v>
      </c>
      <c r="C43" s="55">
        <v>30</v>
      </c>
      <c r="D43" s="30">
        <v>0</v>
      </c>
      <c r="E43" s="31">
        <v>0.19</v>
      </c>
      <c r="F43" s="32">
        <f>(ROUND(D43,2)*E43)+D43</f>
        <v>0</v>
      </c>
      <c r="G43" s="52">
        <f>C43*F43</f>
        <v>0</v>
      </c>
      <c r="H43" s="1"/>
      <c r="I43" s="1"/>
      <c r="J43" s="1"/>
      <c r="K43" s="1"/>
      <c r="L43" s="1"/>
      <c r="M43" s="1"/>
      <c r="N43" s="1"/>
      <c r="O43" s="1"/>
    </row>
    <row r="44" spans="1:15" ht="63.75" customHeight="1" x14ac:dyDescent="0.2">
      <c r="A44" s="51" t="s">
        <v>156</v>
      </c>
      <c r="B44" s="59" t="s">
        <v>41</v>
      </c>
      <c r="C44" s="55">
        <v>275</v>
      </c>
      <c r="D44" s="30">
        <v>0</v>
      </c>
      <c r="E44" s="31">
        <v>0.19</v>
      </c>
      <c r="F44" s="32">
        <f>(ROUND(D44,2)*E44)+D44</f>
        <v>0</v>
      </c>
      <c r="G44" s="52">
        <f>C44*F44</f>
        <v>0</v>
      </c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">
      <c r="A45" s="8"/>
      <c r="B45" s="27"/>
      <c r="C45" s="37"/>
      <c r="D45" s="28"/>
      <c r="E45" s="28"/>
      <c r="F45" s="27"/>
      <c r="G45" s="27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">
      <c r="A46" s="8"/>
      <c r="B46" s="27"/>
      <c r="C46" s="37"/>
      <c r="D46" s="28"/>
      <c r="E46" s="28"/>
      <c r="F46" s="27"/>
      <c r="G46" s="27"/>
      <c r="H46" s="1"/>
      <c r="I46" s="1"/>
      <c r="J46" s="1"/>
      <c r="K46" s="1"/>
      <c r="L46" s="1"/>
      <c r="M46" s="1"/>
      <c r="N46" s="1"/>
      <c r="O46" s="1"/>
    </row>
    <row r="47" spans="1:15" ht="33" customHeight="1" x14ac:dyDescent="0.2">
      <c r="A47" s="85" t="s">
        <v>88</v>
      </c>
      <c r="B47" s="70"/>
      <c r="C47" s="70"/>
      <c r="D47" s="70"/>
      <c r="E47" s="70"/>
      <c r="F47" s="70"/>
      <c r="G47" s="70"/>
      <c r="H47" s="1"/>
      <c r="I47" s="1"/>
      <c r="J47" s="1"/>
      <c r="K47" s="1"/>
      <c r="L47" s="1"/>
      <c r="M47" s="1"/>
      <c r="N47" s="1"/>
      <c r="O47" s="1"/>
    </row>
    <row r="48" spans="1:15" ht="66" customHeight="1" x14ac:dyDescent="0.2">
      <c r="A48" s="53" t="s">
        <v>1</v>
      </c>
      <c r="B48" s="53" t="s">
        <v>83</v>
      </c>
      <c r="C48" s="50" t="s">
        <v>78</v>
      </c>
      <c r="D48" s="53" t="s">
        <v>84</v>
      </c>
      <c r="E48" s="53" t="s">
        <v>80</v>
      </c>
      <c r="F48" s="53" t="s">
        <v>85</v>
      </c>
      <c r="G48" s="53" t="s">
        <v>92</v>
      </c>
      <c r="H48" s="1"/>
      <c r="I48" s="1"/>
      <c r="J48" s="1"/>
      <c r="K48" s="1"/>
      <c r="L48" s="1"/>
      <c r="M48" s="1"/>
      <c r="N48" s="1"/>
      <c r="O48" s="1"/>
    </row>
    <row r="49" spans="1:16" ht="56.25" customHeight="1" x14ac:dyDescent="0.2">
      <c r="A49" s="51" t="s">
        <v>157</v>
      </c>
      <c r="B49" s="59" t="s">
        <v>95</v>
      </c>
      <c r="C49" s="64">
        <v>1793</v>
      </c>
      <c r="D49" s="30">
        <v>0</v>
      </c>
      <c r="E49" s="31">
        <v>0.19</v>
      </c>
      <c r="F49" s="32">
        <f>(ROUND(D49,2)*E49)+D49</f>
        <v>0</v>
      </c>
      <c r="G49" s="52">
        <f>C49*F49</f>
        <v>0</v>
      </c>
      <c r="H49" s="1"/>
      <c r="I49" s="1"/>
      <c r="J49" s="1"/>
      <c r="K49" s="1"/>
      <c r="L49" s="1"/>
      <c r="M49" s="1"/>
      <c r="N49" s="1"/>
      <c r="O49" s="1"/>
    </row>
    <row r="50" spans="1:16" ht="15.75" customHeight="1" x14ac:dyDescent="0.2">
      <c r="A50" s="8"/>
      <c r="B50" s="27"/>
      <c r="C50" s="37"/>
      <c r="D50" s="28"/>
      <c r="E50" s="28"/>
      <c r="F50" s="27"/>
      <c r="G50" s="27"/>
      <c r="H50" s="1"/>
      <c r="I50" s="1"/>
      <c r="J50" s="1"/>
      <c r="K50" s="1"/>
      <c r="L50" s="1"/>
      <c r="M50" s="1"/>
      <c r="N50" s="1"/>
      <c r="O50" s="1"/>
    </row>
    <row r="51" spans="1:16" ht="29.25" customHeight="1" x14ac:dyDescent="0.2">
      <c r="B51" s="15"/>
      <c r="C51" s="71" t="s">
        <v>86</v>
      </c>
      <c r="D51" s="71"/>
      <c r="E51" s="71"/>
      <c r="F51" s="71"/>
      <c r="G51" s="61">
        <f>SUM(G10+G11+G12+G13+G16+G43+G44+G49)</f>
        <v>0</v>
      </c>
      <c r="H51" s="1"/>
      <c r="I51" s="1"/>
      <c r="J51" s="1"/>
      <c r="K51" s="1"/>
      <c r="L51" s="1"/>
      <c r="M51" s="1"/>
      <c r="N51" s="1"/>
      <c r="O51" s="1"/>
    </row>
    <row r="52" spans="1:16" ht="15.75" customHeight="1" x14ac:dyDescent="0.2">
      <c r="B52" s="15"/>
      <c r="C52" s="60"/>
      <c r="D52" s="60"/>
      <c r="E52" s="60"/>
      <c r="F52" s="60"/>
      <c r="G52" s="15"/>
      <c r="H52" s="1"/>
      <c r="I52" s="1"/>
      <c r="J52" s="1"/>
      <c r="K52" s="1"/>
      <c r="L52" s="1"/>
      <c r="M52" s="1"/>
      <c r="N52" s="1"/>
      <c r="O52" s="1"/>
    </row>
    <row r="53" spans="1:16" ht="29.25" customHeight="1" x14ac:dyDescent="0.2">
      <c r="A53" s="8"/>
      <c r="B53" s="27"/>
      <c r="C53" s="73" t="s">
        <v>87</v>
      </c>
      <c r="D53" s="73"/>
      <c r="E53" s="73"/>
      <c r="F53" s="73"/>
      <c r="G53" s="62">
        <f>G51*8</f>
        <v>0</v>
      </c>
      <c r="H53" s="1"/>
      <c r="I53" s="1"/>
      <c r="J53" s="1"/>
      <c r="K53" s="1"/>
      <c r="L53" s="1"/>
      <c r="M53" s="1"/>
      <c r="N53" s="1"/>
      <c r="O53" s="1"/>
    </row>
    <row r="54" spans="1:16" ht="15.75" x14ac:dyDescent="0.2">
      <c r="E54" s="9"/>
      <c r="F54" s="10"/>
      <c r="G54" s="10"/>
      <c r="H54" s="1"/>
      <c r="I54" s="1"/>
      <c r="J54" s="1"/>
      <c r="K54" s="1"/>
      <c r="L54" s="1"/>
      <c r="M54" s="1"/>
      <c r="N54" s="1"/>
      <c r="O54" s="1"/>
    </row>
    <row r="55" spans="1:16" ht="16.5" thickBot="1" x14ac:dyDescent="0.25">
      <c r="E55" s="9"/>
      <c r="F55" s="10"/>
      <c r="G55" s="10"/>
      <c r="H55" s="1"/>
      <c r="I55" s="1"/>
      <c r="J55" s="1"/>
      <c r="K55" s="1"/>
      <c r="L55" s="1"/>
      <c r="M55" s="1"/>
      <c r="N55" s="1"/>
      <c r="O55" s="1"/>
    </row>
    <row r="56" spans="1:16" ht="26.25" customHeight="1" thickBot="1" x14ac:dyDescent="0.25">
      <c r="A56" s="95" t="s">
        <v>13</v>
      </c>
      <c r="B56" s="96"/>
      <c r="C56" s="96"/>
      <c r="D56" s="96"/>
      <c r="E56" s="96"/>
      <c r="F56" s="96"/>
      <c r="G56" s="97"/>
      <c r="H56" s="1"/>
      <c r="I56" s="1"/>
      <c r="J56" s="1"/>
      <c r="K56" s="1"/>
      <c r="L56" s="1"/>
      <c r="M56" s="1"/>
      <c r="N56" s="1"/>
      <c r="O56" s="1"/>
    </row>
    <row r="57" spans="1:16" ht="59.25" customHeight="1" x14ac:dyDescent="0.2">
      <c r="A57" s="6" t="s">
        <v>192</v>
      </c>
      <c r="B57" s="98" t="s">
        <v>15</v>
      </c>
      <c r="C57" s="98"/>
      <c r="D57" s="99"/>
      <c r="E57" s="99"/>
      <c r="F57" s="99"/>
      <c r="G57" s="100"/>
      <c r="H57" s="1"/>
      <c r="I57" s="1"/>
      <c r="J57" s="1"/>
      <c r="K57" s="1"/>
      <c r="L57" s="1"/>
      <c r="M57" s="1"/>
      <c r="N57" s="1"/>
      <c r="O57" s="1"/>
    </row>
    <row r="58" spans="1:16" ht="59.25" customHeight="1" thickBot="1" x14ac:dyDescent="0.25">
      <c r="A58" s="16" t="s">
        <v>193</v>
      </c>
      <c r="B58" s="89" t="s">
        <v>97</v>
      </c>
      <c r="C58" s="89"/>
      <c r="D58" s="90"/>
      <c r="E58" s="90"/>
      <c r="F58" s="90"/>
      <c r="G58" s="91"/>
      <c r="H58" s="1"/>
      <c r="I58" s="1"/>
      <c r="J58" s="1"/>
      <c r="K58" s="1"/>
      <c r="L58" s="1"/>
      <c r="M58" s="1"/>
      <c r="N58" s="1"/>
      <c r="O58" s="1"/>
      <c r="P58" s="1"/>
    </row>
    <row r="59" spans="1:16" ht="15.75" x14ac:dyDescent="0.2">
      <c r="E59" s="9"/>
      <c r="F59" s="10"/>
      <c r="G59" s="10"/>
      <c r="H59" s="1"/>
      <c r="I59" s="1"/>
      <c r="J59" s="1"/>
      <c r="K59" s="1"/>
      <c r="L59" s="1"/>
      <c r="M59" s="1"/>
      <c r="N59" s="1"/>
      <c r="O59" s="1"/>
    </row>
    <row r="60" spans="1:16" ht="16.5" thickBot="1" x14ac:dyDescent="0.25">
      <c r="E60" s="9"/>
      <c r="F60" s="10"/>
      <c r="G60" s="10"/>
      <c r="H60" s="1"/>
      <c r="I60" s="1"/>
      <c r="J60" s="1"/>
      <c r="K60" s="1"/>
      <c r="L60" s="1"/>
      <c r="M60" s="1"/>
      <c r="N60" s="1"/>
      <c r="O60" s="1"/>
    </row>
    <row r="61" spans="1:16" ht="26.25" customHeight="1" thickBot="1" x14ac:dyDescent="0.25">
      <c r="A61" s="67" t="s">
        <v>19</v>
      </c>
      <c r="B61" s="68"/>
      <c r="C61" s="68"/>
      <c r="D61" s="68"/>
      <c r="E61" s="68"/>
      <c r="F61" s="68"/>
      <c r="G61" s="69"/>
      <c r="H61" s="1"/>
      <c r="I61" s="1"/>
      <c r="J61" s="1"/>
      <c r="K61" s="1"/>
      <c r="L61" s="1"/>
      <c r="M61" s="1"/>
      <c r="N61" s="1"/>
      <c r="O61" s="1"/>
    </row>
    <row r="62" spans="1:16" ht="71.25" customHeight="1" thickBot="1" x14ac:dyDescent="0.25">
      <c r="A62" s="92" t="s">
        <v>194</v>
      </c>
      <c r="B62" s="93"/>
      <c r="C62" s="94"/>
      <c r="D62" s="17" t="s">
        <v>2</v>
      </c>
      <c r="E62" s="18">
        <v>0</v>
      </c>
      <c r="F62" s="19" t="s">
        <v>8</v>
      </c>
      <c r="G62" s="20">
        <v>0</v>
      </c>
      <c r="H62" s="1"/>
      <c r="I62" s="1"/>
      <c r="J62" s="1"/>
      <c r="K62" s="1"/>
      <c r="L62" s="1"/>
      <c r="M62" s="1"/>
      <c r="N62" s="1"/>
      <c r="O62" s="1"/>
    </row>
    <row r="63" spans="1:16" ht="15" customHeight="1" x14ac:dyDescent="0.2">
      <c r="A63" s="12"/>
      <c r="B63" s="13"/>
      <c r="C63" s="39"/>
      <c r="D63" s="13"/>
      <c r="E63" s="13"/>
      <c r="F63" s="13"/>
      <c r="G63" s="1"/>
      <c r="H63" s="1"/>
      <c r="I63" s="1"/>
      <c r="J63" s="1"/>
      <c r="K63" s="1"/>
      <c r="L63" s="1"/>
      <c r="M63" s="1"/>
      <c r="N63" s="1"/>
      <c r="O63" s="1"/>
    </row>
    <row r="64" spans="1:16" ht="15" customHeight="1" x14ac:dyDescent="0.2">
      <c r="A64" s="12"/>
      <c r="B64" s="13"/>
      <c r="C64" s="39"/>
      <c r="F64" s="13"/>
      <c r="G64" s="1"/>
      <c r="H64" s="1"/>
      <c r="I64" s="1"/>
      <c r="J64" s="1"/>
      <c r="K64" s="1"/>
      <c r="L64" s="1"/>
      <c r="M64" s="1"/>
      <c r="N64" s="1"/>
      <c r="O64" s="1"/>
    </row>
    <row r="65" spans="1:15" ht="22.5" customHeight="1" x14ac:dyDescent="0.2">
      <c r="A65" s="14" t="s">
        <v>3</v>
      </c>
      <c r="H65" s="1"/>
      <c r="I65" s="1"/>
      <c r="J65" s="1"/>
      <c r="K65" s="1"/>
      <c r="L65" s="1"/>
      <c r="M65" s="1"/>
      <c r="N65" s="1"/>
      <c r="O65" s="1"/>
    </row>
    <row r="66" spans="1:15" ht="15" customHeight="1" x14ac:dyDescent="0.2">
      <c r="A66" s="4" t="s">
        <v>40</v>
      </c>
      <c r="H66" s="1"/>
      <c r="I66" s="1"/>
      <c r="J66" s="1"/>
      <c r="K66" s="1"/>
      <c r="L66" s="1"/>
      <c r="M66" s="1"/>
      <c r="N66" s="1"/>
      <c r="O66" s="1"/>
    </row>
    <row r="67" spans="1:15" ht="15" customHeight="1" x14ac:dyDescent="0.2">
      <c r="A67" s="4" t="s">
        <v>39</v>
      </c>
      <c r="H67" s="1"/>
      <c r="I67" s="1"/>
      <c r="J67" s="1"/>
      <c r="K67" s="1"/>
      <c r="L67" s="1"/>
      <c r="M67" s="1"/>
      <c r="N67" s="1"/>
      <c r="O67" s="1"/>
    </row>
    <row r="68" spans="1:15" ht="15" customHeight="1" x14ac:dyDescent="0.2">
      <c r="A68" s="4" t="s">
        <v>4</v>
      </c>
    </row>
    <row r="69" spans="1:15" ht="15" customHeight="1" x14ac:dyDescent="0.2">
      <c r="A69" s="4" t="s">
        <v>9</v>
      </c>
    </row>
    <row r="70" spans="1:15" ht="15" customHeight="1" x14ac:dyDescent="0.2">
      <c r="A70" s="4"/>
    </row>
    <row r="71" spans="1:15" ht="14.25" x14ac:dyDescent="0.2">
      <c r="A71" s="41" t="s">
        <v>55</v>
      </c>
      <c r="B71" s="42"/>
      <c r="C71" s="43"/>
      <c r="D71" s="44"/>
      <c r="E71" s="44"/>
      <c r="F71" s="45"/>
      <c r="G71" s="40"/>
    </row>
    <row r="72" spans="1:15" ht="54.95" customHeight="1" x14ac:dyDescent="0.2">
      <c r="A72" s="80" t="s">
        <v>56</v>
      </c>
      <c r="B72" s="81"/>
      <c r="C72" s="82"/>
      <c r="D72" s="82"/>
      <c r="E72" s="82"/>
      <c r="F72" s="82"/>
      <c r="G72" s="82"/>
    </row>
    <row r="73" spans="1:15" ht="54.95" customHeight="1" x14ac:dyDescent="0.2">
      <c r="A73" s="80" t="s">
        <v>57</v>
      </c>
      <c r="B73" s="81"/>
      <c r="C73" s="82"/>
      <c r="D73" s="82"/>
      <c r="E73" s="82"/>
      <c r="F73" s="82"/>
      <c r="G73" s="82"/>
    </row>
    <row r="74" spans="1:15" x14ac:dyDescent="0.2">
      <c r="A74" s="11"/>
      <c r="B74" s="7"/>
    </row>
    <row r="75" spans="1:15" x14ac:dyDescent="0.2">
      <c r="A75" s="11"/>
      <c r="B75" s="7"/>
    </row>
    <row r="76" spans="1:15" x14ac:dyDescent="0.2">
      <c r="A76" s="11"/>
      <c r="B76" s="7"/>
    </row>
    <row r="77" spans="1:15" x14ac:dyDescent="0.2">
      <c r="A77" s="11"/>
      <c r="B77" s="7"/>
    </row>
  </sheetData>
  <sheetProtection password="F2D7" sheet="1"/>
  <mergeCells count="26">
    <mergeCell ref="A41:G41"/>
    <mergeCell ref="A1:G1"/>
    <mergeCell ref="A2:G2"/>
    <mergeCell ref="A3:G3"/>
    <mergeCell ref="B5:G5"/>
    <mergeCell ref="A7:G7"/>
    <mergeCell ref="A8:G8"/>
    <mergeCell ref="A14:G14"/>
    <mergeCell ref="D15:F15"/>
    <mergeCell ref="D16:F16"/>
    <mergeCell ref="A18:G18"/>
    <mergeCell ref="A38:F38"/>
    <mergeCell ref="A47:G47"/>
    <mergeCell ref="C51:F51"/>
    <mergeCell ref="C53:F53"/>
    <mergeCell ref="A56:G56"/>
    <mergeCell ref="B57:C57"/>
    <mergeCell ref="D57:G57"/>
    <mergeCell ref="A73:B73"/>
    <mergeCell ref="C73:G73"/>
    <mergeCell ref="B58:C58"/>
    <mergeCell ref="D58:G58"/>
    <mergeCell ref="A61:G61"/>
    <mergeCell ref="A62:C62"/>
    <mergeCell ref="A72:B72"/>
    <mergeCell ref="C72:G72"/>
  </mergeCells>
  <dataValidations disablePrompts="1" count="5">
    <dataValidation type="custom" allowBlank="1" showInputMessage="1" showErrorMessage="1" errorTitle="Achtung!" error="Es dürfen maximal zwei Nachkommastellen angegeben werden." sqref="D43:D44 D49 D10:D13 D20:D37">
      <formula1>ROUND(D10,2)-D10=0</formula1>
    </dataValidation>
    <dataValidation type="whole" operator="notBetween" allowBlank="1" showInputMessage="1" showErrorMessage="1" errorTitle="Achtung!" error="Die Zahlungsfrist muss mindestens 14 Kalendertage betragen." sqref="G62">
      <formula1>1</formula1>
      <formula2>13</formula2>
    </dataValidation>
    <dataValidation allowBlank="1" showInputMessage="1" sqref="E43:E44 E49 E10:E13"/>
    <dataValidation allowBlank="1" showInputMessage="1" errorTitle="Achtung!" error="Es dürfen maximal zwei Nachkommastellen angegeben werden." sqref="F43:F44 F49 F10:F13"/>
    <dataValidation type="custom" allowBlank="1" showInputMessage="1" showErrorMessage="1" errorTitle="Achtung!" error="Es dürfen maximal zwei Nachkommastellen angegeben werden." sqref="E62">
      <formula1>ROUND(E62,4)-E62=0</formula1>
    </dataValidation>
  </dataValidations>
  <pageMargins left="0.25" right="0.25" top="0.75" bottom="0.75" header="0.3" footer="0.3"/>
  <pageSetup paperSize="9" scale="75" fitToHeight="0" orientation="portrait" r:id="rId1"/>
  <headerFooter differentFirst="1">
    <oddHeader>&amp;L&amp;"Arial,Standard"&amp;10
&amp;C&amp;"Arial,Standard"&amp;10Rahmenvereinbarung Paketdienstleistungen IV / Z.26-0006</oddHeader>
    <oddFooter>&amp;L&amp;"Arial,Standard"&amp;10Teil B - Preisblatt Los 1&amp;C&amp;"Arial,Standard"&amp;10Zentrale Beschaffungsstelle des Landes RLP&amp;R&amp;"Arial,Standard"&amp;10Seite &amp;P von &amp;N</oddFooter>
    <firstHeader>&amp;L&amp;"Arial,Standard"&amp;10 05.08.2026&amp;R&amp;G</firstHeader>
    <firstFooter>&amp;L&amp;"Arial,Standard"&amp;10Teil B - Preisblatt Los 3&amp;C&amp;"Arial,Standard"&amp;10Zentrale Beschaffungsstelle des Landes RLP&amp;R&amp;"Arial,Standard"&amp;10Seite &amp;P von &amp;N</firstFooter>
  </headerFooter>
  <rowBreaks count="2" manualBreakCount="2">
    <brk id="17" max="16383" man="1"/>
    <brk id="55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7"/>
  <sheetViews>
    <sheetView showGridLines="0" zoomScale="115" zoomScaleNormal="115" workbookViewId="0">
      <selection activeCell="B5" sqref="B5:G5"/>
    </sheetView>
  </sheetViews>
  <sheetFormatPr baseColWidth="10" defaultColWidth="11.42578125" defaultRowHeight="12.75" x14ac:dyDescent="0.2"/>
  <cols>
    <col min="1" max="1" width="8.5703125" style="5" customWidth="1"/>
    <col min="2" max="2" width="40.28515625" style="3" customWidth="1"/>
    <col min="3" max="3" width="20.5703125" style="38" customWidth="1"/>
    <col min="4" max="4" width="16.28515625" style="3" customWidth="1"/>
    <col min="5" max="5" width="9.5703125" style="3" customWidth="1"/>
    <col min="6" max="6" width="16.28515625" style="3" customWidth="1"/>
    <col min="7" max="7" width="20" style="3" customWidth="1"/>
    <col min="8" max="8" width="21.140625" style="3" customWidth="1"/>
    <col min="9" max="16384" width="11.42578125" style="3"/>
  </cols>
  <sheetData>
    <row r="1" spans="1:15" s="1" customFormat="1" ht="97.5" customHeight="1" x14ac:dyDescent="0.2">
      <c r="A1" s="74" t="s">
        <v>58</v>
      </c>
      <c r="B1" s="75"/>
      <c r="C1" s="75"/>
      <c r="D1" s="75"/>
      <c r="E1" s="75"/>
      <c r="F1" s="75"/>
      <c r="G1" s="75"/>
    </row>
    <row r="2" spans="1:15" ht="26.25" customHeight="1" x14ac:dyDescent="0.2">
      <c r="A2" s="76" t="s">
        <v>100</v>
      </c>
      <c r="B2" s="76"/>
      <c r="C2" s="76"/>
      <c r="D2" s="76"/>
      <c r="E2" s="76"/>
      <c r="F2" s="76"/>
      <c r="G2" s="76"/>
    </row>
    <row r="3" spans="1:15" ht="37.5" customHeight="1" x14ac:dyDescent="0.2">
      <c r="A3" s="78" t="s">
        <v>103</v>
      </c>
      <c r="B3" s="79"/>
      <c r="C3" s="79"/>
      <c r="D3" s="79"/>
      <c r="E3" s="79"/>
      <c r="F3" s="79"/>
      <c r="G3" s="79"/>
    </row>
    <row r="4" spans="1:15" ht="22.5" customHeight="1" x14ac:dyDescent="0.2">
      <c r="A4" s="2"/>
      <c r="B4" s="2"/>
      <c r="C4" s="35"/>
      <c r="D4" s="2"/>
      <c r="E4" s="2"/>
      <c r="F4" s="2"/>
      <c r="G4" s="2"/>
    </row>
    <row r="5" spans="1:15" ht="30" customHeight="1" x14ac:dyDescent="0.2">
      <c r="A5" s="49" t="s">
        <v>0</v>
      </c>
      <c r="B5" s="77"/>
      <c r="C5" s="77"/>
      <c r="D5" s="77"/>
      <c r="E5" s="77"/>
      <c r="F5" s="77"/>
      <c r="G5" s="77"/>
    </row>
    <row r="6" spans="1:15" ht="22.5" customHeight="1" x14ac:dyDescent="0.2">
      <c r="B6" s="4"/>
      <c r="C6" s="36"/>
      <c r="D6" s="4"/>
      <c r="E6" s="4"/>
      <c r="F6" s="4"/>
      <c r="G6" s="4"/>
    </row>
    <row r="7" spans="1:15" ht="33" customHeight="1" x14ac:dyDescent="0.2">
      <c r="A7" s="70" t="s">
        <v>12</v>
      </c>
      <c r="B7" s="70"/>
      <c r="C7" s="70"/>
      <c r="D7" s="70"/>
      <c r="E7" s="70"/>
      <c r="F7" s="70"/>
      <c r="G7" s="70"/>
    </row>
    <row r="8" spans="1:15" ht="33" customHeight="1" x14ac:dyDescent="0.2">
      <c r="A8" s="65" t="s">
        <v>72</v>
      </c>
      <c r="B8" s="66"/>
      <c r="C8" s="66"/>
      <c r="D8" s="66"/>
      <c r="E8" s="66"/>
      <c r="F8" s="66"/>
      <c r="G8" s="66"/>
    </row>
    <row r="9" spans="1:15" ht="66" customHeight="1" x14ac:dyDescent="0.2">
      <c r="A9" s="53" t="s">
        <v>1</v>
      </c>
      <c r="B9" s="53" t="s">
        <v>83</v>
      </c>
      <c r="C9" s="50" t="s">
        <v>78</v>
      </c>
      <c r="D9" s="53" t="s">
        <v>79</v>
      </c>
      <c r="E9" s="53" t="s">
        <v>80</v>
      </c>
      <c r="F9" s="53" t="s">
        <v>81</v>
      </c>
      <c r="G9" s="53" t="s">
        <v>90</v>
      </c>
      <c r="H9" s="1"/>
      <c r="I9" s="1"/>
      <c r="J9" s="1"/>
      <c r="K9" s="1"/>
      <c r="L9" s="1"/>
      <c r="M9" s="1"/>
    </row>
    <row r="10" spans="1:15" ht="25.5" x14ac:dyDescent="0.2">
      <c r="A10" s="51" t="s">
        <v>158</v>
      </c>
      <c r="B10" s="46" t="s">
        <v>60</v>
      </c>
      <c r="C10" s="48">
        <v>19681</v>
      </c>
      <c r="D10" s="30">
        <v>0</v>
      </c>
      <c r="E10" s="31">
        <v>0.19</v>
      </c>
      <c r="F10" s="32">
        <f>(ROUND(D10,2)*E10)+D10</f>
        <v>0</v>
      </c>
      <c r="G10" s="52">
        <f>C10*F10</f>
        <v>0</v>
      </c>
      <c r="H10" s="1"/>
      <c r="I10" s="1"/>
      <c r="J10" s="1"/>
      <c r="K10" s="1"/>
      <c r="L10" s="1"/>
      <c r="M10" s="1"/>
    </row>
    <row r="11" spans="1:15" ht="25.5" customHeight="1" x14ac:dyDescent="0.2">
      <c r="A11" s="51" t="s">
        <v>159</v>
      </c>
      <c r="B11" s="46" t="s">
        <v>61</v>
      </c>
      <c r="C11" s="48">
        <v>6483</v>
      </c>
      <c r="D11" s="30">
        <v>0</v>
      </c>
      <c r="E11" s="31">
        <v>0.19</v>
      </c>
      <c r="F11" s="32">
        <f t="shared" ref="F11:F13" si="0">(ROUND(D11,2)*E11)+D11</f>
        <v>0</v>
      </c>
      <c r="G11" s="52">
        <f t="shared" ref="G11:G13" si="1">C11*F11</f>
        <v>0</v>
      </c>
      <c r="H11" s="1"/>
      <c r="I11" s="1"/>
      <c r="J11" s="1"/>
      <c r="K11" s="1"/>
      <c r="L11" s="1"/>
      <c r="M11" s="1"/>
    </row>
    <row r="12" spans="1:15" ht="25.5" customHeight="1" x14ac:dyDescent="0.2">
      <c r="A12" s="51" t="s">
        <v>160</v>
      </c>
      <c r="B12" s="46" t="s">
        <v>62</v>
      </c>
      <c r="C12" s="48">
        <v>1960</v>
      </c>
      <c r="D12" s="30">
        <v>0</v>
      </c>
      <c r="E12" s="31">
        <v>0.19</v>
      </c>
      <c r="F12" s="32">
        <f t="shared" si="0"/>
        <v>0</v>
      </c>
      <c r="G12" s="52">
        <f t="shared" si="1"/>
        <v>0</v>
      </c>
      <c r="H12" s="1"/>
      <c r="I12" s="1"/>
      <c r="J12" s="1"/>
      <c r="K12" s="1"/>
      <c r="L12" s="1"/>
      <c r="M12" s="1"/>
    </row>
    <row r="13" spans="1:15" ht="25.5" customHeight="1" x14ac:dyDescent="0.2">
      <c r="A13" s="51" t="s">
        <v>161</v>
      </c>
      <c r="B13" s="46" t="s">
        <v>63</v>
      </c>
      <c r="C13" s="48">
        <v>511</v>
      </c>
      <c r="D13" s="30">
        <v>0</v>
      </c>
      <c r="E13" s="31">
        <v>0.19</v>
      </c>
      <c r="F13" s="32">
        <f t="shared" si="0"/>
        <v>0</v>
      </c>
      <c r="G13" s="52">
        <f t="shared" si="1"/>
        <v>0</v>
      </c>
      <c r="H13" s="1"/>
      <c r="I13" s="1"/>
      <c r="J13" s="1"/>
      <c r="K13" s="1"/>
      <c r="L13" s="1"/>
      <c r="M13" s="1"/>
    </row>
    <row r="14" spans="1:15" ht="33" customHeight="1" x14ac:dyDescent="0.2">
      <c r="A14" s="65" t="s">
        <v>73</v>
      </c>
      <c r="B14" s="66"/>
      <c r="C14" s="66"/>
      <c r="D14" s="66"/>
      <c r="E14" s="66"/>
      <c r="F14" s="66"/>
      <c r="G14" s="66"/>
      <c r="H14" s="1"/>
      <c r="I14" s="1"/>
      <c r="J14" s="1"/>
      <c r="K14" s="1"/>
      <c r="L14" s="1"/>
      <c r="M14" s="1"/>
      <c r="N14" s="1"/>
      <c r="O14" s="1"/>
    </row>
    <row r="15" spans="1:15" ht="66" customHeight="1" x14ac:dyDescent="0.2">
      <c r="A15" s="53" t="s">
        <v>1</v>
      </c>
      <c r="B15" s="53" t="s">
        <v>83</v>
      </c>
      <c r="C15" s="50" t="s">
        <v>78</v>
      </c>
      <c r="D15" s="83" t="s">
        <v>96</v>
      </c>
      <c r="E15" s="83"/>
      <c r="F15" s="83"/>
      <c r="G15" s="53" t="s">
        <v>82</v>
      </c>
      <c r="H15" s="1"/>
      <c r="I15" s="1"/>
      <c r="J15" s="1"/>
      <c r="K15" s="1"/>
      <c r="L15" s="1"/>
      <c r="M15" s="1"/>
    </row>
    <row r="16" spans="1:15" ht="57.75" customHeight="1" x14ac:dyDescent="0.2">
      <c r="A16" s="51" t="s">
        <v>162</v>
      </c>
      <c r="B16" s="54" t="s">
        <v>93</v>
      </c>
      <c r="C16" s="55">
        <v>149</v>
      </c>
      <c r="D16" s="84">
        <f>G38</f>
        <v>0</v>
      </c>
      <c r="E16" s="84"/>
      <c r="F16" s="84"/>
      <c r="G16" s="52">
        <f>D16*C16</f>
        <v>0</v>
      </c>
      <c r="H16" s="1"/>
      <c r="I16" s="1"/>
      <c r="J16" s="1"/>
      <c r="K16" s="1"/>
      <c r="L16" s="1"/>
      <c r="M16" s="1"/>
    </row>
    <row r="17" spans="1:7" ht="22.5" customHeight="1" x14ac:dyDescent="0.2">
      <c r="A17" s="8"/>
      <c r="B17" s="27"/>
      <c r="C17" s="37"/>
      <c r="D17" s="28"/>
      <c r="E17" s="28"/>
      <c r="F17" s="27"/>
      <c r="G17" s="27"/>
    </row>
    <row r="18" spans="1:7" ht="33.75" customHeight="1" x14ac:dyDescent="0.2">
      <c r="A18" s="72" t="s">
        <v>14</v>
      </c>
      <c r="B18" s="72"/>
      <c r="C18" s="72"/>
      <c r="D18" s="72"/>
      <c r="E18" s="72"/>
      <c r="F18" s="72"/>
      <c r="G18" s="72"/>
    </row>
    <row r="19" spans="1:7" ht="54.75" customHeight="1" x14ac:dyDescent="0.2">
      <c r="A19" s="53" t="s">
        <v>1</v>
      </c>
      <c r="B19" s="53" t="s">
        <v>17</v>
      </c>
      <c r="C19" s="50" t="s">
        <v>42</v>
      </c>
      <c r="D19" s="53" t="s">
        <v>76</v>
      </c>
      <c r="E19" s="53" t="s">
        <v>75</v>
      </c>
      <c r="F19" s="56" t="s">
        <v>74</v>
      </c>
      <c r="G19" s="56" t="s">
        <v>77</v>
      </c>
    </row>
    <row r="20" spans="1:7" ht="15.75" customHeight="1" x14ac:dyDescent="0.2">
      <c r="A20" s="51" t="s">
        <v>163</v>
      </c>
      <c r="B20" s="23" t="s">
        <v>18</v>
      </c>
      <c r="C20" s="33">
        <v>7.0400000000000004E-2</v>
      </c>
      <c r="D20" s="22">
        <v>0</v>
      </c>
      <c r="E20" s="47">
        <v>0.19</v>
      </c>
      <c r="F20" s="57">
        <f>(ROUND(D20,2)*E20)+D20</f>
        <v>0</v>
      </c>
      <c r="G20" s="58">
        <f t="shared" ref="G20:G36" si="2">F20*C20</f>
        <v>0</v>
      </c>
    </row>
    <row r="21" spans="1:7" ht="15.75" customHeight="1" x14ac:dyDescent="0.2">
      <c r="A21" s="51" t="s">
        <v>164</v>
      </c>
      <c r="B21" s="23" t="s">
        <v>20</v>
      </c>
      <c r="C21" s="33">
        <v>2.6100000000000002E-2</v>
      </c>
      <c r="D21" s="22">
        <v>0</v>
      </c>
      <c r="E21" s="47">
        <v>0.19</v>
      </c>
      <c r="F21" s="57">
        <f t="shared" ref="F21:F36" si="3">(ROUND(D21,2)*E21)+D21</f>
        <v>0</v>
      </c>
      <c r="G21" s="58">
        <f t="shared" si="2"/>
        <v>0</v>
      </c>
    </row>
    <row r="22" spans="1:7" ht="15.75" customHeight="1" x14ac:dyDescent="0.2">
      <c r="A22" s="51" t="s">
        <v>165</v>
      </c>
      <c r="B22" s="23" t="s">
        <v>21</v>
      </c>
      <c r="C22" s="33">
        <v>0.12130000000000001</v>
      </c>
      <c r="D22" s="22">
        <v>0</v>
      </c>
      <c r="E22" s="47">
        <v>0.19</v>
      </c>
      <c r="F22" s="57">
        <f t="shared" si="3"/>
        <v>0</v>
      </c>
      <c r="G22" s="58">
        <f t="shared" si="2"/>
        <v>0</v>
      </c>
    </row>
    <row r="23" spans="1:7" ht="15.75" customHeight="1" x14ac:dyDescent="0.2">
      <c r="A23" s="51" t="s">
        <v>166</v>
      </c>
      <c r="B23" s="23" t="s">
        <v>22</v>
      </c>
      <c r="C23" s="33">
        <v>2.35E-2</v>
      </c>
      <c r="D23" s="22">
        <v>0</v>
      </c>
      <c r="E23" s="47">
        <v>0.19</v>
      </c>
      <c r="F23" s="57">
        <f t="shared" si="3"/>
        <v>0</v>
      </c>
      <c r="G23" s="58">
        <f t="shared" si="2"/>
        <v>0</v>
      </c>
    </row>
    <row r="24" spans="1:7" ht="15.75" customHeight="1" x14ac:dyDescent="0.2">
      <c r="A24" s="51" t="s">
        <v>167</v>
      </c>
      <c r="B24" s="23" t="s">
        <v>64</v>
      </c>
      <c r="C24" s="33">
        <v>2.87E-2</v>
      </c>
      <c r="D24" s="22">
        <v>0</v>
      </c>
      <c r="E24" s="47">
        <v>0.19</v>
      </c>
      <c r="F24" s="57">
        <f t="shared" si="3"/>
        <v>0</v>
      </c>
      <c r="G24" s="58">
        <f t="shared" si="2"/>
        <v>0</v>
      </c>
    </row>
    <row r="25" spans="1:7" ht="15.75" customHeight="1" x14ac:dyDescent="0.2">
      <c r="A25" s="51" t="s">
        <v>168</v>
      </c>
      <c r="B25" s="23" t="s">
        <v>23</v>
      </c>
      <c r="C25" s="33">
        <v>9.6500000000000002E-2</v>
      </c>
      <c r="D25" s="22">
        <v>0</v>
      </c>
      <c r="E25" s="47">
        <v>0.19</v>
      </c>
      <c r="F25" s="57">
        <f t="shared" si="3"/>
        <v>0</v>
      </c>
      <c r="G25" s="58">
        <f t="shared" si="2"/>
        <v>0</v>
      </c>
    </row>
    <row r="26" spans="1:7" ht="15.75" customHeight="1" x14ac:dyDescent="0.2">
      <c r="A26" s="51" t="s">
        <v>169</v>
      </c>
      <c r="B26" s="23" t="s">
        <v>65</v>
      </c>
      <c r="C26" s="33">
        <v>1.5599999999999999E-2</v>
      </c>
      <c r="D26" s="22">
        <v>0</v>
      </c>
      <c r="E26" s="47">
        <v>0.19</v>
      </c>
      <c r="F26" s="57">
        <f t="shared" si="3"/>
        <v>0</v>
      </c>
      <c r="G26" s="58">
        <f t="shared" si="2"/>
        <v>0</v>
      </c>
    </row>
    <row r="27" spans="1:7" ht="15.75" customHeight="1" x14ac:dyDescent="0.2">
      <c r="A27" s="51" t="s">
        <v>170</v>
      </c>
      <c r="B27" s="23" t="s">
        <v>24</v>
      </c>
      <c r="C27" s="33">
        <v>6.5199999999999994E-2</v>
      </c>
      <c r="D27" s="22">
        <v>0</v>
      </c>
      <c r="E27" s="47">
        <v>0.19</v>
      </c>
      <c r="F27" s="57">
        <f t="shared" si="3"/>
        <v>0</v>
      </c>
      <c r="G27" s="58">
        <f t="shared" si="2"/>
        <v>0</v>
      </c>
    </row>
    <row r="28" spans="1:7" ht="15.75" customHeight="1" x14ac:dyDescent="0.2">
      <c r="A28" s="51" t="s">
        <v>171</v>
      </c>
      <c r="B28" s="23" t="s">
        <v>25</v>
      </c>
      <c r="C28" s="33">
        <v>9.2600000000000002E-2</v>
      </c>
      <c r="D28" s="22">
        <v>0</v>
      </c>
      <c r="E28" s="47">
        <v>0.19</v>
      </c>
      <c r="F28" s="57">
        <f t="shared" si="3"/>
        <v>0</v>
      </c>
      <c r="G28" s="58">
        <f t="shared" si="2"/>
        <v>0</v>
      </c>
    </row>
    <row r="29" spans="1:7" ht="15.75" customHeight="1" x14ac:dyDescent="0.2">
      <c r="A29" s="51" t="s">
        <v>172</v>
      </c>
      <c r="B29" s="23" t="s">
        <v>16</v>
      </c>
      <c r="C29" s="33">
        <v>0.18640000000000001</v>
      </c>
      <c r="D29" s="22">
        <v>0</v>
      </c>
      <c r="E29" s="47">
        <v>0.19</v>
      </c>
      <c r="F29" s="57">
        <f t="shared" si="3"/>
        <v>0</v>
      </c>
      <c r="G29" s="58">
        <f t="shared" si="2"/>
        <v>0</v>
      </c>
    </row>
    <row r="30" spans="1:7" ht="15.75" customHeight="1" x14ac:dyDescent="0.2">
      <c r="A30" s="51" t="s">
        <v>173</v>
      </c>
      <c r="B30" s="23" t="s">
        <v>26</v>
      </c>
      <c r="C30" s="33">
        <v>0.06</v>
      </c>
      <c r="D30" s="22">
        <v>0</v>
      </c>
      <c r="E30" s="47">
        <v>0.19</v>
      </c>
      <c r="F30" s="57">
        <f t="shared" si="3"/>
        <v>0</v>
      </c>
      <c r="G30" s="58">
        <f t="shared" si="2"/>
        <v>0</v>
      </c>
    </row>
    <row r="31" spans="1:7" ht="15.75" customHeight="1" x14ac:dyDescent="0.2">
      <c r="A31" s="51" t="s">
        <v>174</v>
      </c>
      <c r="B31" s="23" t="s">
        <v>27</v>
      </c>
      <c r="C31" s="33">
        <v>1.43E-2</v>
      </c>
      <c r="D31" s="22">
        <v>0</v>
      </c>
      <c r="E31" s="47">
        <v>0.19</v>
      </c>
      <c r="F31" s="57">
        <f t="shared" si="3"/>
        <v>0</v>
      </c>
      <c r="G31" s="58">
        <f t="shared" si="2"/>
        <v>0</v>
      </c>
    </row>
    <row r="32" spans="1:7" ht="15.75" customHeight="1" x14ac:dyDescent="0.2">
      <c r="A32" s="51" t="s">
        <v>175</v>
      </c>
      <c r="B32" s="23" t="s">
        <v>66</v>
      </c>
      <c r="C32" s="33">
        <v>8.4699999999999998E-2</v>
      </c>
      <c r="D32" s="22">
        <v>0</v>
      </c>
      <c r="E32" s="47">
        <v>0.19</v>
      </c>
      <c r="F32" s="57">
        <f t="shared" si="3"/>
        <v>0</v>
      </c>
      <c r="G32" s="58">
        <f t="shared" si="2"/>
        <v>0</v>
      </c>
    </row>
    <row r="33" spans="1:15" ht="15.75" customHeight="1" x14ac:dyDescent="0.2">
      <c r="A33" s="51" t="s">
        <v>176</v>
      </c>
      <c r="B33" s="23" t="s">
        <v>28</v>
      </c>
      <c r="C33" s="33">
        <v>2.87E-2</v>
      </c>
      <c r="D33" s="22">
        <v>0</v>
      </c>
      <c r="E33" s="47">
        <v>0.19</v>
      </c>
      <c r="F33" s="57">
        <f t="shared" si="3"/>
        <v>0</v>
      </c>
      <c r="G33" s="58">
        <f t="shared" si="2"/>
        <v>0</v>
      </c>
    </row>
    <row r="34" spans="1:15" ht="15.75" customHeight="1" x14ac:dyDescent="0.2">
      <c r="A34" s="51" t="s">
        <v>177</v>
      </c>
      <c r="B34" s="23" t="s">
        <v>29</v>
      </c>
      <c r="C34" s="33">
        <v>3.5200000000000002E-2</v>
      </c>
      <c r="D34" s="22">
        <v>0</v>
      </c>
      <c r="E34" s="47">
        <v>0.19</v>
      </c>
      <c r="F34" s="57">
        <f t="shared" si="3"/>
        <v>0</v>
      </c>
      <c r="G34" s="58">
        <f t="shared" si="2"/>
        <v>0</v>
      </c>
    </row>
    <row r="35" spans="1:15" ht="15.75" customHeight="1" x14ac:dyDescent="0.2">
      <c r="A35" s="51" t="s">
        <v>178</v>
      </c>
      <c r="B35" s="23" t="s">
        <v>67</v>
      </c>
      <c r="C35" s="33">
        <v>1.43E-2</v>
      </c>
      <c r="D35" s="22">
        <v>0</v>
      </c>
      <c r="E35" s="47">
        <v>0.19</v>
      </c>
      <c r="F35" s="57">
        <f t="shared" si="3"/>
        <v>0</v>
      </c>
      <c r="G35" s="58">
        <f t="shared" si="2"/>
        <v>0</v>
      </c>
    </row>
    <row r="36" spans="1:15" ht="15.75" customHeight="1" x14ac:dyDescent="0.2">
      <c r="A36" s="51" t="s">
        <v>179</v>
      </c>
      <c r="B36" s="23" t="s">
        <v>68</v>
      </c>
      <c r="C36" s="33">
        <v>3.6499999999999998E-2</v>
      </c>
      <c r="D36" s="22">
        <v>0</v>
      </c>
      <c r="E36" s="47">
        <v>0.19</v>
      </c>
      <c r="F36" s="57">
        <f t="shared" si="3"/>
        <v>0</v>
      </c>
      <c r="G36" s="58">
        <f t="shared" si="2"/>
        <v>0</v>
      </c>
    </row>
    <row r="37" spans="1:15" ht="15.75" customHeight="1" thickBot="1" x14ac:dyDescent="0.25">
      <c r="A37" s="21"/>
      <c r="B37" s="24"/>
      <c r="C37" s="34"/>
      <c r="D37" s="29"/>
      <c r="E37" s="25"/>
      <c r="F37" s="25"/>
      <c r="G37" s="10"/>
    </row>
    <row r="38" spans="1:15" ht="28.5" customHeight="1" thickBot="1" x14ac:dyDescent="0.25">
      <c r="A38" s="86" t="s">
        <v>94</v>
      </c>
      <c r="B38" s="87"/>
      <c r="C38" s="87"/>
      <c r="D38" s="87"/>
      <c r="E38" s="87"/>
      <c r="F38" s="88"/>
      <c r="G38" s="26">
        <f>ROUND(SUM(G20:G36),2)</f>
        <v>0</v>
      </c>
    </row>
    <row r="39" spans="1:15" ht="15.75" customHeight="1" x14ac:dyDescent="0.2">
      <c r="A39" s="8"/>
      <c r="B39" s="27"/>
      <c r="C39" s="37"/>
      <c r="D39" s="28"/>
      <c r="E39" s="28"/>
      <c r="F39" s="27"/>
      <c r="G39" s="27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">
      <c r="A40" s="8"/>
      <c r="B40" s="27"/>
      <c r="C40" s="37"/>
      <c r="D40" s="28"/>
      <c r="E40" s="28"/>
      <c r="F40" s="27"/>
      <c r="G40" s="27"/>
      <c r="H40" s="1"/>
      <c r="I40" s="1"/>
      <c r="J40" s="1"/>
      <c r="K40" s="1"/>
      <c r="L40" s="1"/>
      <c r="M40" s="1"/>
      <c r="N40" s="1"/>
      <c r="O40" s="1"/>
    </row>
    <row r="41" spans="1:15" ht="33" customHeight="1" x14ac:dyDescent="0.2">
      <c r="A41" s="85" t="s">
        <v>89</v>
      </c>
      <c r="B41" s="70"/>
      <c r="C41" s="70"/>
      <c r="D41" s="70"/>
      <c r="E41" s="70"/>
      <c r="F41" s="70"/>
      <c r="G41" s="70"/>
      <c r="H41" s="1"/>
      <c r="I41" s="1"/>
      <c r="J41" s="1"/>
      <c r="K41" s="1"/>
      <c r="L41" s="1"/>
      <c r="M41" s="1"/>
      <c r="N41" s="1"/>
      <c r="O41" s="1"/>
    </row>
    <row r="42" spans="1:15" ht="63.75" customHeight="1" x14ac:dyDescent="0.2">
      <c r="A42" s="53" t="s">
        <v>1</v>
      </c>
      <c r="B42" s="53" t="s">
        <v>83</v>
      </c>
      <c r="C42" s="50" t="s">
        <v>78</v>
      </c>
      <c r="D42" s="53" t="s">
        <v>79</v>
      </c>
      <c r="E42" s="53" t="s">
        <v>80</v>
      </c>
      <c r="F42" s="53" t="s">
        <v>81</v>
      </c>
      <c r="G42" s="53" t="s">
        <v>91</v>
      </c>
      <c r="H42" s="1"/>
      <c r="I42" s="1"/>
      <c r="J42" s="1"/>
      <c r="K42" s="1"/>
      <c r="L42" s="1"/>
      <c r="M42" s="1"/>
      <c r="N42" s="1"/>
      <c r="O42" s="1"/>
    </row>
    <row r="43" spans="1:15" ht="45" customHeight="1" x14ac:dyDescent="0.2">
      <c r="A43" s="51" t="s">
        <v>180</v>
      </c>
      <c r="B43" s="59" t="s">
        <v>59</v>
      </c>
      <c r="C43" s="55">
        <v>24</v>
      </c>
      <c r="D43" s="30">
        <v>0</v>
      </c>
      <c r="E43" s="31">
        <v>0.19</v>
      </c>
      <c r="F43" s="32">
        <f>(ROUND(D43,2)*E43)+D43</f>
        <v>0</v>
      </c>
      <c r="G43" s="52">
        <f>C43*F43</f>
        <v>0</v>
      </c>
      <c r="H43" s="1"/>
      <c r="I43" s="1"/>
      <c r="J43" s="1"/>
      <c r="K43" s="1"/>
      <c r="L43" s="1"/>
      <c r="M43" s="1"/>
      <c r="N43" s="1"/>
      <c r="O43" s="1"/>
    </row>
    <row r="44" spans="1:15" ht="63.75" customHeight="1" x14ac:dyDescent="0.2">
      <c r="A44" s="51" t="s">
        <v>181</v>
      </c>
      <c r="B44" s="59" t="s">
        <v>41</v>
      </c>
      <c r="C44" s="55">
        <v>221</v>
      </c>
      <c r="D44" s="30">
        <v>0</v>
      </c>
      <c r="E44" s="31">
        <v>0.19</v>
      </c>
      <c r="F44" s="32">
        <f>(ROUND(D44,2)*E44)+D44</f>
        <v>0</v>
      </c>
      <c r="G44" s="52">
        <f>C44*F44</f>
        <v>0</v>
      </c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">
      <c r="A45" s="8"/>
      <c r="B45" s="27"/>
      <c r="C45" s="37"/>
      <c r="D45" s="28"/>
      <c r="E45" s="28"/>
      <c r="F45" s="27"/>
      <c r="G45" s="27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">
      <c r="A46" s="8"/>
      <c r="B46" s="27"/>
      <c r="C46" s="37"/>
      <c r="D46" s="28"/>
      <c r="E46" s="28"/>
      <c r="F46" s="27"/>
      <c r="G46" s="27"/>
      <c r="H46" s="1"/>
      <c r="I46" s="1"/>
      <c r="J46" s="1"/>
      <c r="K46" s="1"/>
      <c r="L46" s="1"/>
      <c r="M46" s="1"/>
      <c r="N46" s="1"/>
      <c r="O46" s="1"/>
    </row>
    <row r="47" spans="1:15" ht="33" customHeight="1" x14ac:dyDescent="0.2">
      <c r="A47" s="85" t="s">
        <v>88</v>
      </c>
      <c r="B47" s="70"/>
      <c r="C47" s="70"/>
      <c r="D47" s="70"/>
      <c r="E47" s="70"/>
      <c r="F47" s="70"/>
      <c r="G47" s="70"/>
      <c r="H47" s="1"/>
      <c r="I47" s="1"/>
      <c r="J47" s="1"/>
      <c r="K47" s="1"/>
      <c r="L47" s="1"/>
      <c r="M47" s="1"/>
      <c r="N47" s="1"/>
      <c r="O47" s="1"/>
    </row>
    <row r="48" spans="1:15" ht="66" customHeight="1" x14ac:dyDescent="0.2">
      <c r="A48" s="53" t="s">
        <v>1</v>
      </c>
      <c r="B48" s="53" t="s">
        <v>83</v>
      </c>
      <c r="C48" s="50" t="s">
        <v>78</v>
      </c>
      <c r="D48" s="53" t="s">
        <v>84</v>
      </c>
      <c r="E48" s="53" t="s">
        <v>80</v>
      </c>
      <c r="F48" s="53" t="s">
        <v>85</v>
      </c>
      <c r="G48" s="53" t="s">
        <v>92</v>
      </c>
      <c r="H48" s="1"/>
      <c r="I48" s="1"/>
      <c r="J48" s="1"/>
      <c r="K48" s="1"/>
      <c r="L48" s="1"/>
      <c r="M48" s="1"/>
      <c r="N48" s="1"/>
      <c r="O48" s="1"/>
    </row>
    <row r="49" spans="1:16" ht="56.25" customHeight="1" x14ac:dyDescent="0.2">
      <c r="A49" s="51" t="s">
        <v>182</v>
      </c>
      <c r="B49" s="59" t="s">
        <v>95</v>
      </c>
      <c r="C49" s="64">
        <v>1439</v>
      </c>
      <c r="D49" s="30">
        <v>0</v>
      </c>
      <c r="E49" s="31">
        <v>0.19</v>
      </c>
      <c r="F49" s="32">
        <f>(ROUND(D49,2)*E49)+D49</f>
        <v>0</v>
      </c>
      <c r="G49" s="52">
        <f>C49*F49</f>
        <v>0</v>
      </c>
      <c r="H49" s="1"/>
      <c r="I49" s="1"/>
      <c r="J49" s="1"/>
      <c r="K49" s="1"/>
      <c r="L49" s="1"/>
      <c r="M49" s="1"/>
      <c r="N49" s="1"/>
      <c r="O49" s="1"/>
    </row>
    <row r="50" spans="1:16" ht="15.75" customHeight="1" x14ac:dyDescent="0.2">
      <c r="A50" s="8"/>
      <c r="B50" s="27"/>
      <c r="C50" s="37"/>
      <c r="D50" s="28"/>
      <c r="E50" s="28"/>
      <c r="F50" s="27"/>
      <c r="G50" s="27"/>
      <c r="H50" s="1"/>
      <c r="I50" s="1"/>
      <c r="J50" s="1"/>
      <c r="K50" s="1"/>
      <c r="L50" s="1"/>
      <c r="M50" s="1"/>
      <c r="N50" s="1"/>
      <c r="O50" s="1"/>
    </row>
    <row r="51" spans="1:16" ht="29.25" customHeight="1" x14ac:dyDescent="0.2">
      <c r="B51" s="15"/>
      <c r="C51" s="71" t="s">
        <v>86</v>
      </c>
      <c r="D51" s="71"/>
      <c r="E51" s="71"/>
      <c r="F51" s="71"/>
      <c r="G51" s="61">
        <f>SUM(G10+G11+G12+G13+G16+G43+G44+G49)</f>
        <v>0</v>
      </c>
      <c r="H51" s="1"/>
      <c r="I51" s="1"/>
      <c r="J51" s="1"/>
      <c r="K51" s="1"/>
      <c r="L51" s="1"/>
      <c r="M51" s="1"/>
      <c r="N51" s="1"/>
      <c r="O51" s="1"/>
    </row>
    <row r="52" spans="1:16" ht="15.75" customHeight="1" x14ac:dyDescent="0.2">
      <c r="B52" s="15"/>
      <c r="C52" s="60"/>
      <c r="D52" s="60"/>
      <c r="E52" s="60"/>
      <c r="F52" s="60"/>
      <c r="G52" s="15"/>
      <c r="H52" s="1"/>
      <c r="I52" s="1"/>
      <c r="J52" s="1"/>
      <c r="K52" s="1"/>
      <c r="L52" s="1"/>
      <c r="M52" s="1"/>
      <c r="N52" s="1"/>
      <c r="O52" s="1"/>
    </row>
    <row r="53" spans="1:16" ht="29.25" customHeight="1" x14ac:dyDescent="0.2">
      <c r="A53" s="8"/>
      <c r="B53" s="27"/>
      <c r="C53" s="73" t="s">
        <v>87</v>
      </c>
      <c r="D53" s="73"/>
      <c r="E53" s="73"/>
      <c r="F53" s="73"/>
      <c r="G53" s="62">
        <f>G51*8</f>
        <v>0</v>
      </c>
      <c r="H53" s="1"/>
      <c r="I53" s="1"/>
      <c r="J53" s="1"/>
      <c r="K53" s="1"/>
      <c r="L53" s="1"/>
      <c r="M53" s="1"/>
      <c r="N53" s="1"/>
      <c r="O53" s="1"/>
    </row>
    <row r="54" spans="1:16" ht="15.75" x14ac:dyDescent="0.2">
      <c r="E54" s="9"/>
      <c r="F54" s="10"/>
      <c r="G54" s="10"/>
      <c r="H54" s="1"/>
      <c r="I54" s="1"/>
      <c r="J54" s="1"/>
      <c r="K54" s="1"/>
      <c r="L54" s="1"/>
      <c r="M54" s="1"/>
      <c r="N54" s="1"/>
      <c r="O54" s="1"/>
    </row>
    <row r="55" spans="1:16" ht="16.5" thickBot="1" x14ac:dyDescent="0.25">
      <c r="E55" s="9"/>
      <c r="F55" s="10"/>
      <c r="G55" s="10"/>
      <c r="H55" s="1"/>
      <c r="I55" s="1"/>
      <c r="J55" s="1"/>
      <c r="K55" s="1"/>
      <c r="L55" s="1"/>
      <c r="M55" s="1"/>
      <c r="N55" s="1"/>
      <c r="O55" s="1"/>
    </row>
    <row r="56" spans="1:16" ht="26.25" customHeight="1" thickBot="1" x14ac:dyDescent="0.25">
      <c r="A56" s="95" t="s">
        <v>13</v>
      </c>
      <c r="B56" s="96"/>
      <c r="C56" s="96"/>
      <c r="D56" s="96"/>
      <c r="E56" s="96"/>
      <c r="F56" s="96"/>
      <c r="G56" s="97"/>
      <c r="H56" s="1"/>
      <c r="I56" s="1"/>
      <c r="J56" s="1"/>
      <c r="K56" s="1"/>
      <c r="L56" s="1"/>
      <c r="M56" s="1"/>
      <c r="N56" s="1"/>
      <c r="O56" s="1"/>
    </row>
    <row r="57" spans="1:16" ht="59.25" customHeight="1" x14ac:dyDescent="0.2">
      <c r="A57" s="6" t="s">
        <v>190</v>
      </c>
      <c r="B57" s="98" t="s">
        <v>15</v>
      </c>
      <c r="C57" s="98"/>
      <c r="D57" s="99"/>
      <c r="E57" s="99"/>
      <c r="F57" s="99"/>
      <c r="G57" s="100"/>
      <c r="H57" s="1"/>
      <c r="I57" s="1"/>
      <c r="J57" s="1"/>
      <c r="K57" s="1"/>
      <c r="L57" s="1"/>
      <c r="M57" s="1"/>
      <c r="N57" s="1"/>
      <c r="O57" s="1"/>
    </row>
    <row r="58" spans="1:16" ht="59.25" customHeight="1" thickBot="1" x14ac:dyDescent="0.25">
      <c r="A58" s="16" t="s">
        <v>191</v>
      </c>
      <c r="B58" s="89" t="s">
        <v>97</v>
      </c>
      <c r="C58" s="89"/>
      <c r="D58" s="90"/>
      <c r="E58" s="90"/>
      <c r="F58" s="90"/>
      <c r="G58" s="91"/>
      <c r="H58" s="1"/>
      <c r="I58" s="1"/>
      <c r="J58" s="1"/>
      <c r="K58" s="1"/>
      <c r="L58" s="1"/>
      <c r="M58" s="1"/>
      <c r="N58" s="1"/>
      <c r="O58" s="1"/>
      <c r="P58" s="1"/>
    </row>
    <row r="59" spans="1:16" ht="15.75" x14ac:dyDescent="0.2">
      <c r="E59" s="9"/>
      <c r="F59" s="10"/>
      <c r="G59" s="10"/>
      <c r="H59" s="1"/>
      <c r="I59" s="1"/>
      <c r="J59" s="1"/>
      <c r="K59" s="1"/>
      <c r="L59" s="1"/>
      <c r="M59" s="1"/>
      <c r="N59" s="1"/>
      <c r="O59" s="1"/>
    </row>
    <row r="60" spans="1:16" ht="16.5" thickBot="1" x14ac:dyDescent="0.25">
      <c r="E60" s="9"/>
      <c r="F60" s="10"/>
      <c r="G60" s="10"/>
      <c r="H60" s="1"/>
      <c r="I60" s="1"/>
      <c r="J60" s="1"/>
      <c r="K60" s="1"/>
      <c r="L60" s="1"/>
      <c r="M60" s="1"/>
      <c r="N60" s="1"/>
      <c r="O60" s="1"/>
    </row>
    <row r="61" spans="1:16" ht="26.25" customHeight="1" thickBot="1" x14ac:dyDescent="0.25">
      <c r="A61" s="67" t="s">
        <v>19</v>
      </c>
      <c r="B61" s="68"/>
      <c r="C61" s="68"/>
      <c r="D61" s="68"/>
      <c r="E61" s="68"/>
      <c r="F61" s="68"/>
      <c r="G61" s="69"/>
      <c r="H61" s="1"/>
      <c r="I61" s="1"/>
      <c r="J61" s="1"/>
      <c r="K61" s="1"/>
      <c r="L61" s="1"/>
      <c r="M61" s="1"/>
      <c r="N61" s="1"/>
      <c r="O61" s="1"/>
    </row>
    <row r="62" spans="1:16" ht="71.25" customHeight="1" thickBot="1" x14ac:dyDescent="0.25">
      <c r="A62" s="92" t="s">
        <v>194</v>
      </c>
      <c r="B62" s="93"/>
      <c r="C62" s="94"/>
      <c r="D62" s="17" t="s">
        <v>2</v>
      </c>
      <c r="E62" s="18">
        <v>0</v>
      </c>
      <c r="F62" s="19" t="s">
        <v>8</v>
      </c>
      <c r="G62" s="20">
        <v>0</v>
      </c>
      <c r="H62" s="1"/>
      <c r="I62" s="1"/>
      <c r="J62" s="1"/>
      <c r="K62" s="1"/>
      <c r="L62" s="1"/>
      <c r="M62" s="1"/>
      <c r="N62" s="1"/>
      <c r="O62" s="1"/>
    </row>
    <row r="63" spans="1:16" ht="15" customHeight="1" x14ac:dyDescent="0.2">
      <c r="A63" s="12"/>
      <c r="B63" s="13"/>
      <c r="C63" s="39"/>
      <c r="D63" s="13"/>
      <c r="E63" s="13"/>
      <c r="F63" s="13"/>
      <c r="G63" s="1"/>
      <c r="H63" s="1"/>
      <c r="I63" s="1"/>
      <c r="J63" s="1"/>
      <c r="K63" s="1"/>
      <c r="L63" s="1"/>
      <c r="M63" s="1"/>
      <c r="N63" s="1"/>
      <c r="O63" s="1"/>
    </row>
    <row r="64" spans="1:16" ht="15" customHeight="1" x14ac:dyDescent="0.2">
      <c r="A64" s="12"/>
      <c r="B64" s="13"/>
      <c r="C64" s="39"/>
      <c r="F64" s="13"/>
      <c r="G64" s="1"/>
      <c r="H64" s="1"/>
      <c r="I64" s="1"/>
      <c r="J64" s="1"/>
      <c r="K64" s="1"/>
      <c r="L64" s="1"/>
      <c r="M64" s="1"/>
      <c r="N64" s="1"/>
      <c r="O64" s="1"/>
    </row>
    <row r="65" spans="1:15" ht="22.5" customHeight="1" x14ac:dyDescent="0.2">
      <c r="A65" s="14" t="s">
        <v>3</v>
      </c>
      <c r="H65" s="1"/>
      <c r="I65" s="1"/>
      <c r="J65" s="1"/>
      <c r="K65" s="1"/>
      <c r="L65" s="1"/>
      <c r="M65" s="1"/>
      <c r="N65" s="1"/>
      <c r="O65" s="1"/>
    </row>
    <row r="66" spans="1:15" ht="15" customHeight="1" x14ac:dyDescent="0.2">
      <c r="A66" s="4" t="s">
        <v>40</v>
      </c>
      <c r="H66" s="1"/>
      <c r="I66" s="1"/>
      <c r="J66" s="1"/>
      <c r="K66" s="1"/>
      <c r="L66" s="1"/>
      <c r="M66" s="1"/>
      <c r="N66" s="1"/>
      <c r="O66" s="1"/>
    </row>
    <row r="67" spans="1:15" ht="15" customHeight="1" x14ac:dyDescent="0.2">
      <c r="A67" s="4" t="s">
        <v>39</v>
      </c>
      <c r="H67" s="1"/>
      <c r="I67" s="1"/>
      <c r="J67" s="1"/>
      <c r="K67" s="1"/>
      <c r="L67" s="1"/>
      <c r="M67" s="1"/>
      <c r="N67" s="1"/>
      <c r="O67" s="1"/>
    </row>
    <row r="68" spans="1:15" ht="15" customHeight="1" x14ac:dyDescent="0.2">
      <c r="A68" s="4" t="s">
        <v>4</v>
      </c>
    </row>
    <row r="69" spans="1:15" ht="15" customHeight="1" x14ac:dyDescent="0.2">
      <c r="A69" s="4" t="s">
        <v>9</v>
      </c>
    </row>
    <row r="70" spans="1:15" ht="15" customHeight="1" x14ac:dyDescent="0.2">
      <c r="A70" s="4"/>
    </row>
    <row r="71" spans="1:15" ht="14.25" x14ac:dyDescent="0.2">
      <c r="A71" s="41" t="s">
        <v>55</v>
      </c>
      <c r="B71" s="42"/>
      <c r="C71" s="43"/>
      <c r="D71" s="44"/>
      <c r="E71" s="44"/>
      <c r="F71" s="45"/>
      <c r="G71" s="40"/>
    </row>
    <row r="72" spans="1:15" ht="54.95" customHeight="1" x14ac:dyDescent="0.2">
      <c r="A72" s="80" t="s">
        <v>56</v>
      </c>
      <c r="B72" s="81"/>
      <c r="C72" s="82"/>
      <c r="D72" s="82"/>
      <c r="E72" s="82"/>
      <c r="F72" s="82"/>
      <c r="G72" s="82"/>
    </row>
    <row r="73" spans="1:15" ht="54.95" customHeight="1" x14ac:dyDescent="0.2">
      <c r="A73" s="80" t="s">
        <v>57</v>
      </c>
      <c r="B73" s="81"/>
      <c r="C73" s="82"/>
      <c r="D73" s="82"/>
      <c r="E73" s="82"/>
      <c r="F73" s="82"/>
      <c r="G73" s="82"/>
    </row>
    <row r="74" spans="1:15" x14ac:dyDescent="0.2">
      <c r="A74" s="11"/>
      <c r="B74" s="7"/>
    </row>
    <row r="75" spans="1:15" x14ac:dyDescent="0.2">
      <c r="A75" s="11"/>
      <c r="B75" s="7"/>
    </row>
    <row r="76" spans="1:15" x14ac:dyDescent="0.2">
      <c r="A76" s="11"/>
      <c r="B76" s="7"/>
    </row>
    <row r="77" spans="1:15" x14ac:dyDescent="0.2">
      <c r="A77" s="11"/>
      <c r="B77" s="7"/>
    </row>
  </sheetData>
  <sheetProtection password="F2D7" sheet="1"/>
  <mergeCells count="26">
    <mergeCell ref="A41:G41"/>
    <mergeCell ref="A1:G1"/>
    <mergeCell ref="A2:G2"/>
    <mergeCell ref="A3:G3"/>
    <mergeCell ref="B5:G5"/>
    <mergeCell ref="A7:G7"/>
    <mergeCell ref="A8:G8"/>
    <mergeCell ref="A14:G14"/>
    <mergeCell ref="D15:F15"/>
    <mergeCell ref="D16:F16"/>
    <mergeCell ref="A18:G18"/>
    <mergeCell ref="A38:F38"/>
    <mergeCell ref="A47:G47"/>
    <mergeCell ref="C51:F51"/>
    <mergeCell ref="C53:F53"/>
    <mergeCell ref="A56:G56"/>
    <mergeCell ref="B57:C57"/>
    <mergeCell ref="D57:G57"/>
    <mergeCell ref="A73:B73"/>
    <mergeCell ref="C73:G73"/>
    <mergeCell ref="B58:C58"/>
    <mergeCell ref="D58:G58"/>
    <mergeCell ref="A61:G61"/>
    <mergeCell ref="A62:C62"/>
    <mergeCell ref="A72:B72"/>
    <mergeCell ref="C72:G72"/>
  </mergeCells>
  <dataValidations disablePrompts="1" count="5">
    <dataValidation type="custom" allowBlank="1" showInputMessage="1" showErrorMessage="1" errorTitle="Achtung!" error="Es dürfen maximal zwei Nachkommastellen angegeben werden." sqref="E62">
      <formula1>ROUND(E62,4)-E62=0</formula1>
    </dataValidation>
    <dataValidation allowBlank="1" showInputMessage="1" errorTitle="Achtung!" error="Es dürfen maximal zwei Nachkommastellen angegeben werden." sqref="F43:F44 F49 F10:F13"/>
    <dataValidation allowBlank="1" showInputMessage="1" sqref="E43:E44 E49 E10:E13"/>
    <dataValidation type="whole" operator="notBetween" allowBlank="1" showInputMessage="1" showErrorMessage="1" errorTitle="Achtung!" error="Die Zahlungsfrist muss mindestens 14 Kalendertage betragen." sqref="G62">
      <formula1>1</formula1>
      <formula2>13</formula2>
    </dataValidation>
    <dataValidation type="custom" allowBlank="1" showInputMessage="1" showErrorMessage="1" errorTitle="Achtung!" error="Es dürfen maximal zwei Nachkommastellen angegeben werden." sqref="D43:D44 D49 D10:D13 D20:D37">
      <formula1>ROUND(D10,2)-D10=0</formula1>
    </dataValidation>
  </dataValidations>
  <pageMargins left="0.25" right="0.25" top="0.75" bottom="0.75" header="0.3" footer="0.3"/>
  <pageSetup paperSize="9" scale="75" fitToHeight="0" orientation="portrait" r:id="rId1"/>
  <headerFooter differentFirst="1">
    <oddHeader>&amp;L&amp;"Arial,Standard"&amp;10
&amp;C&amp;"Arial,Standard"&amp;10Rahmenvereinbarung Paketdienstleistungen IV / Z.26-0006</oddHeader>
    <oddFooter>&amp;L&amp;"Arial,Standard"&amp;10Teil B - Preisblatt Los 1&amp;C&amp;"Arial,Standard"&amp;10Zentrale Beschaffungsstelle des Landes RLP&amp;R&amp;"Arial,Standard"&amp;10Seite &amp;P von &amp;N</oddFooter>
    <firstHeader>&amp;L&amp;"Arial,Standard"&amp;10 05.08.2026&amp;R&amp;G</firstHeader>
    <firstFooter>&amp;L&amp;"Arial,Standard"&amp;10Teil B - Preisblatt Los 4&amp;C&amp;"Arial,Standard"&amp;10Zentrale Beschaffungsstelle des Landes RLP&amp;R&amp;"Arial,Standard"&amp;10Seite &amp;P von &amp;N</firstFooter>
  </headerFooter>
  <rowBreaks count="2" manualBreakCount="2">
    <brk id="17" max="16383" man="1"/>
    <brk id="55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showGridLines="0" zoomScale="115" zoomScaleNormal="115" workbookViewId="0">
      <selection activeCell="B5" sqref="B5:G5"/>
    </sheetView>
  </sheetViews>
  <sheetFormatPr baseColWidth="10" defaultColWidth="11.42578125" defaultRowHeight="12.75" x14ac:dyDescent="0.2"/>
  <cols>
    <col min="1" max="1" width="8.5703125" style="5" customWidth="1"/>
    <col min="2" max="2" width="40.28515625" style="3" customWidth="1"/>
    <col min="3" max="3" width="20.5703125" style="38" customWidth="1"/>
    <col min="4" max="4" width="16.28515625" style="3" customWidth="1"/>
    <col min="5" max="5" width="9.5703125" style="3" customWidth="1"/>
    <col min="6" max="6" width="16.28515625" style="3" customWidth="1"/>
    <col min="7" max="7" width="20" style="3" customWidth="1"/>
    <col min="8" max="8" width="21.140625" style="3" customWidth="1"/>
    <col min="9" max="16384" width="11.42578125" style="3"/>
  </cols>
  <sheetData>
    <row r="1" spans="1:15" s="1" customFormat="1" ht="97.5" customHeight="1" x14ac:dyDescent="0.2">
      <c r="A1" s="74" t="s">
        <v>58</v>
      </c>
      <c r="B1" s="75"/>
      <c r="C1" s="75"/>
      <c r="D1" s="75"/>
      <c r="E1" s="75"/>
      <c r="F1" s="75"/>
      <c r="G1" s="75"/>
    </row>
    <row r="2" spans="1:15" ht="26.25" customHeight="1" x14ac:dyDescent="0.2">
      <c r="A2" s="76" t="s">
        <v>101</v>
      </c>
      <c r="B2" s="76"/>
      <c r="C2" s="76"/>
      <c r="D2" s="76"/>
      <c r="E2" s="76"/>
      <c r="F2" s="76"/>
      <c r="G2" s="76"/>
    </row>
    <row r="3" spans="1:15" ht="37.5" customHeight="1" x14ac:dyDescent="0.2">
      <c r="A3" s="78" t="s">
        <v>102</v>
      </c>
      <c r="B3" s="79"/>
      <c r="C3" s="79"/>
      <c r="D3" s="79"/>
      <c r="E3" s="79"/>
      <c r="F3" s="79"/>
      <c r="G3" s="79"/>
    </row>
    <row r="4" spans="1:15" ht="22.5" customHeight="1" x14ac:dyDescent="0.2">
      <c r="A4" s="2"/>
      <c r="B4" s="2"/>
      <c r="C4" s="35"/>
      <c r="D4" s="2"/>
      <c r="E4" s="2"/>
      <c r="F4" s="2"/>
      <c r="G4" s="2"/>
    </row>
    <row r="5" spans="1:15" ht="30" customHeight="1" x14ac:dyDescent="0.2">
      <c r="A5" s="49" t="s">
        <v>0</v>
      </c>
      <c r="B5" s="77"/>
      <c r="C5" s="77"/>
      <c r="D5" s="77"/>
      <c r="E5" s="77"/>
      <c r="F5" s="77"/>
      <c r="G5" s="77"/>
    </row>
    <row r="6" spans="1:15" ht="22.5" customHeight="1" x14ac:dyDescent="0.2">
      <c r="B6" s="4"/>
      <c r="C6" s="36"/>
      <c r="D6" s="4"/>
      <c r="E6" s="4"/>
      <c r="F6" s="4"/>
      <c r="G6" s="4"/>
    </row>
    <row r="7" spans="1:15" ht="33" customHeight="1" x14ac:dyDescent="0.2">
      <c r="A7" s="70" t="s">
        <v>12</v>
      </c>
      <c r="B7" s="70"/>
      <c r="C7" s="70"/>
      <c r="D7" s="70"/>
      <c r="E7" s="70"/>
      <c r="F7" s="70"/>
      <c r="G7" s="70"/>
    </row>
    <row r="8" spans="1:15" ht="33" customHeight="1" x14ac:dyDescent="0.2">
      <c r="A8" s="65" t="s">
        <v>72</v>
      </c>
      <c r="B8" s="66"/>
      <c r="C8" s="66"/>
      <c r="D8" s="66"/>
      <c r="E8" s="66"/>
      <c r="F8" s="66"/>
      <c r="G8" s="66"/>
    </row>
    <row r="9" spans="1:15" ht="66" customHeight="1" x14ac:dyDescent="0.2">
      <c r="A9" s="53" t="s">
        <v>1</v>
      </c>
      <c r="B9" s="53" t="s">
        <v>83</v>
      </c>
      <c r="C9" s="50" t="s">
        <v>78</v>
      </c>
      <c r="D9" s="53" t="s">
        <v>79</v>
      </c>
      <c r="E9" s="53" t="s">
        <v>80</v>
      </c>
      <c r="F9" s="53" t="s">
        <v>81</v>
      </c>
      <c r="G9" s="53" t="s">
        <v>90</v>
      </c>
      <c r="H9" s="1"/>
      <c r="I9" s="1"/>
      <c r="J9" s="1"/>
      <c r="K9" s="1"/>
      <c r="L9" s="1"/>
      <c r="M9" s="1"/>
    </row>
    <row r="10" spans="1:15" ht="25.5" x14ac:dyDescent="0.2">
      <c r="A10" s="51" t="s">
        <v>183</v>
      </c>
      <c r="B10" s="46" t="s">
        <v>60</v>
      </c>
      <c r="C10" s="48">
        <v>6874</v>
      </c>
      <c r="D10" s="30">
        <v>0</v>
      </c>
      <c r="E10" s="31">
        <v>0.19</v>
      </c>
      <c r="F10" s="32">
        <f>(ROUND(D10,2)*E10)+D10</f>
        <v>0</v>
      </c>
      <c r="G10" s="52">
        <f>C10*F10</f>
        <v>0</v>
      </c>
      <c r="H10" s="1"/>
      <c r="I10" s="1"/>
      <c r="J10" s="1"/>
      <c r="K10" s="1"/>
      <c r="L10" s="1"/>
      <c r="M10" s="1"/>
    </row>
    <row r="11" spans="1:15" ht="25.5" customHeight="1" x14ac:dyDescent="0.2">
      <c r="A11" s="51" t="s">
        <v>184</v>
      </c>
      <c r="B11" s="46" t="s">
        <v>61</v>
      </c>
      <c r="C11" s="48">
        <v>2264</v>
      </c>
      <c r="D11" s="30">
        <v>0</v>
      </c>
      <c r="E11" s="31">
        <v>0.19</v>
      </c>
      <c r="F11" s="32">
        <f t="shared" ref="F11:F13" si="0">(ROUND(D11,2)*E11)+D11</f>
        <v>0</v>
      </c>
      <c r="G11" s="52">
        <f t="shared" ref="G11:G13" si="1">C11*F11</f>
        <v>0</v>
      </c>
      <c r="H11" s="1"/>
      <c r="I11" s="1"/>
      <c r="J11" s="1"/>
      <c r="K11" s="1"/>
      <c r="L11" s="1"/>
      <c r="M11" s="1"/>
    </row>
    <row r="12" spans="1:15" ht="25.5" customHeight="1" x14ac:dyDescent="0.2">
      <c r="A12" s="51" t="s">
        <v>185</v>
      </c>
      <c r="B12" s="46" t="s">
        <v>62</v>
      </c>
      <c r="C12" s="48">
        <v>684</v>
      </c>
      <c r="D12" s="30">
        <v>0</v>
      </c>
      <c r="E12" s="31">
        <v>0.19</v>
      </c>
      <c r="F12" s="32">
        <f t="shared" si="0"/>
        <v>0</v>
      </c>
      <c r="G12" s="52">
        <f t="shared" si="1"/>
        <v>0</v>
      </c>
      <c r="H12" s="1"/>
      <c r="I12" s="1"/>
      <c r="J12" s="1"/>
      <c r="K12" s="1"/>
      <c r="L12" s="1"/>
      <c r="M12" s="1"/>
    </row>
    <row r="13" spans="1:15" ht="25.5" customHeight="1" x14ac:dyDescent="0.2">
      <c r="A13" s="51" t="s">
        <v>186</v>
      </c>
      <c r="B13" s="46" t="s">
        <v>63</v>
      </c>
      <c r="C13" s="48">
        <v>178</v>
      </c>
      <c r="D13" s="30">
        <v>0</v>
      </c>
      <c r="E13" s="31">
        <v>0.19</v>
      </c>
      <c r="F13" s="32">
        <f t="shared" si="0"/>
        <v>0</v>
      </c>
      <c r="G13" s="52">
        <f t="shared" si="1"/>
        <v>0</v>
      </c>
      <c r="H13" s="1"/>
      <c r="I13" s="1"/>
      <c r="J13" s="1"/>
      <c r="K13" s="1"/>
      <c r="L13" s="1"/>
      <c r="M13" s="1"/>
    </row>
    <row r="14" spans="1:15" ht="15.75" customHeight="1" x14ac:dyDescent="0.2">
      <c r="A14" s="8"/>
      <c r="B14" s="27"/>
      <c r="C14" s="37"/>
      <c r="D14" s="28"/>
      <c r="E14" s="28"/>
      <c r="F14" s="27"/>
      <c r="G14" s="27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">
      <c r="A15" s="8"/>
      <c r="B15" s="27"/>
      <c r="C15" s="37"/>
      <c r="D15" s="28"/>
      <c r="E15" s="28"/>
      <c r="F15" s="27"/>
      <c r="G15" s="27"/>
      <c r="H15" s="1"/>
      <c r="I15" s="1"/>
      <c r="J15" s="1"/>
      <c r="K15" s="1"/>
      <c r="L15" s="1"/>
      <c r="M15" s="1"/>
      <c r="N15" s="1"/>
      <c r="O15" s="1"/>
    </row>
    <row r="16" spans="1:15" ht="33" customHeight="1" x14ac:dyDescent="0.2">
      <c r="A16" s="85" t="s">
        <v>89</v>
      </c>
      <c r="B16" s="70"/>
      <c r="C16" s="70"/>
      <c r="D16" s="70"/>
      <c r="E16" s="70"/>
      <c r="F16" s="70"/>
      <c r="G16" s="70"/>
      <c r="H16" s="1"/>
      <c r="I16" s="1"/>
      <c r="J16" s="1"/>
      <c r="K16" s="1"/>
      <c r="L16" s="1"/>
      <c r="M16" s="1"/>
      <c r="N16" s="1"/>
      <c r="O16" s="1"/>
    </row>
    <row r="17" spans="1:16" ht="63.75" customHeight="1" x14ac:dyDescent="0.2">
      <c r="A17" s="53" t="s">
        <v>1</v>
      </c>
      <c r="B17" s="53" t="s">
        <v>83</v>
      </c>
      <c r="C17" s="50" t="s">
        <v>78</v>
      </c>
      <c r="D17" s="53" t="s">
        <v>79</v>
      </c>
      <c r="E17" s="53" t="s">
        <v>80</v>
      </c>
      <c r="F17" s="53" t="s">
        <v>81</v>
      </c>
      <c r="G17" s="53" t="s">
        <v>91</v>
      </c>
      <c r="H17" s="1"/>
      <c r="I17" s="1"/>
      <c r="J17" s="1"/>
      <c r="K17" s="1"/>
      <c r="L17" s="1"/>
      <c r="M17" s="1"/>
      <c r="N17" s="1"/>
      <c r="O17" s="1"/>
    </row>
    <row r="18" spans="1:16" ht="63.75" customHeight="1" x14ac:dyDescent="0.2">
      <c r="A18" s="51" t="s">
        <v>187</v>
      </c>
      <c r="B18" s="59" t="s">
        <v>41</v>
      </c>
      <c r="C18" s="55">
        <v>20</v>
      </c>
      <c r="D18" s="30">
        <v>0</v>
      </c>
      <c r="E18" s="31">
        <v>0.19</v>
      </c>
      <c r="F18" s="32">
        <f>(ROUND(D18,2)*E18)+D18</f>
        <v>0</v>
      </c>
      <c r="G18" s="52">
        <f>C18*F18</f>
        <v>0</v>
      </c>
      <c r="H18" s="1"/>
      <c r="I18" s="1"/>
      <c r="J18" s="1"/>
      <c r="K18" s="1"/>
      <c r="L18" s="1"/>
      <c r="M18" s="1"/>
      <c r="N18" s="1"/>
      <c r="O18" s="1"/>
    </row>
    <row r="19" spans="1:16" ht="15.75" customHeight="1" x14ac:dyDescent="0.2">
      <c r="A19" s="8"/>
      <c r="B19" s="27"/>
      <c r="C19" s="37"/>
      <c r="D19" s="28"/>
      <c r="E19" s="28"/>
      <c r="F19" s="27"/>
      <c r="G19" s="27"/>
      <c r="H19" s="1"/>
      <c r="I19" s="1"/>
      <c r="J19" s="1"/>
      <c r="K19" s="1"/>
      <c r="L19" s="1"/>
      <c r="M19" s="1"/>
      <c r="N19" s="1"/>
      <c r="O19" s="1"/>
    </row>
    <row r="20" spans="1:16" ht="15.75" customHeight="1" x14ac:dyDescent="0.2">
      <c r="A20" s="8"/>
      <c r="B20" s="27"/>
      <c r="C20" s="37"/>
      <c r="D20" s="28"/>
      <c r="E20" s="28"/>
      <c r="F20" s="27"/>
      <c r="G20" s="27"/>
      <c r="H20" s="1"/>
      <c r="I20" s="1"/>
      <c r="J20" s="1"/>
      <c r="K20" s="1"/>
      <c r="L20" s="1"/>
      <c r="M20" s="1"/>
      <c r="N20" s="1"/>
      <c r="O20" s="1"/>
    </row>
    <row r="21" spans="1:16" ht="33" customHeight="1" x14ac:dyDescent="0.2">
      <c r="A21" s="85" t="s">
        <v>88</v>
      </c>
      <c r="B21" s="70"/>
      <c r="C21" s="70"/>
      <c r="D21" s="70"/>
      <c r="E21" s="70"/>
      <c r="F21" s="70"/>
      <c r="G21" s="70"/>
      <c r="H21" s="1"/>
      <c r="I21" s="1"/>
      <c r="J21" s="1"/>
      <c r="K21" s="1"/>
      <c r="L21" s="1"/>
      <c r="M21" s="1"/>
      <c r="N21" s="1"/>
      <c r="O21" s="1"/>
    </row>
    <row r="22" spans="1:16" ht="66" customHeight="1" x14ac:dyDescent="0.2">
      <c r="A22" s="53" t="s">
        <v>1</v>
      </c>
      <c r="B22" s="53" t="s">
        <v>83</v>
      </c>
      <c r="C22" s="50" t="s">
        <v>78</v>
      </c>
      <c r="D22" s="53" t="s">
        <v>84</v>
      </c>
      <c r="E22" s="53" t="s">
        <v>80</v>
      </c>
      <c r="F22" s="53" t="s">
        <v>85</v>
      </c>
      <c r="G22" s="53" t="s">
        <v>92</v>
      </c>
      <c r="H22" s="1"/>
      <c r="I22" s="1"/>
      <c r="J22" s="1"/>
      <c r="K22" s="1"/>
      <c r="L22" s="1"/>
      <c r="M22" s="1"/>
      <c r="N22" s="1"/>
      <c r="O22" s="1"/>
    </row>
    <row r="23" spans="1:16" ht="56.25" customHeight="1" x14ac:dyDescent="0.2">
      <c r="A23" s="51" t="s">
        <v>188</v>
      </c>
      <c r="B23" s="59" t="s">
        <v>95</v>
      </c>
      <c r="C23" s="63">
        <v>500</v>
      </c>
      <c r="D23" s="30">
        <v>0</v>
      </c>
      <c r="E23" s="31">
        <v>0.19</v>
      </c>
      <c r="F23" s="32">
        <f>(ROUND(D23,2)*E23)+D23</f>
        <v>0</v>
      </c>
      <c r="G23" s="52">
        <f>C23*F23</f>
        <v>0</v>
      </c>
      <c r="H23" s="1"/>
      <c r="I23" s="1"/>
      <c r="J23" s="1"/>
      <c r="K23" s="1"/>
      <c r="L23" s="1"/>
      <c r="M23" s="1"/>
      <c r="N23" s="1"/>
      <c r="O23" s="1"/>
    </row>
    <row r="24" spans="1:16" ht="15.75" customHeight="1" x14ac:dyDescent="0.2">
      <c r="A24" s="8"/>
      <c r="B24" s="27"/>
      <c r="C24" s="37"/>
      <c r="D24" s="28"/>
      <c r="E24" s="28"/>
      <c r="F24" s="27"/>
      <c r="G24" s="27"/>
      <c r="H24" s="1"/>
      <c r="I24" s="1"/>
      <c r="J24" s="1"/>
      <c r="K24" s="1"/>
      <c r="L24" s="1"/>
      <c r="M24" s="1"/>
      <c r="N24" s="1"/>
      <c r="O24" s="1"/>
    </row>
    <row r="25" spans="1:16" ht="29.25" customHeight="1" x14ac:dyDescent="0.2">
      <c r="B25" s="15"/>
      <c r="C25" s="71" t="s">
        <v>86</v>
      </c>
      <c r="D25" s="71"/>
      <c r="E25" s="71"/>
      <c r="F25" s="71"/>
      <c r="G25" s="61">
        <f>SUM(G10+G11+G12+G13+G18+G23)</f>
        <v>0</v>
      </c>
      <c r="H25" s="1"/>
      <c r="I25" s="1"/>
      <c r="J25" s="1"/>
      <c r="K25" s="1"/>
      <c r="L25" s="1"/>
      <c r="M25" s="1"/>
      <c r="N25" s="1"/>
      <c r="O25" s="1"/>
    </row>
    <row r="26" spans="1:16" ht="15.75" customHeight="1" x14ac:dyDescent="0.2">
      <c r="B26" s="15"/>
      <c r="C26" s="60"/>
      <c r="D26" s="60"/>
      <c r="E26" s="60"/>
      <c r="F26" s="60"/>
      <c r="G26" s="15"/>
      <c r="H26" s="1"/>
      <c r="I26" s="1"/>
      <c r="J26" s="1"/>
      <c r="K26" s="1"/>
      <c r="L26" s="1"/>
      <c r="M26" s="1"/>
      <c r="N26" s="1"/>
      <c r="O26" s="1"/>
    </row>
    <row r="27" spans="1:16" ht="29.25" customHeight="1" x14ac:dyDescent="0.2">
      <c r="A27" s="8"/>
      <c r="B27" s="27"/>
      <c r="C27" s="73" t="s">
        <v>87</v>
      </c>
      <c r="D27" s="73"/>
      <c r="E27" s="73"/>
      <c r="F27" s="73"/>
      <c r="G27" s="62">
        <f>G25*8</f>
        <v>0</v>
      </c>
      <c r="H27" s="1"/>
      <c r="I27" s="1"/>
      <c r="J27" s="1"/>
      <c r="K27" s="1"/>
      <c r="L27" s="1"/>
      <c r="M27" s="1"/>
      <c r="N27" s="1"/>
      <c r="O27" s="1"/>
    </row>
    <row r="28" spans="1:16" ht="15.75" x14ac:dyDescent="0.2">
      <c r="E28" s="9"/>
      <c r="F28" s="10"/>
      <c r="G28" s="10"/>
      <c r="H28" s="1"/>
      <c r="I28" s="1"/>
      <c r="J28" s="1"/>
      <c r="K28" s="1"/>
      <c r="L28" s="1"/>
      <c r="M28" s="1"/>
      <c r="N28" s="1"/>
      <c r="O28" s="1"/>
    </row>
    <row r="29" spans="1:16" ht="16.5" thickBot="1" x14ac:dyDescent="0.25">
      <c r="E29" s="9"/>
      <c r="F29" s="10"/>
      <c r="G29" s="10"/>
      <c r="H29" s="1"/>
      <c r="I29" s="1"/>
      <c r="J29" s="1"/>
      <c r="K29" s="1"/>
      <c r="L29" s="1"/>
      <c r="M29" s="1"/>
      <c r="N29" s="1"/>
      <c r="O29" s="1"/>
    </row>
    <row r="30" spans="1:16" ht="26.25" customHeight="1" thickBot="1" x14ac:dyDescent="0.25">
      <c r="A30" s="95" t="s">
        <v>13</v>
      </c>
      <c r="B30" s="96"/>
      <c r="C30" s="96"/>
      <c r="D30" s="96"/>
      <c r="E30" s="96"/>
      <c r="F30" s="96"/>
      <c r="G30" s="97"/>
      <c r="H30" s="1"/>
      <c r="I30" s="1"/>
      <c r="J30" s="1"/>
      <c r="K30" s="1"/>
      <c r="L30" s="1"/>
      <c r="M30" s="1"/>
      <c r="N30" s="1"/>
      <c r="O30" s="1"/>
    </row>
    <row r="31" spans="1:16" ht="59.25" customHeight="1" thickBot="1" x14ac:dyDescent="0.25">
      <c r="A31" s="16" t="s">
        <v>189</v>
      </c>
      <c r="B31" s="89" t="s">
        <v>97</v>
      </c>
      <c r="C31" s="89"/>
      <c r="D31" s="90"/>
      <c r="E31" s="90"/>
      <c r="F31" s="90"/>
      <c r="G31" s="91"/>
      <c r="H31" s="1"/>
      <c r="I31" s="1"/>
      <c r="J31" s="1"/>
      <c r="K31" s="1"/>
      <c r="L31" s="1"/>
      <c r="M31" s="1"/>
      <c r="N31" s="1"/>
      <c r="O31" s="1"/>
      <c r="P31" s="1"/>
    </row>
    <row r="32" spans="1:16" ht="15.75" x14ac:dyDescent="0.2">
      <c r="E32" s="9"/>
      <c r="F32" s="10"/>
      <c r="G32" s="10"/>
      <c r="H32" s="1"/>
      <c r="I32" s="1"/>
      <c r="J32" s="1"/>
      <c r="K32" s="1"/>
      <c r="L32" s="1"/>
      <c r="M32" s="1"/>
      <c r="N32" s="1"/>
      <c r="O32" s="1"/>
    </row>
    <row r="33" spans="1:15" ht="16.5" thickBot="1" x14ac:dyDescent="0.25">
      <c r="E33" s="9"/>
      <c r="F33" s="10"/>
      <c r="G33" s="10"/>
      <c r="H33" s="1"/>
      <c r="I33" s="1"/>
      <c r="J33" s="1"/>
      <c r="K33" s="1"/>
      <c r="L33" s="1"/>
      <c r="M33" s="1"/>
      <c r="N33" s="1"/>
      <c r="O33" s="1"/>
    </row>
    <row r="34" spans="1:15" ht="26.25" customHeight="1" thickBot="1" x14ac:dyDescent="0.25">
      <c r="A34" s="67" t="s">
        <v>19</v>
      </c>
      <c r="B34" s="68"/>
      <c r="C34" s="68"/>
      <c r="D34" s="68"/>
      <c r="E34" s="68"/>
      <c r="F34" s="68"/>
      <c r="G34" s="69"/>
      <c r="H34" s="1"/>
      <c r="I34" s="1"/>
      <c r="J34" s="1"/>
      <c r="K34" s="1"/>
      <c r="L34" s="1"/>
      <c r="M34" s="1"/>
      <c r="N34" s="1"/>
      <c r="O34" s="1"/>
    </row>
    <row r="35" spans="1:15" ht="71.25" customHeight="1" thickBot="1" x14ac:dyDescent="0.25">
      <c r="A35" s="92" t="s">
        <v>194</v>
      </c>
      <c r="B35" s="93"/>
      <c r="C35" s="94"/>
      <c r="D35" s="17" t="s">
        <v>2</v>
      </c>
      <c r="E35" s="18">
        <v>0</v>
      </c>
      <c r="F35" s="19" t="s">
        <v>8</v>
      </c>
      <c r="G35" s="20">
        <v>0</v>
      </c>
      <c r="H35" s="1"/>
      <c r="I35" s="1"/>
      <c r="J35" s="1"/>
      <c r="K35" s="1"/>
      <c r="L35" s="1"/>
      <c r="M35" s="1"/>
      <c r="N35" s="1"/>
      <c r="O35" s="1"/>
    </row>
    <row r="36" spans="1:15" ht="15" customHeight="1" x14ac:dyDescent="0.2">
      <c r="A36" s="12"/>
      <c r="B36" s="13"/>
      <c r="C36" s="39"/>
      <c r="D36" s="13"/>
      <c r="E36" s="13"/>
      <c r="F36" s="13"/>
      <c r="G36" s="1"/>
      <c r="H36" s="1"/>
      <c r="I36" s="1"/>
      <c r="J36" s="1"/>
      <c r="K36" s="1"/>
      <c r="L36" s="1"/>
      <c r="M36" s="1"/>
      <c r="N36" s="1"/>
      <c r="O36" s="1"/>
    </row>
    <row r="37" spans="1:15" ht="15" customHeight="1" x14ac:dyDescent="0.2">
      <c r="A37" s="12"/>
      <c r="B37" s="13"/>
      <c r="C37" s="39"/>
      <c r="F37" s="13"/>
      <c r="G37" s="1"/>
      <c r="H37" s="1"/>
      <c r="I37" s="1"/>
      <c r="J37" s="1"/>
      <c r="K37" s="1"/>
      <c r="L37" s="1"/>
      <c r="M37" s="1"/>
      <c r="N37" s="1"/>
      <c r="O37" s="1"/>
    </row>
    <row r="38" spans="1:15" ht="22.5" customHeight="1" x14ac:dyDescent="0.2">
      <c r="A38" s="14" t="s">
        <v>3</v>
      </c>
      <c r="H38" s="1"/>
      <c r="I38" s="1"/>
      <c r="J38" s="1"/>
      <c r="K38" s="1"/>
      <c r="L38" s="1"/>
      <c r="M38" s="1"/>
      <c r="N38" s="1"/>
      <c r="O38" s="1"/>
    </row>
    <row r="39" spans="1:15" ht="15" customHeight="1" x14ac:dyDescent="0.2">
      <c r="A39" s="4" t="s">
        <v>40</v>
      </c>
      <c r="H39" s="1"/>
      <c r="I39" s="1"/>
      <c r="J39" s="1"/>
      <c r="K39" s="1"/>
      <c r="L39" s="1"/>
      <c r="M39" s="1"/>
      <c r="N39" s="1"/>
      <c r="O39" s="1"/>
    </row>
    <row r="40" spans="1:15" ht="15" customHeight="1" x14ac:dyDescent="0.2">
      <c r="A40" s="4" t="s">
        <v>39</v>
      </c>
      <c r="H40" s="1"/>
      <c r="I40" s="1"/>
      <c r="J40" s="1"/>
      <c r="K40" s="1"/>
      <c r="L40" s="1"/>
      <c r="M40" s="1"/>
      <c r="N40" s="1"/>
      <c r="O40" s="1"/>
    </row>
    <row r="41" spans="1:15" ht="15" customHeight="1" x14ac:dyDescent="0.2">
      <c r="A41" s="4" t="s">
        <v>4</v>
      </c>
    </row>
    <row r="42" spans="1:15" ht="15" customHeight="1" x14ac:dyDescent="0.2">
      <c r="A42" s="4" t="s">
        <v>9</v>
      </c>
    </row>
    <row r="43" spans="1:15" ht="15" customHeight="1" x14ac:dyDescent="0.2">
      <c r="A43" s="4"/>
    </row>
    <row r="44" spans="1:15" ht="14.25" x14ac:dyDescent="0.2">
      <c r="A44" s="41" t="s">
        <v>55</v>
      </c>
      <c r="B44" s="42"/>
      <c r="C44" s="43"/>
      <c r="D44" s="44"/>
      <c r="E44" s="44"/>
      <c r="F44" s="45"/>
      <c r="G44" s="40"/>
    </row>
    <row r="45" spans="1:15" ht="54.95" customHeight="1" x14ac:dyDescent="0.2">
      <c r="A45" s="80" t="s">
        <v>56</v>
      </c>
      <c r="B45" s="81"/>
      <c r="C45" s="82"/>
      <c r="D45" s="82"/>
      <c r="E45" s="82"/>
      <c r="F45" s="82"/>
      <c r="G45" s="82"/>
    </row>
    <row r="46" spans="1:15" ht="54.95" customHeight="1" x14ac:dyDescent="0.2">
      <c r="A46" s="80" t="s">
        <v>57</v>
      </c>
      <c r="B46" s="81"/>
      <c r="C46" s="82"/>
      <c r="D46" s="82"/>
      <c r="E46" s="82"/>
      <c r="F46" s="82"/>
      <c r="G46" s="82"/>
    </row>
    <row r="47" spans="1:15" x14ac:dyDescent="0.2">
      <c r="A47" s="11"/>
      <c r="B47" s="7"/>
    </row>
    <row r="48" spans="1:15" x14ac:dyDescent="0.2">
      <c r="A48" s="11"/>
      <c r="B48" s="7"/>
    </row>
    <row r="49" spans="1:2" x14ac:dyDescent="0.2">
      <c r="A49" s="11"/>
      <c r="B49" s="7"/>
    </row>
    <row r="50" spans="1:2" x14ac:dyDescent="0.2">
      <c r="A50" s="11"/>
      <c r="B50" s="7"/>
    </row>
  </sheetData>
  <sheetProtection password="F2D7" sheet="1"/>
  <mergeCells count="19">
    <mergeCell ref="A16:G16"/>
    <mergeCell ref="A1:G1"/>
    <mergeCell ref="A2:G2"/>
    <mergeCell ref="A3:G3"/>
    <mergeCell ref="B5:G5"/>
    <mergeCell ref="A7:G7"/>
    <mergeCell ref="A8:G8"/>
    <mergeCell ref="A21:G21"/>
    <mergeCell ref="C25:F25"/>
    <mergeCell ref="C27:F27"/>
    <mergeCell ref="A30:G30"/>
    <mergeCell ref="A46:B46"/>
    <mergeCell ref="C46:G46"/>
    <mergeCell ref="B31:C31"/>
    <mergeCell ref="D31:G31"/>
    <mergeCell ref="A34:G34"/>
    <mergeCell ref="A35:C35"/>
    <mergeCell ref="A45:B45"/>
    <mergeCell ref="C45:G45"/>
  </mergeCells>
  <dataValidations count="5">
    <dataValidation type="custom" allowBlank="1" showInputMessage="1" showErrorMessage="1" errorTitle="Achtung!" error="Es dürfen maximal zwei Nachkommastellen angegeben werden." sqref="D23 D10:D13 D18">
      <formula1>ROUND(D10,2)-D10=0</formula1>
    </dataValidation>
    <dataValidation type="whole" operator="notBetween" allowBlank="1" showInputMessage="1" showErrorMessage="1" errorTitle="Achtung!" error="Die Zahlungsfrist muss mindestens 14 Kalendertage betragen." sqref="G35">
      <formula1>1</formula1>
      <formula2>13</formula2>
    </dataValidation>
    <dataValidation allowBlank="1" showInputMessage="1" sqref="E23 E10:E13 E18"/>
    <dataValidation allowBlank="1" showInputMessage="1" errorTitle="Achtung!" error="Es dürfen maximal zwei Nachkommastellen angegeben werden." sqref="F23 F10:F13 F18"/>
    <dataValidation type="custom" allowBlank="1" showInputMessage="1" showErrorMessage="1" errorTitle="Achtung!" error="Es dürfen maximal zwei Nachkommastellen angegeben werden." sqref="E35">
      <formula1>ROUND(E35,4)-E35=0</formula1>
    </dataValidation>
  </dataValidations>
  <pageMargins left="0.25" right="0.25" top="0.75" bottom="0.75" header="0.3" footer="0.3"/>
  <pageSetup paperSize="9" scale="75" fitToHeight="0" orientation="portrait" r:id="rId1"/>
  <headerFooter differentFirst="1">
    <oddHeader>&amp;L&amp;"Arial,Standard"&amp;10
&amp;C&amp;"Arial,Standard"&amp;10Rahmenvereinbarung Paketdienstleistungen IV / Z.26-0006</oddHeader>
    <oddFooter>&amp;L&amp;"Arial,Standard"&amp;10Teil B - Preisblatt Los 1&amp;C&amp;"Arial,Standard"&amp;10Zentrale Beschaffungsstelle des Landes RLP&amp;R&amp;"Arial,Standard"&amp;10Seite &amp;P von &amp;N</oddFooter>
    <firstHeader>&amp;L&amp;"Arial,Standard"&amp;10 05.08.2026&amp;R&amp;G</firstHeader>
    <firstFooter>&amp;L&amp;"Arial,Standard"&amp;10Teil B - Preisblatt Los 5&amp;C&amp;"Arial,Standard"&amp;10Zentrale Beschaffungsstelle des Landes RLP&amp;R&amp;"Arial,Standard"&amp;10Seite &amp;P von &amp;N</firstFooter>
  </headerFooter>
  <rowBreaks count="1" manualBreakCount="1">
    <brk id="29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Preisblatt Los 1</vt:lpstr>
      <vt:lpstr>Preisblatt Los 2</vt:lpstr>
      <vt:lpstr>Preisblatt Los 3</vt:lpstr>
      <vt:lpstr>Preisblatt Los 4</vt:lpstr>
      <vt:lpstr>Preisblatt Los 5</vt:lpstr>
    </vt:vector>
  </TitlesOfParts>
  <Company>LBM Rheinland-Pfalz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Brand, Christine (ZBL)</dc:creator>
  <cp:lastModifiedBy>Seis, Hendrik (ZBL)</cp:lastModifiedBy>
  <cp:lastPrinted>2026-07-06T09:00:35Z</cp:lastPrinted>
  <dcterms:created xsi:type="dcterms:W3CDTF">2016-06-24T10:46:38Z</dcterms:created>
  <dcterms:modified xsi:type="dcterms:W3CDTF">2026-08-05T08:22:52Z</dcterms:modified>
</cp:coreProperties>
</file>