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usschreibungen\Paketdienstleistungen IV\04 Vergabeunterlagen\Upload\"/>
    </mc:Choice>
  </mc:AlternateContent>
  <bookViews>
    <workbookView xWindow="420" yWindow="135" windowWidth="15705" windowHeight="10725"/>
  </bookViews>
  <sheets>
    <sheet name="Bewertungsmatrix - Lose 1-5" sheetId="7" r:id="rId1"/>
  </sheets>
  <definedNames>
    <definedName name="_xlnm.Print_Area" localSheetId="0">'Bewertungsmatrix - Lose 1-5'!$A$1:$N$55</definedName>
  </definedNames>
  <calcPr calcId="162913"/>
</workbook>
</file>

<file path=xl/calcChain.xml><?xml version="1.0" encoding="utf-8"?>
<calcChain xmlns="http://schemas.openxmlformats.org/spreadsheetml/2006/main">
  <c r="M33" i="7" l="1"/>
  <c r="M34" i="7"/>
  <c r="M35" i="7"/>
  <c r="M36" i="7"/>
  <c r="M32" i="7"/>
  <c r="K33" i="7"/>
  <c r="K34" i="7"/>
  <c r="K35" i="7"/>
  <c r="K36" i="7"/>
  <c r="K32" i="7"/>
  <c r="I33" i="7"/>
  <c r="I34" i="7"/>
  <c r="I35" i="7"/>
  <c r="I36" i="7"/>
  <c r="I32" i="7"/>
  <c r="M27" i="7"/>
  <c r="M28" i="7"/>
  <c r="M29" i="7"/>
  <c r="M30" i="7"/>
  <c r="M26" i="7"/>
  <c r="K27" i="7"/>
  <c r="K28" i="7"/>
  <c r="K29" i="7"/>
  <c r="K30" i="7"/>
  <c r="K26" i="7"/>
  <c r="I27" i="7"/>
  <c r="I28" i="7"/>
  <c r="I29" i="7"/>
  <c r="I30" i="7"/>
  <c r="I26" i="7"/>
  <c r="G33" i="7"/>
  <c r="G34" i="7"/>
  <c r="G35" i="7"/>
  <c r="G36" i="7"/>
  <c r="G32" i="7"/>
  <c r="G27" i="7"/>
  <c r="G28" i="7"/>
  <c r="G29" i="7"/>
  <c r="G30" i="7"/>
  <c r="G26" i="7"/>
  <c r="K37" i="7" l="1"/>
  <c r="M37" i="7"/>
  <c r="I37" i="7"/>
  <c r="L48" i="7" l="1"/>
  <c r="H48" i="7"/>
  <c r="G37" i="7"/>
  <c r="N16" i="7"/>
  <c r="H17" i="7" s="1"/>
  <c r="H47" i="7" s="1"/>
  <c r="J48" i="7" l="1"/>
  <c r="H49" i="7"/>
  <c r="F48" i="7"/>
  <c r="L17" i="7"/>
  <c r="L47" i="7" s="1"/>
  <c r="L49" i="7" s="1"/>
  <c r="F17" i="7"/>
  <c r="F47" i="7" s="1"/>
  <c r="J17" i="7"/>
  <c r="J47" i="7" s="1"/>
  <c r="J49" i="7" l="1"/>
  <c r="F49" i="7"/>
  <c r="F50" i="7" l="1"/>
  <c r="L50" i="7"/>
  <c r="H50" i="7"/>
  <c r="J50" i="7"/>
</calcChain>
</file>

<file path=xl/sharedStrings.xml><?xml version="1.0" encoding="utf-8"?>
<sst xmlns="http://schemas.openxmlformats.org/spreadsheetml/2006/main" count="74" uniqueCount="57">
  <si>
    <t>lfd. Nr.</t>
  </si>
  <si>
    <t>GP</t>
  </si>
  <si>
    <t>BP</t>
  </si>
  <si>
    <t>LP</t>
  </si>
  <si>
    <t>Bewertungspunkte; vergebene Punktzahl (0 bis 10)</t>
  </si>
  <si>
    <t>Leistungspunkte (Bewertungspunkte * Gewichtungspunkte)</t>
  </si>
  <si>
    <t>Angebot 1</t>
  </si>
  <si>
    <t>Angebot 2</t>
  </si>
  <si>
    <t>Angebot 3</t>
  </si>
  <si>
    <t>Angebot 4</t>
  </si>
  <si>
    <t>Gesamtpunkte</t>
  </si>
  <si>
    <t>Rang</t>
  </si>
  <si>
    <t>Das Angebot mit der mathematisch größten Gesamtpunktzahl gilt als das wirtschaftlichste Angebot.</t>
  </si>
  <si>
    <t>Sofern die Gesamtpunktzahl verschiedener Angebote absolut identisch ist, erhält das preisgünstigste Angebot den Zuschlag.</t>
  </si>
  <si>
    <t xml:space="preserve">Diese Excel-Datei ist als Hilfsmittel gedacht und soll beispielhaft die Anwendung der Bewertungsmethode darstellen. </t>
  </si>
  <si>
    <t>Eine Gewähr bzw. Haftung für Ergebnisse die mit dem Einsatz dieser Datei ermittelt werden, kann nicht übernommen werden.</t>
  </si>
  <si>
    <t>Minimum</t>
  </si>
  <si>
    <t>max. Preispunkte (PP)</t>
  </si>
  <si>
    <t>max. Leistungspunkte (LP)</t>
  </si>
  <si>
    <t>Bewertungskriterien (B-Kriterien), 
gemäß Teil B - Leistungsbeschreibung, Ziffer 3</t>
  </si>
  <si>
    <t>B.3.1</t>
  </si>
  <si>
    <t>B.3.2</t>
  </si>
  <si>
    <t>Gewichtung (Gewichtungspunkte)</t>
  </si>
  <si>
    <t>Ermittelte Leistungspunkte (LP)</t>
  </si>
  <si>
    <t>Ermittlung des wirtschaftlichsten Angebotes:</t>
  </si>
  <si>
    <t>Ermittelte Preispunkte (PP)</t>
  </si>
  <si>
    <t>max. Gesamtpunkte</t>
  </si>
  <si>
    <t>Preispunkte (PP; max. 600):</t>
  </si>
  <si>
    <t xml:space="preserve">
Organisation der Kundenbetreuung
</t>
  </si>
  <si>
    <t>B.3.1.a</t>
  </si>
  <si>
    <t>B.3.1.b</t>
  </si>
  <si>
    <t>B.3.1.c</t>
  </si>
  <si>
    <t>B.3.1.d</t>
  </si>
  <si>
    <t>B.3.1.e</t>
  </si>
  <si>
    <t>Maßnahmen zur Einhaltung des Datenschutzes</t>
  </si>
  <si>
    <t>Maßnahmen zur Mitarbeiterqualifikation</t>
  </si>
  <si>
    <t>Maßnahmen zur Sicherung und Erhalt der Umwelt</t>
  </si>
  <si>
    <t>Darstellung der Recherchemaßnahmen bei unzustellbaren Sendungen</t>
  </si>
  <si>
    <t>Servicekonzept (20 GP)</t>
  </si>
  <si>
    <t>Logistikkonzept (20 GP)</t>
  </si>
  <si>
    <t>Zustellung</t>
  </si>
  <si>
    <t>Logistische Infrastruktur</t>
  </si>
  <si>
    <t>Abholung</t>
  </si>
  <si>
    <t>Lieferfristen und Personal</t>
  </si>
  <si>
    <t>Präsenz im Beförderungsgebiet</t>
  </si>
  <si>
    <t>B.3.2.a</t>
  </si>
  <si>
    <t>B.3.2.b</t>
  </si>
  <si>
    <t>B.3.2.c</t>
  </si>
  <si>
    <t>B.3.2.d</t>
  </si>
  <si>
    <t>B.3.2.e</t>
  </si>
  <si>
    <t>Leistungspunkte (LP; max. 400):</t>
  </si>
  <si>
    <t>Sofern die Gesamtpunktzahl verschiedener Angebote hinsichtlich der Preis- und Wertungspunkte absolut identisch ist, entscheidet das Los.</t>
  </si>
  <si>
    <t xml:space="preserve"> Teil B - Bewertungsmatrix Los 1-5</t>
  </si>
  <si>
    <t>Ermittlung der Preispunkte (PP) je Los:</t>
  </si>
  <si>
    <t>Ermittlung der Leistungspunkte (LP) je Los:</t>
  </si>
  <si>
    <t>Vergabeverfahren
„Rahmenvereinbarung Paketdienstleistungen IV“
 Z.26-0006</t>
  </si>
  <si>
    <t>Wertungs-Gesamtsumme max. Vertragslaufzeit (8 Jahre) (inkl. MwSt.) gemäß Teil B - Preisblatt Los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</si>
</sst>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u/>
      <sz val="14"/>
      <name val="Arial"/>
      <family val="2"/>
    </font>
    <font>
      <b/>
      <sz val="10"/>
      <color indexed="8"/>
      <name val="Arial"/>
      <family val="2"/>
    </font>
    <font>
      <sz val="12"/>
      <color rgb="FF0061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3D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2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3" fillId="3" borderId="1" xfId="2" applyFont="1" applyFill="1" applyBorder="1" applyAlignment="1" applyProtection="1">
      <alignment horizontal="center" vertical="center"/>
    </xf>
    <xf numFmtId="1" fontId="3" fillId="0" borderId="1" xfId="2" applyNumberFormat="1" applyFont="1" applyFill="1" applyBorder="1" applyAlignment="1" applyProtection="1">
      <alignment horizontal="center" vertical="center"/>
    </xf>
    <xf numFmtId="0" fontId="3" fillId="4" borderId="1" xfId="2" applyFont="1" applyFill="1" applyBorder="1" applyAlignment="1" applyProtection="1">
      <alignment horizontal="center" vertical="center"/>
      <protection locked="0"/>
    </xf>
    <xf numFmtId="1" fontId="3" fillId="4" borderId="1" xfId="2" applyNumberFormat="1" applyFont="1" applyFill="1" applyBorder="1" applyAlignment="1" applyProtection="1">
      <alignment horizontal="center" vertical="center"/>
      <protection locked="0"/>
    </xf>
    <xf numFmtId="1" fontId="5" fillId="5" borderId="2" xfId="2" applyNumberFormat="1" applyFont="1" applyFill="1" applyBorder="1" applyAlignment="1" applyProtection="1">
      <alignment horizontal="center" vertical="center"/>
    </xf>
    <xf numFmtId="1" fontId="5" fillId="5" borderId="1" xfId="2" applyNumberFormat="1" applyFont="1" applyFill="1" applyBorder="1" applyAlignment="1" applyProtection="1">
      <alignment horizontal="center" vertical="center"/>
    </xf>
    <xf numFmtId="0" fontId="1" fillId="0" borderId="0" xfId="2" applyProtection="1"/>
    <xf numFmtId="0" fontId="6" fillId="0" borderId="0" xfId="2" applyFont="1" applyProtection="1"/>
    <xf numFmtId="0" fontId="11" fillId="0" borderId="0" xfId="2" applyFont="1" applyAlignment="1" applyProtection="1">
      <alignment horizontal="left"/>
    </xf>
    <xf numFmtId="0" fontId="12" fillId="0" borderId="0" xfId="2" applyFont="1" applyProtection="1"/>
    <xf numFmtId="0" fontId="1" fillId="0" borderId="0" xfId="2" applyAlignment="1" applyProtection="1">
      <alignment vertical="center"/>
    </xf>
    <xf numFmtId="0" fontId="1" fillId="0" borderId="0" xfId="2" applyFill="1" applyBorder="1" applyAlignment="1" applyProtection="1">
      <alignment horizontal="center"/>
    </xf>
    <xf numFmtId="0" fontId="1" fillId="0" borderId="0" xfId="2" applyFill="1" applyBorder="1" applyProtection="1"/>
    <xf numFmtId="15" fontId="2" fillId="0" borderId="0" xfId="2" applyNumberFormat="1" applyFont="1" applyFill="1" applyBorder="1" applyAlignment="1" applyProtection="1">
      <alignment vertical="center"/>
    </xf>
    <xf numFmtId="0" fontId="5" fillId="0" borderId="0" xfId="2" applyFont="1" applyFill="1" applyBorder="1" applyAlignment="1" applyProtection="1">
      <alignment vertical="center"/>
    </xf>
    <xf numFmtId="0" fontId="6" fillId="0" borderId="3" xfId="2" applyFont="1" applyBorder="1" applyAlignment="1" applyProtection="1">
      <alignment horizontal="center"/>
    </xf>
    <xf numFmtId="164" fontId="6" fillId="0" borderId="3" xfId="4" applyNumberFormat="1" applyFont="1" applyBorder="1" applyAlignment="1" applyProtection="1">
      <alignment horizontal="center" vertical="center"/>
    </xf>
    <xf numFmtId="0" fontId="1" fillId="0" borderId="0" xfId="2" applyNumberFormat="1" applyFill="1" applyBorder="1" applyProtection="1"/>
    <xf numFmtId="15" fontId="2" fillId="0" borderId="0" xfId="2" applyNumberFormat="1" applyFont="1" applyFill="1" applyBorder="1" applyAlignment="1" applyProtection="1">
      <alignment horizontal="right" vertical="center"/>
    </xf>
    <xf numFmtId="0" fontId="1" fillId="0" borderId="0" xfId="2" applyFont="1" applyFill="1" applyBorder="1" applyProtection="1"/>
    <xf numFmtId="0" fontId="2" fillId="0" borderId="4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vertical="center"/>
    </xf>
    <xf numFmtId="49" fontId="3" fillId="0" borderId="1" xfId="2" applyNumberFormat="1" applyFont="1" applyFill="1" applyBorder="1" applyAlignment="1" applyProtection="1">
      <alignment vertical="center"/>
    </xf>
    <xf numFmtId="49" fontId="3" fillId="0" borderId="1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3" fillId="0" borderId="0" xfId="2" applyFont="1" applyFill="1" applyBorder="1" applyAlignment="1" applyProtection="1">
      <alignment horizontal="center" vertical="center"/>
    </xf>
    <xf numFmtId="0" fontId="9" fillId="0" borderId="0" xfId="2" applyFont="1" applyAlignment="1" applyProtection="1">
      <alignment horizontal="center" vertical="center"/>
    </xf>
    <xf numFmtId="0" fontId="9" fillId="0" borderId="0" xfId="2" applyFont="1" applyAlignment="1" applyProtection="1">
      <alignment horizontal="left" vertical="center"/>
    </xf>
    <xf numFmtId="0" fontId="7" fillId="0" borderId="0" xfId="2" applyFont="1" applyAlignment="1" applyProtection="1">
      <alignment horizontal="left" vertical="center"/>
    </xf>
    <xf numFmtId="0" fontId="1" fillId="0" borderId="0" xfId="2" applyFill="1" applyBorder="1" applyAlignment="1" applyProtection="1">
      <alignment vertical="center"/>
    </xf>
    <xf numFmtId="0" fontId="1" fillId="0" borderId="0" xfId="2" applyNumberFormat="1" applyFill="1" applyBorder="1" applyAlignment="1" applyProtection="1">
      <alignment vertical="center"/>
    </xf>
    <xf numFmtId="49" fontId="3" fillId="0" borderId="0" xfId="2" applyNumberFormat="1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left" vertical="center"/>
    </xf>
    <xf numFmtId="0" fontId="5" fillId="0" borderId="0" xfId="2" applyFont="1" applyFill="1" applyBorder="1" applyAlignment="1" applyProtection="1">
      <alignment horizontal="left" vertical="center"/>
    </xf>
    <xf numFmtId="9" fontId="1" fillId="0" borderId="0" xfId="2" applyNumberFormat="1" applyFill="1" applyBorder="1" applyAlignment="1" applyProtection="1">
      <alignment vertical="center"/>
    </xf>
    <xf numFmtId="49" fontId="5" fillId="0" borderId="0" xfId="2" applyNumberFormat="1" applyFont="1" applyFill="1" applyBorder="1" applyAlignment="1" applyProtection="1">
      <alignment horizontal="center" vertical="center"/>
    </xf>
    <xf numFmtId="0" fontId="2" fillId="0" borderId="0" xfId="2" applyFont="1" applyProtection="1"/>
    <xf numFmtId="9" fontId="1" fillId="0" borderId="0" xfId="2" applyNumberFormat="1" applyFill="1" applyBorder="1" applyProtection="1"/>
    <xf numFmtId="0" fontId="13" fillId="0" borderId="0" xfId="2" applyFont="1" applyProtection="1"/>
    <xf numFmtId="0" fontId="13" fillId="0" borderId="0" xfId="2" applyFont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 wrapText="1"/>
    </xf>
    <xf numFmtId="0" fontId="6" fillId="6" borderId="14" xfId="2" applyFont="1" applyFill="1" applyBorder="1" applyAlignment="1" applyProtection="1">
      <alignment horizontal="left" vertical="center"/>
    </xf>
    <xf numFmtId="0" fontId="6" fillId="6" borderId="15" xfId="2" applyFont="1" applyFill="1" applyBorder="1" applyAlignment="1" applyProtection="1">
      <alignment horizontal="left" vertical="center"/>
    </xf>
    <xf numFmtId="0" fontId="5" fillId="6" borderId="16" xfId="2" applyFont="1" applyFill="1" applyBorder="1" applyAlignment="1" applyProtection="1">
      <alignment horizontal="center" vertical="center"/>
    </xf>
    <xf numFmtId="0" fontId="5" fillId="5" borderId="8" xfId="2" applyFont="1" applyFill="1" applyBorder="1" applyAlignment="1" applyProtection="1">
      <alignment horizontal="center" vertical="center"/>
    </xf>
    <xf numFmtId="49" fontId="3" fillId="9" borderId="1" xfId="2" applyNumberFormat="1" applyFont="1" applyFill="1" applyBorder="1" applyAlignment="1" applyProtection="1">
      <alignment vertical="center"/>
    </xf>
    <xf numFmtId="0" fontId="5" fillId="10" borderId="1" xfId="2" applyFont="1" applyFill="1" applyBorder="1" applyAlignment="1" applyProtection="1">
      <alignment horizontal="center" vertical="center"/>
    </xf>
    <xf numFmtId="0" fontId="1" fillId="0" borderId="0" xfId="2" applyFont="1" applyAlignment="1" applyProtection="1">
      <alignment vertical="center"/>
    </xf>
    <xf numFmtId="0" fontId="5" fillId="3" borderId="9" xfId="2" applyFont="1" applyFill="1" applyBorder="1" applyAlignment="1" applyProtection="1">
      <alignment horizontal="left" vertical="center"/>
    </xf>
    <xf numFmtId="0" fontId="5" fillId="3" borderId="10" xfId="2" applyFont="1" applyFill="1" applyBorder="1" applyAlignment="1" applyProtection="1">
      <alignment horizontal="left" vertical="center"/>
    </xf>
    <xf numFmtId="0" fontId="5" fillId="3" borderId="11" xfId="2" applyFont="1" applyFill="1" applyBorder="1" applyAlignment="1" applyProtection="1">
      <alignment horizontal="left" vertical="center"/>
    </xf>
    <xf numFmtId="2" fontId="5" fillId="6" borderId="9" xfId="2" applyNumberFormat="1" applyFont="1" applyFill="1" applyBorder="1" applyAlignment="1" applyProtection="1">
      <alignment horizontal="center" vertical="center"/>
    </xf>
    <xf numFmtId="0" fontId="5" fillId="6" borderId="11" xfId="2" applyNumberFormat="1" applyFont="1" applyFill="1" applyBorder="1" applyAlignment="1" applyProtection="1">
      <alignment horizontal="center" vertical="center"/>
    </xf>
    <xf numFmtId="0" fontId="5" fillId="3" borderId="5" xfId="2" applyFont="1" applyFill="1" applyBorder="1" applyAlignment="1" applyProtection="1">
      <alignment horizontal="left" vertical="center"/>
    </xf>
    <xf numFmtId="0" fontId="5" fillId="3" borderId="6" xfId="2" applyFont="1" applyFill="1" applyBorder="1" applyAlignment="1" applyProtection="1">
      <alignment horizontal="left" vertical="center"/>
    </xf>
    <xf numFmtId="0" fontId="5" fillId="3" borderId="7" xfId="2" applyFont="1" applyFill="1" applyBorder="1" applyAlignment="1" applyProtection="1">
      <alignment horizontal="left" vertical="center"/>
    </xf>
    <xf numFmtId="2" fontId="5" fillId="5" borderId="1" xfId="2" applyNumberFormat="1" applyFont="1" applyFill="1" applyBorder="1" applyAlignment="1" applyProtection="1">
      <alignment horizontal="center" vertical="center"/>
    </xf>
    <xf numFmtId="0" fontId="5" fillId="5" borderId="1" xfId="2" applyNumberFormat="1" applyFont="1" applyFill="1" applyBorder="1" applyAlignment="1" applyProtection="1">
      <alignment horizontal="center" vertical="center"/>
    </xf>
    <xf numFmtId="0" fontId="5" fillId="3" borderId="17" xfId="2" applyFont="1" applyFill="1" applyBorder="1" applyAlignment="1" applyProtection="1">
      <alignment horizontal="left" vertical="center"/>
    </xf>
    <xf numFmtId="0" fontId="5" fillId="3" borderId="18" xfId="2" applyFont="1" applyFill="1" applyBorder="1" applyAlignment="1" applyProtection="1">
      <alignment horizontal="left" vertical="center"/>
    </xf>
    <xf numFmtId="0" fontId="5" fillId="7" borderId="18" xfId="2" applyNumberFormat="1" applyFont="1" applyFill="1" applyBorder="1" applyAlignment="1" applyProtection="1">
      <alignment horizontal="center" vertical="center"/>
    </xf>
    <xf numFmtId="0" fontId="5" fillId="7" borderId="19" xfId="2" applyNumberFormat="1" applyFont="1" applyFill="1" applyBorder="1" applyAlignment="1" applyProtection="1">
      <alignment horizontal="center" vertical="center"/>
    </xf>
    <xf numFmtId="2" fontId="5" fillId="10" borderId="1" xfId="2" applyNumberFormat="1" applyFont="1" applyFill="1" applyBorder="1" applyAlignment="1" applyProtection="1">
      <alignment horizontal="center" vertical="center"/>
    </xf>
    <xf numFmtId="0" fontId="5" fillId="10" borderId="1" xfId="2" applyNumberFormat="1" applyFont="1" applyFill="1" applyBorder="1" applyAlignment="1" applyProtection="1">
      <alignment horizontal="center" vertical="center"/>
    </xf>
    <xf numFmtId="0" fontId="4" fillId="0" borderId="5" xfId="2" applyFont="1" applyFill="1" applyBorder="1" applyAlignment="1" applyProtection="1">
      <alignment horizontal="left" vertical="center" wrapText="1"/>
    </xf>
    <xf numFmtId="0" fontId="4" fillId="0" borderId="6" xfId="2" applyFont="1" applyFill="1" applyBorder="1" applyAlignment="1" applyProtection="1">
      <alignment horizontal="left" vertical="center" wrapText="1"/>
    </xf>
    <xf numFmtId="0" fontId="4" fillId="0" borderId="7" xfId="2" applyFont="1" applyFill="1" applyBorder="1" applyAlignment="1" applyProtection="1">
      <alignment horizontal="left" vertical="center" wrapText="1"/>
    </xf>
    <xf numFmtId="0" fontId="7" fillId="9" borderId="5" xfId="2" applyFont="1" applyFill="1" applyBorder="1" applyAlignment="1" applyProtection="1">
      <alignment horizontal="center" vertical="center" wrapText="1"/>
    </xf>
    <xf numFmtId="0" fontId="7" fillId="9" borderId="6" xfId="2" applyFont="1" applyFill="1" applyBorder="1" applyAlignment="1" applyProtection="1">
      <alignment horizontal="center" vertical="center" wrapText="1"/>
    </xf>
    <xf numFmtId="0" fontId="7" fillId="9" borderId="7" xfId="2" applyFont="1" applyFill="1" applyBorder="1" applyAlignment="1" applyProtection="1">
      <alignment horizontal="center" vertical="center" wrapText="1"/>
    </xf>
    <xf numFmtId="0" fontId="5" fillId="3" borderId="5" xfId="2" applyNumberFormat="1" applyFont="1" applyFill="1" applyBorder="1" applyAlignment="1" applyProtection="1">
      <alignment horizontal="left" vertical="center"/>
    </xf>
    <xf numFmtId="0" fontId="5" fillId="3" borderId="6" xfId="2" applyNumberFormat="1" applyFont="1" applyFill="1" applyBorder="1" applyAlignment="1" applyProtection="1">
      <alignment horizontal="left" vertical="center"/>
    </xf>
    <xf numFmtId="0" fontId="5" fillId="3" borderId="7" xfId="2" applyNumberFormat="1" applyFont="1" applyFill="1" applyBorder="1" applyAlignment="1" applyProtection="1">
      <alignment horizontal="left" vertical="center"/>
    </xf>
    <xf numFmtId="0" fontId="5" fillId="3" borderId="1" xfId="2" applyFont="1" applyFill="1" applyBorder="1" applyAlignment="1" applyProtection="1">
      <alignment horizontal="center" vertical="center"/>
    </xf>
    <xf numFmtId="0" fontId="5" fillId="3" borderId="6" xfId="2" applyFont="1" applyFill="1" applyBorder="1" applyAlignment="1" applyProtection="1">
      <alignment horizontal="center" vertical="center"/>
    </xf>
    <xf numFmtId="0" fontId="5" fillId="3" borderId="7" xfId="2" applyFont="1" applyFill="1" applyBorder="1" applyAlignment="1" applyProtection="1">
      <alignment horizontal="center" vertical="center"/>
    </xf>
    <xf numFmtId="0" fontId="4" fillId="0" borderId="5" xfId="2" applyFont="1" applyFill="1" applyBorder="1" applyAlignment="1" applyProtection="1">
      <alignment vertical="center" wrapText="1"/>
    </xf>
    <xf numFmtId="0" fontId="4" fillId="0" borderId="6" xfId="2" applyFont="1" applyFill="1" applyBorder="1" applyAlignment="1" applyProtection="1">
      <alignment vertical="center" wrapText="1"/>
    </xf>
    <xf numFmtId="0" fontId="4" fillId="0" borderId="7" xfId="2" applyFont="1" applyFill="1" applyBorder="1" applyAlignment="1" applyProtection="1">
      <alignment vertical="center" wrapText="1"/>
    </xf>
    <xf numFmtId="0" fontId="7" fillId="9" borderId="1" xfId="2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/>
    </xf>
    <xf numFmtId="49" fontId="3" fillId="3" borderId="8" xfId="2" applyNumberFormat="1" applyFont="1" applyFill="1" applyBorder="1" applyAlignment="1" applyProtection="1">
      <alignment horizontal="left" vertical="center"/>
    </xf>
    <xf numFmtId="49" fontId="3" fillId="3" borderId="2" xfId="2" applyNumberFormat="1" applyFont="1" applyFill="1" applyBorder="1" applyAlignment="1" applyProtection="1">
      <alignment horizontal="left" vertical="center"/>
    </xf>
    <xf numFmtId="0" fontId="7" fillId="3" borderId="9" xfId="2" applyFont="1" applyFill="1" applyBorder="1" applyAlignment="1" applyProtection="1">
      <alignment horizontal="left" vertical="center" wrapText="1"/>
    </xf>
    <xf numFmtId="0" fontId="7" fillId="3" borderId="10" xfId="2" applyFont="1" applyFill="1" applyBorder="1" applyAlignment="1" applyProtection="1">
      <alignment horizontal="left" vertical="center" wrapText="1"/>
    </xf>
    <xf numFmtId="0" fontId="7" fillId="3" borderId="11" xfId="2" applyFont="1" applyFill="1" applyBorder="1" applyAlignment="1" applyProtection="1">
      <alignment horizontal="left" vertical="center" wrapText="1"/>
    </xf>
    <xf numFmtId="0" fontId="7" fillId="3" borderId="12" xfId="2" applyFont="1" applyFill="1" applyBorder="1" applyAlignment="1" applyProtection="1">
      <alignment horizontal="left" vertical="center" wrapText="1"/>
    </xf>
    <xf numFmtId="0" fontId="7" fillId="3" borderId="4" xfId="2" applyFont="1" applyFill="1" applyBorder="1" applyAlignment="1" applyProtection="1">
      <alignment horizontal="left" vertical="center" wrapText="1"/>
    </xf>
    <xf numFmtId="0" fontId="7" fillId="3" borderId="13" xfId="2" applyFont="1" applyFill="1" applyBorder="1" applyAlignment="1" applyProtection="1">
      <alignment horizontal="left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horizontal="left" vertical="center" wrapText="1"/>
    </xf>
    <xf numFmtId="0" fontId="5" fillId="0" borderId="6" xfId="2" applyFont="1" applyFill="1" applyBorder="1" applyAlignment="1" applyProtection="1">
      <alignment horizontal="left" vertical="center" wrapText="1"/>
    </xf>
    <xf numFmtId="0" fontId="5" fillId="0" borderId="7" xfId="2" applyFont="1" applyFill="1" applyBorder="1" applyAlignment="1" applyProtection="1">
      <alignment horizontal="left" vertical="center" wrapText="1"/>
    </xf>
    <xf numFmtId="164" fontId="5" fillId="4" borderId="7" xfId="4" applyNumberFormat="1" applyFont="1" applyFill="1" applyBorder="1" applyAlignment="1" applyProtection="1">
      <alignment horizontal="center" vertical="center"/>
      <protection locked="0"/>
    </xf>
    <xf numFmtId="164" fontId="5" fillId="4" borderId="1" xfId="4" applyNumberFormat="1" applyFont="1" applyFill="1" applyBorder="1" applyAlignment="1" applyProtection="1">
      <alignment horizontal="center" vertical="center"/>
      <protection locked="0"/>
    </xf>
    <xf numFmtId="164" fontId="5" fillId="4" borderId="5" xfId="4" applyNumberFormat="1" applyFont="1" applyFill="1" applyBorder="1" applyAlignment="1" applyProtection="1">
      <alignment horizontal="center" vertical="center"/>
      <protection locked="0"/>
    </xf>
    <xf numFmtId="0" fontId="2" fillId="6" borderId="5" xfId="2" applyFont="1" applyFill="1" applyBorder="1" applyAlignment="1" applyProtection="1">
      <alignment horizontal="center" vertical="center"/>
    </xf>
    <xf numFmtId="0" fontId="2" fillId="6" borderId="6" xfId="2" applyFont="1" applyFill="1" applyBorder="1" applyAlignment="1" applyProtection="1">
      <alignment horizontal="center" vertical="center"/>
    </xf>
    <xf numFmtId="0" fontId="2" fillId="6" borderId="7" xfId="2" applyFont="1" applyFill="1" applyBorder="1" applyAlignment="1" applyProtection="1">
      <alignment horizontal="center" vertical="center"/>
    </xf>
    <xf numFmtId="0" fontId="14" fillId="11" borderId="17" xfId="2" applyFont="1" applyFill="1" applyBorder="1" applyAlignment="1" applyProtection="1">
      <alignment horizontal="center" vertical="center" wrapText="1" shrinkToFit="1"/>
    </xf>
    <xf numFmtId="0" fontId="14" fillId="11" borderId="18" xfId="2" applyFont="1" applyFill="1" applyBorder="1" applyAlignment="1" applyProtection="1">
      <alignment horizontal="center" vertical="center" wrapText="1" shrinkToFit="1"/>
    </xf>
    <xf numFmtId="0" fontId="14" fillId="11" borderId="19" xfId="2" applyFont="1" applyFill="1" applyBorder="1" applyAlignment="1" applyProtection="1">
      <alignment horizontal="center" vertical="center" wrapText="1" shrinkToFit="1"/>
    </xf>
    <xf numFmtId="0" fontId="2" fillId="8" borderId="5" xfId="2" applyFont="1" applyFill="1" applyBorder="1" applyAlignment="1" applyProtection="1">
      <alignment horizontal="center" vertical="center"/>
    </xf>
    <xf numFmtId="0" fontId="2" fillId="8" borderId="6" xfId="2" applyFont="1" applyFill="1" applyBorder="1" applyAlignment="1" applyProtection="1">
      <alignment horizontal="center" vertical="center"/>
    </xf>
    <xf numFmtId="0" fontId="2" fillId="8" borderId="7" xfId="2" applyFont="1" applyFill="1" applyBorder="1" applyAlignment="1" applyProtection="1">
      <alignment horizontal="center" vertical="center"/>
    </xf>
    <xf numFmtId="0" fontId="2" fillId="5" borderId="5" xfId="2" applyFont="1" applyFill="1" applyBorder="1" applyAlignment="1" applyProtection="1">
      <alignment horizontal="center" vertical="center"/>
    </xf>
    <xf numFmtId="0" fontId="2" fillId="5" borderId="6" xfId="2" applyFont="1" applyFill="1" applyBorder="1" applyAlignment="1" applyProtection="1">
      <alignment horizontal="center" vertical="center"/>
    </xf>
    <xf numFmtId="0" fontId="2" fillId="5" borderId="7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 wrapText="1"/>
    </xf>
    <xf numFmtId="0" fontId="6" fillId="10" borderId="1" xfId="2" applyFont="1" applyFill="1" applyBorder="1" applyAlignment="1" applyProtection="1">
      <alignment horizontal="left" vertical="center"/>
    </xf>
    <xf numFmtId="0" fontId="6" fillId="5" borderId="8" xfId="2" applyFont="1" applyFill="1" applyBorder="1" applyAlignment="1" applyProtection="1">
      <alignment horizontal="left" vertical="center"/>
    </xf>
    <xf numFmtId="0" fontId="5" fillId="3" borderId="5" xfId="2" applyFont="1" applyFill="1" applyBorder="1" applyAlignment="1" applyProtection="1">
      <alignment horizontal="center" vertical="center"/>
    </xf>
    <xf numFmtId="2" fontId="5" fillId="10" borderId="7" xfId="2" applyNumberFormat="1" applyFont="1" applyFill="1" applyBorder="1" applyAlignment="1" applyProtection="1">
      <alignment horizontal="center" vertical="center"/>
    </xf>
    <xf numFmtId="2" fontId="5" fillId="10" borderId="5" xfId="2" applyNumberFormat="1" applyFont="1" applyFill="1" applyBorder="1" applyAlignment="1" applyProtection="1">
      <alignment horizontal="center" vertical="center"/>
    </xf>
  </cellXfs>
  <cellStyles count="5">
    <cellStyle name="Gut 2" xfId="1"/>
    <cellStyle name="Standard" xfId="0" builtinId="0"/>
    <cellStyle name="Standard 2" xfId="2"/>
    <cellStyle name="Standard 5" xfId="3"/>
    <cellStyle name="Währung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zoomScale="90" zoomScaleNormal="90" zoomScaleSheetLayoutView="115" zoomScalePageLayoutView="85" workbookViewId="0">
      <selection sqref="A1:N1"/>
    </sheetView>
  </sheetViews>
  <sheetFormatPr baseColWidth="10" defaultColWidth="10.85546875" defaultRowHeight="12.75" x14ac:dyDescent="0.2"/>
  <cols>
    <col min="1" max="1" width="7.140625" style="13" customWidth="1"/>
    <col min="2" max="2" width="26.5703125" style="13" customWidth="1"/>
    <col min="3" max="3" width="14.28515625" style="13" customWidth="1"/>
    <col min="4" max="4" width="11.7109375" style="13" customWidth="1"/>
    <col min="5" max="5" width="5.7109375" style="12" customWidth="1"/>
    <col min="6" max="6" width="9.5703125" style="18" customWidth="1"/>
    <col min="7" max="13" width="9.5703125" style="13" customWidth="1"/>
    <col min="14" max="14" width="17.28515625" style="13" customWidth="1"/>
    <col min="15" max="16384" width="10.85546875" style="13"/>
  </cols>
  <sheetData>
    <row r="1" spans="1:19" s="7" customFormat="1" ht="78.75" customHeight="1" x14ac:dyDescent="0.2">
      <c r="A1" s="110" t="s">
        <v>55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9" s="7" customFormat="1" ht="18.75" customHeight="1" thickBo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9" s="7" customFormat="1" ht="27" customHeight="1" thickBot="1" x14ac:dyDescent="0.25">
      <c r="A3" s="101" t="s">
        <v>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3"/>
    </row>
    <row r="4" spans="1:19" s="7" customFormat="1" ht="17.25" customHeight="1" x14ac:dyDescent="0.2">
      <c r="J4" s="8"/>
    </row>
    <row r="5" spans="1:19" s="7" customFormat="1" ht="13.5" customHeight="1" x14ac:dyDescent="0.2">
      <c r="A5" s="9" t="s">
        <v>14</v>
      </c>
      <c r="B5" s="9"/>
      <c r="C5" s="9"/>
      <c r="D5" s="9"/>
      <c r="E5" s="9"/>
      <c r="F5" s="9"/>
      <c r="G5" s="9"/>
      <c r="H5" s="9"/>
      <c r="J5" s="8"/>
    </row>
    <row r="6" spans="1:19" s="7" customFormat="1" ht="13.5" customHeight="1" x14ac:dyDescent="0.2">
      <c r="A6" s="9" t="s">
        <v>15</v>
      </c>
      <c r="B6" s="9"/>
      <c r="C6" s="9"/>
      <c r="D6" s="9"/>
      <c r="E6" s="9"/>
      <c r="F6" s="9"/>
      <c r="G6" s="9"/>
      <c r="H6" s="9"/>
      <c r="J6" s="8"/>
    </row>
    <row r="7" spans="1:19" s="7" customFormat="1" ht="18.75" customHeight="1" x14ac:dyDescent="0.25">
      <c r="A7" s="10"/>
      <c r="J7" s="8"/>
    </row>
    <row r="8" spans="1:19" s="7" customFormat="1" ht="18.75" customHeight="1" x14ac:dyDescent="0.2">
      <c r="A8" s="11"/>
      <c r="B8" s="111" t="s">
        <v>17</v>
      </c>
      <c r="C8" s="111"/>
      <c r="D8" s="48">
        <v>600</v>
      </c>
      <c r="E8" s="12"/>
      <c r="G8" s="13"/>
      <c r="H8" s="13"/>
      <c r="J8" s="8"/>
    </row>
    <row r="9" spans="1:19" s="11" customFormat="1" ht="18.75" customHeight="1" thickBot="1" x14ac:dyDescent="0.25">
      <c r="B9" s="112" t="s">
        <v>18</v>
      </c>
      <c r="C9" s="112"/>
      <c r="D9" s="46">
        <v>400</v>
      </c>
      <c r="J9" s="8"/>
    </row>
    <row r="10" spans="1:19" s="11" customFormat="1" ht="18.75" customHeight="1" x14ac:dyDescent="0.2">
      <c r="B10" s="43" t="s">
        <v>26</v>
      </c>
      <c r="C10" s="44"/>
      <c r="D10" s="45">
        <v>1000</v>
      </c>
      <c r="J10" s="8"/>
    </row>
    <row r="11" spans="1:19" s="11" customFormat="1" ht="19.5" customHeight="1" x14ac:dyDescent="0.2">
      <c r="J11" s="8"/>
    </row>
    <row r="12" spans="1:19" s="7" customFormat="1" ht="19.5" customHeight="1" x14ac:dyDescent="0.2">
      <c r="A12" s="13"/>
      <c r="H12" s="13"/>
      <c r="I12" s="13"/>
      <c r="J12" s="13"/>
      <c r="K12" s="13"/>
      <c r="L12" s="13"/>
      <c r="M12" s="13"/>
    </row>
    <row r="13" spans="1:19" s="7" customFormat="1" ht="22.5" customHeight="1" x14ac:dyDescent="0.2">
      <c r="A13" s="104" t="s">
        <v>53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6"/>
    </row>
    <row r="14" spans="1:19" s="7" customFormat="1" ht="15.75" x14ac:dyDescent="0.2">
      <c r="A14" s="41"/>
      <c r="H14" s="13"/>
      <c r="I14" s="13"/>
      <c r="J14" s="13"/>
      <c r="K14" s="13"/>
      <c r="L14" s="13"/>
      <c r="M14" s="13"/>
    </row>
    <row r="15" spans="1:19" s="7" customFormat="1" ht="35.25" customHeight="1" x14ac:dyDescent="0.2">
      <c r="A15" s="14"/>
      <c r="B15" s="15"/>
      <c r="C15" s="15"/>
      <c r="D15" s="15"/>
      <c r="E15" s="12"/>
      <c r="F15" s="75" t="s">
        <v>6</v>
      </c>
      <c r="G15" s="75"/>
      <c r="H15" s="113" t="s">
        <v>7</v>
      </c>
      <c r="I15" s="77"/>
      <c r="J15" s="113" t="s">
        <v>8</v>
      </c>
      <c r="K15" s="77"/>
      <c r="L15" s="113" t="s">
        <v>9</v>
      </c>
      <c r="M15" s="77"/>
      <c r="N15" s="16" t="s">
        <v>16</v>
      </c>
      <c r="S15" s="13"/>
    </row>
    <row r="16" spans="1:19" s="7" customFormat="1" ht="40.5" customHeight="1" x14ac:dyDescent="0.2">
      <c r="A16" s="14"/>
      <c r="B16" s="92" t="s">
        <v>56</v>
      </c>
      <c r="C16" s="93"/>
      <c r="D16" s="93"/>
      <c r="E16" s="94"/>
      <c r="F16" s="95">
        <v>0</v>
      </c>
      <c r="G16" s="96"/>
      <c r="H16" s="97">
        <v>0</v>
      </c>
      <c r="I16" s="95"/>
      <c r="J16" s="97">
        <v>0</v>
      </c>
      <c r="K16" s="95"/>
      <c r="L16" s="97">
        <v>0</v>
      </c>
      <c r="M16" s="95"/>
      <c r="N16" s="17">
        <f>MIN(B16:L16)</f>
        <v>0</v>
      </c>
      <c r="S16" s="13"/>
    </row>
    <row r="17" spans="1:14" s="7" customFormat="1" ht="22.5" customHeight="1" x14ac:dyDescent="0.2">
      <c r="A17" s="14"/>
      <c r="B17" s="55" t="s">
        <v>27</v>
      </c>
      <c r="C17" s="56"/>
      <c r="D17" s="56"/>
      <c r="E17" s="57"/>
      <c r="F17" s="114" t="e">
        <f>N16/F16*D8</f>
        <v>#DIV/0!</v>
      </c>
      <c r="G17" s="64"/>
      <c r="H17" s="115" t="e">
        <f>N16/H16*D8</f>
        <v>#DIV/0!</v>
      </c>
      <c r="I17" s="114"/>
      <c r="J17" s="115" t="e">
        <f>N16/J16*D8</f>
        <v>#DIV/0!</v>
      </c>
      <c r="K17" s="114"/>
      <c r="L17" s="115" t="e">
        <f>N16/L16*D8</f>
        <v>#DIV/0!</v>
      </c>
      <c r="M17" s="114"/>
      <c r="N17" s="13"/>
    </row>
    <row r="18" spans="1:14" ht="15.75" customHeight="1" x14ac:dyDescent="0.2">
      <c r="A18" s="14"/>
    </row>
    <row r="19" spans="1:14" ht="15.75" customHeight="1" x14ac:dyDescent="0.2"/>
    <row r="20" spans="1:14" ht="22.5" customHeight="1" x14ac:dyDescent="0.2">
      <c r="A20" s="107" t="s">
        <v>54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9"/>
    </row>
    <row r="21" spans="1:14" ht="15.75" x14ac:dyDescent="0.2">
      <c r="A21" s="14"/>
      <c r="B21" s="14"/>
      <c r="C21" s="14"/>
      <c r="D21" s="14"/>
      <c r="E21" s="19"/>
      <c r="F21" s="19"/>
      <c r="G21" s="19"/>
      <c r="H21" s="19"/>
      <c r="I21" s="19"/>
      <c r="J21" s="19"/>
      <c r="K21" s="19"/>
      <c r="L21" s="19"/>
      <c r="M21" s="19"/>
    </row>
    <row r="22" spans="1:14" ht="35.25" customHeight="1" x14ac:dyDescent="0.2">
      <c r="A22" s="20"/>
      <c r="B22" s="21"/>
      <c r="C22" s="22"/>
      <c r="D22" s="22"/>
      <c r="E22" s="22"/>
      <c r="F22" s="75" t="s">
        <v>6</v>
      </c>
      <c r="G22" s="75"/>
      <c r="H22" s="76" t="s">
        <v>7</v>
      </c>
      <c r="I22" s="77"/>
      <c r="J22" s="76" t="s">
        <v>8</v>
      </c>
      <c r="K22" s="77"/>
      <c r="L22" s="76" t="s">
        <v>9</v>
      </c>
      <c r="M22" s="77"/>
    </row>
    <row r="23" spans="1:14" ht="31.5" customHeight="1" x14ac:dyDescent="0.2">
      <c r="A23" s="83" t="s">
        <v>0</v>
      </c>
      <c r="B23" s="85" t="s">
        <v>19</v>
      </c>
      <c r="C23" s="86"/>
      <c r="D23" s="87"/>
      <c r="E23" s="91" t="s">
        <v>1</v>
      </c>
      <c r="F23" s="82" t="s">
        <v>2</v>
      </c>
      <c r="G23" s="75" t="s">
        <v>3</v>
      </c>
      <c r="H23" s="82" t="s">
        <v>2</v>
      </c>
      <c r="I23" s="75" t="s">
        <v>3</v>
      </c>
      <c r="J23" s="82" t="s">
        <v>2</v>
      </c>
      <c r="K23" s="75" t="s">
        <v>3</v>
      </c>
      <c r="L23" s="82" t="s">
        <v>2</v>
      </c>
      <c r="M23" s="75" t="s">
        <v>3</v>
      </c>
    </row>
    <row r="24" spans="1:14" ht="12.75" customHeight="1" x14ac:dyDescent="0.2">
      <c r="A24" s="84"/>
      <c r="B24" s="88"/>
      <c r="C24" s="89"/>
      <c r="D24" s="90"/>
      <c r="E24" s="91"/>
      <c r="F24" s="82"/>
      <c r="G24" s="75"/>
      <c r="H24" s="82"/>
      <c r="I24" s="75"/>
      <c r="J24" s="82"/>
      <c r="K24" s="75"/>
      <c r="L24" s="82"/>
      <c r="M24" s="75"/>
    </row>
    <row r="25" spans="1:14" ht="30" customHeight="1" x14ac:dyDescent="0.2">
      <c r="A25" s="47" t="s">
        <v>20</v>
      </c>
      <c r="B25" s="81" t="s">
        <v>38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</row>
    <row r="26" spans="1:14" ht="30" customHeight="1" x14ac:dyDescent="0.2">
      <c r="A26" s="23" t="s">
        <v>29</v>
      </c>
      <c r="B26" s="66" t="s">
        <v>28</v>
      </c>
      <c r="C26" s="67"/>
      <c r="D26" s="68"/>
      <c r="E26" s="1">
        <v>4</v>
      </c>
      <c r="F26" s="4">
        <v>0</v>
      </c>
      <c r="G26" s="2">
        <f>E26*F26</f>
        <v>0</v>
      </c>
      <c r="H26" s="4">
        <v>0</v>
      </c>
      <c r="I26" s="2">
        <f>E26*H26</f>
        <v>0</v>
      </c>
      <c r="J26" s="4">
        <v>0</v>
      </c>
      <c r="K26" s="2">
        <f>E26*J26</f>
        <v>0</v>
      </c>
      <c r="L26" s="4">
        <v>0</v>
      </c>
      <c r="M26" s="2">
        <f>E26*L26</f>
        <v>0</v>
      </c>
    </row>
    <row r="27" spans="1:14" ht="30" customHeight="1" x14ac:dyDescent="0.2">
      <c r="A27" s="23" t="s">
        <v>30</v>
      </c>
      <c r="B27" s="66" t="s">
        <v>34</v>
      </c>
      <c r="C27" s="67"/>
      <c r="D27" s="68"/>
      <c r="E27" s="1">
        <v>3</v>
      </c>
      <c r="F27" s="4">
        <v>0</v>
      </c>
      <c r="G27" s="2">
        <f t="shared" ref="G27:G30" si="0">E27*F27</f>
        <v>0</v>
      </c>
      <c r="H27" s="4">
        <v>0</v>
      </c>
      <c r="I27" s="2">
        <f t="shared" ref="I27:I30" si="1">E27*H27</f>
        <v>0</v>
      </c>
      <c r="J27" s="4">
        <v>0</v>
      </c>
      <c r="K27" s="2">
        <f t="shared" ref="K27:K30" si="2">E27*J27</f>
        <v>0</v>
      </c>
      <c r="L27" s="4">
        <v>0</v>
      </c>
      <c r="M27" s="2">
        <f t="shared" ref="M27:M30" si="3">E27*L27</f>
        <v>0</v>
      </c>
    </row>
    <row r="28" spans="1:14" ht="30" customHeight="1" x14ac:dyDescent="0.2">
      <c r="A28" s="23" t="s">
        <v>31</v>
      </c>
      <c r="B28" s="66" t="s">
        <v>35</v>
      </c>
      <c r="C28" s="67"/>
      <c r="D28" s="68"/>
      <c r="E28" s="1">
        <v>5</v>
      </c>
      <c r="F28" s="4">
        <v>0</v>
      </c>
      <c r="G28" s="2">
        <f t="shared" si="0"/>
        <v>0</v>
      </c>
      <c r="H28" s="4">
        <v>0</v>
      </c>
      <c r="I28" s="2">
        <f t="shared" si="1"/>
        <v>0</v>
      </c>
      <c r="J28" s="4">
        <v>0</v>
      </c>
      <c r="K28" s="2">
        <f t="shared" si="2"/>
        <v>0</v>
      </c>
      <c r="L28" s="4">
        <v>0</v>
      </c>
      <c r="M28" s="2">
        <f t="shared" si="3"/>
        <v>0</v>
      </c>
    </row>
    <row r="29" spans="1:14" ht="30" customHeight="1" x14ac:dyDescent="0.2">
      <c r="A29" s="23" t="s">
        <v>32</v>
      </c>
      <c r="B29" s="66" t="s">
        <v>36</v>
      </c>
      <c r="C29" s="67"/>
      <c r="D29" s="68"/>
      <c r="E29" s="1">
        <v>5</v>
      </c>
      <c r="F29" s="4">
        <v>0</v>
      </c>
      <c r="G29" s="2">
        <f t="shared" si="0"/>
        <v>0</v>
      </c>
      <c r="H29" s="4">
        <v>0</v>
      </c>
      <c r="I29" s="2">
        <f t="shared" si="1"/>
        <v>0</v>
      </c>
      <c r="J29" s="4">
        <v>0</v>
      </c>
      <c r="K29" s="2">
        <f t="shared" si="2"/>
        <v>0</v>
      </c>
      <c r="L29" s="4">
        <v>0</v>
      </c>
      <c r="M29" s="2">
        <f t="shared" si="3"/>
        <v>0</v>
      </c>
    </row>
    <row r="30" spans="1:14" ht="30" customHeight="1" x14ac:dyDescent="0.2">
      <c r="A30" s="23" t="s">
        <v>33</v>
      </c>
      <c r="B30" s="66" t="s">
        <v>37</v>
      </c>
      <c r="C30" s="67"/>
      <c r="D30" s="68"/>
      <c r="E30" s="1">
        <v>3</v>
      </c>
      <c r="F30" s="4">
        <v>0</v>
      </c>
      <c r="G30" s="2">
        <f t="shared" si="0"/>
        <v>0</v>
      </c>
      <c r="H30" s="4">
        <v>0</v>
      </c>
      <c r="I30" s="2">
        <f t="shared" si="1"/>
        <v>0</v>
      </c>
      <c r="J30" s="4">
        <v>0</v>
      </c>
      <c r="K30" s="2">
        <f t="shared" si="2"/>
        <v>0</v>
      </c>
      <c r="L30" s="4">
        <v>0</v>
      </c>
      <c r="M30" s="2">
        <f t="shared" si="3"/>
        <v>0</v>
      </c>
    </row>
    <row r="31" spans="1:14" ht="30" customHeight="1" x14ac:dyDescent="0.2">
      <c r="A31" s="47" t="s">
        <v>21</v>
      </c>
      <c r="B31" s="69" t="s">
        <v>39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1"/>
    </row>
    <row r="32" spans="1:14" ht="30" customHeight="1" x14ac:dyDescent="0.2">
      <c r="A32" s="24" t="s">
        <v>45</v>
      </c>
      <c r="B32" s="66" t="s">
        <v>42</v>
      </c>
      <c r="C32" s="67"/>
      <c r="D32" s="68"/>
      <c r="E32" s="1">
        <v>5</v>
      </c>
      <c r="F32" s="3">
        <v>0</v>
      </c>
      <c r="G32" s="2">
        <f>E32*F32</f>
        <v>0</v>
      </c>
      <c r="H32" s="3">
        <v>0</v>
      </c>
      <c r="I32" s="2">
        <f>E32*H32</f>
        <v>0</v>
      </c>
      <c r="J32" s="4">
        <v>0</v>
      </c>
      <c r="K32" s="2">
        <f>E32*J32</f>
        <v>0</v>
      </c>
      <c r="L32" s="3">
        <v>0</v>
      </c>
      <c r="M32" s="2">
        <f>E32*L32</f>
        <v>0</v>
      </c>
    </row>
    <row r="33" spans="1:14" ht="30" customHeight="1" x14ac:dyDescent="0.2">
      <c r="A33" s="24" t="s">
        <v>46</v>
      </c>
      <c r="B33" s="66" t="s">
        <v>40</v>
      </c>
      <c r="C33" s="67"/>
      <c r="D33" s="68"/>
      <c r="E33" s="1">
        <v>4</v>
      </c>
      <c r="F33" s="3">
        <v>0</v>
      </c>
      <c r="G33" s="2">
        <f t="shared" ref="G33:G36" si="4">E33*F33</f>
        <v>0</v>
      </c>
      <c r="H33" s="3">
        <v>0</v>
      </c>
      <c r="I33" s="2">
        <f t="shared" ref="I33:I36" si="5">E33*H33</f>
        <v>0</v>
      </c>
      <c r="J33" s="4">
        <v>0</v>
      </c>
      <c r="K33" s="2">
        <f t="shared" ref="K33:K36" si="6">E33*J33</f>
        <v>0</v>
      </c>
      <c r="L33" s="3">
        <v>0</v>
      </c>
      <c r="M33" s="2">
        <f t="shared" ref="M33:M36" si="7">E33*L33</f>
        <v>0</v>
      </c>
    </row>
    <row r="34" spans="1:14" ht="30" customHeight="1" x14ac:dyDescent="0.2">
      <c r="A34" s="24" t="s">
        <v>47</v>
      </c>
      <c r="B34" s="78" t="s">
        <v>41</v>
      </c>
      <c r="C34" s="79"/>
      <c r="D34" s="80"/>
      <c r="E34" s="1">
        <v>4</v>
      </c>
      <c r="F34" s="3">
        <v>0</v>
      </c>
      <c r="G34" s="2">
        <f t="shared" si="4"/>
        <v>0</v>
      </c>
      <c r="H34" s="3">
        <v>0</v>
      </c>
      <c r="I34" s="2">
        <f t="shared" si="5"/>
        <v>0</v>
      </c>
      <c r="J34" s="4">
        <v>0</v>
      </c>
      <c r="K34" s="2">
        <f t="shared" si="6"/>
        <v>0</v>
      </c>
      <c r="L34" s="3">
        <v>0</v>
      </c>
      <c r="M34" s="2">
        <f t="shared" si="7"/>
        <v>0</v>
      </c>
    </row>
    <row r="35" spans="1:14" ht="30" customHeight="1" x14ac:dyDescent="0.2">
      <c r="A35" s="24" t="s">
        <v>48</v>
      </c>
      <c r="B35" s="66" t="s">
        <v>44</v>
      </c>
      <c r="C35" s="67"/>
      <c r="D35" s="68"/>
      <c r="E35" s="1">
        <v>3</v>
      </c>
      <c r="F35" s="3">
        <v>0</v>
      </c>
      <c r="G35" s="2">
        <f t="shared" si="4"/>
        <v>0</v>
      </c>
      <c r="H35" s="3">
        <v>0</v>
      </c>
      <c r="I35" s="2">
        <f t="shared" si="5"/>
        <v>0</v>
      </c>
      <c r="J35" s="4">
        <v>0</v>
      </c>
      <c r="K35" s="2">
        <f t="shared" si="6"/>
        <v>0</v>
      </c>
      <c r="L35" s="3">
        <v>0</v>
      </c>
      <c r="M35" s="2">
        <f t="shared" si="7"/>
        <v>0</v>
      </c>
    </row>
    <row r="36" spans="1:14" ht="30" customHeight="1" x14ac:dyDescent="0.2">
      <c r="A36" s="24" t="s">
        <v>49</v>
      </c>
      <c r="B36" s="66" t="s">
        <v>43</v>
      </c>
      <c r="C36" s="67"/>
      <c r="D36" s="68"/>
      <c r="E36" s="1">
        <v>4</v>
      </c>
      <c r="F36" s="3">
        <v>0</v>
      </c>
      <c r="G36" s="2">
        <f t="shared" si="4"/>
        <v>0</v>
      </c>
      <c r="H36" s="3">
        <v>0</v>
      </c>
      <c r="I36" s="2">
        <f t="shared" si="5"/>
        <v>0</v>
      </c>
      <c r="J36" s="4">
        <v>0</v>
      </c>
      <c r="K36" s="2">
        <f t="shared" si="6"/>
        <v>0</v>
      </c>
      <c r="L36" s="3">
        <v>0</v>
      </c>
      <c r="M36" s="2">
        <f t="shared" si="7"/>
        <v>0</v>
      </c>
    </row>
    <row r="37" spans="1:14" ht="22.5" customHeight="1" x14ac:dyDescent="0.2">
      <c r="B37" s="72" t="s">
        <v>50</v>
      </c>
      <c r="C37" s="73"/>
      <c r="D37" s="73"/>
      <c r="E37" s="74"/>
      <c r="F37" s="25"/>
      <c r="G37" s="5">
        <f>SUM(G26:G36)</f>
        <v>0</v>
      </c>
      <c r="I37" s="6">
        <f>SUM(I26:I36)</f>
        <v>0</v>
      </c>
      <c r="K37" s="6">
        <f>SUM(K26:K36)</f>
        <v>0</v>
      </c>
      <c r="M37" s="6">
        <f>SUM(M26:M36)</f>
        <v>0</v>
      </c>
    </row>
    <row r="38" spans="1:14" ht="15.75" customHeight="1" x14ac:dyDescent="0.2">
      <c r="B38" s="26"/>
      <c r="C38" s="26"/>
      <c r="D38" s="26"/>
      <c r="E38" s="25"/>
      <c r="F38" s="25"/>
      <c r="G38" s="27"/>
      <c r="I38" s="27"/>
      <c r="K38" s="27"/>
      <c r="M38" s="27"/>
    </row>
    <row r="39" spans="1:14" s="31" customFormat="1" ht="15.75" customHeight="1" x14ac:dyDescent="0.2">
      <c r="A39" s="28" t="s">
        <v>1</v>
      </c>
      <c r="B39" s="29" t="s">
        <v>22</v>
      </c>
      <c r="C39" s="30"/>
      <c r="D39" s="30"/>
      <c r="F39" s="32"/>
    </row>
    <row r="40" spans="1:14" s="31" customFormat="1" ht="15.75" customHeight="1" x14ac:dyDescent="0.2">
      <c r="A40" s="33" t="s">
        <v>2</v>
      </c>
      <c r="B40" s="34" t="s">
        <v>4</v>
      </c>
      <c r="C40" s="35"/>
      <c r="D40" s="35"/>
      <c r="E40" s="36"/>
      <c r="F40" s="32"/>
    </row>
    <row r="41" spans="1:14" s="31" customFormat="1" ht="15.75" customHeight="1" x14ac:dyDescent="0.2">
      <c r="A41" s="33" t="s">
        <v>3</v>
      </c>
      <c r="B41" s="34" t="s">
        <v>5</v>
      </c>
      <c r="C41" s="35"/>
      <c r="D41" s="35"/>
      <c r="E41" s="36"/>
      <c r="F41" s="32"/>
    </row>
    <row r="42" spans="1:14" s="31" customFormat="1" ht="20.100000000000001" customHeight="1" x14ac:dyDescent="0.2">
      <c r="A42" s="37"/>
      <c r="B42" s="35"/>
      <c r="C42" s="35"/>
      <c r="D42" s="35"/>
      <c r="E42" s="36"/>
      <c r="F42" s="32"/>
    </row>
    <row r="43" spans="1:14" s="31" customFormat="1" ht="20.100000000000001" customHeight="1" x14ac:dyDescent="0.2">
      <c r="A43" s="37"/>
      <c r="B43" s="35"/>
      <c r="C43" s="35"/>
      <c r="D43" s="35"/>
      <c r="E43" s="36"/>
      <c r="F43" s="32"/>
    </row>
    <row r="44" spans="1:14" ht="22.5" customHeight="1" x14ac:dyDescent="0.2">
      <c r="A44" s="98" t="s">
        <v>24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100"/>
    </row>
    <row r="45" spans="1:14" ht="22.5" customHeight="1" x14ac:dyDescent="0.25">
      <c r="A45" s="40"/>
      <c r="E45" s="39"/>
    </row>
    <row r="46" spans="1:14" ht="30.75" customHeight="1" x14ac:dyDescent="0.25">
      <c r="A46" s="38"/>
      <c r="E46" s="39"/>
      <c r="F46" s="75" t="s">
        <v>6</v>
      </c>
      <c r="G46" s="75"/>
      <c r="H46" s="76" t="s">
        <v>7</v>
      </c>
      <c r="I46" s="77"/>
      <c r="J46" s="76" t="s">
        <v>8</v>
      </c>
      <c r="K46" s="77"/>
      <c r="L46" s="76" t="s">
        <v>9</v>
      </c>
      <c r="M46" s="77"/>
    </row>
    <row r="47" spans="1:14" ht="30" customHeight="1" x14ac:dyDescent="0.25">
      <c r="A47" s="38"/>
      <c r="B47" s="55" t="s">
        <v>25</v>
      </c>
      <c r="C47" s="56"/>
      <c r="D47" s="56"/>
      <c r="E47" s="57"/>
      <c r="F47" s="64" t="e">
        <f>F17</f>
        <v>#DIV/0!</v>
      </c>
      <c r="G47" s="65"/>
      <c r="H47" s="64" t="e">
        <f>H17</f>
        <v>#DIV/0!</v>
      </c>
      <c r="I47" s="65"/>
      <c r="J47" s="64" t="e">
        <f>J17</f>
        <v>#DIV/0!</v>
      </c>
      <c r="K47" s="65"/>
      <c r="L47" s="64" t="e">
        <f>L17</f>
        <v>#DIV/0!</v>
      </c>
      <c r="M47" s="65"/>
    </row>
    <row r="48" spans="1:14" s="12" customFormat="1" ht="30" customHeight="1" x14ac:dyDescent="0.2">
      <c r="A48" s="13"/>
      <c r="B48" s="55" t="s">
        <v>23</v>
      </c>
      <c r="C48" s="56"/>
      <c r="D48" s="56"/>
      <c r="E48" s="57"/>
      <c r="F48" s="58">
        <f>G37</f>
        <v>0</v>
      </c>
      <c r="G48" s="59"/>
      <c r="H48" s="58">
        <f>I37</f>
        <v>0</v>
      </c>
      <c r="I48" s="59"/>
      <c r="J48" s="58">
        <f>K37</f>
        <v>0</v>
      </c>
      <c r="K48" s="59"/>
      <c r="L48" s="58">
        <f>M37</f>
        <v>0</v>
      </c>
      <c r="M48" s="59"/>
    </row>
    <row r="49" spans="1:13" s="31" customFormat="1" ht="30" customHeight="1" thickBot="1" x14ac:dyDescent="0.25">
      <c r="A49" s="37"/>
      <c r="B49" s="50" t="s">
        <v>10</v>
      </c>
      <c r="C49" s="51"/>
      <c r="D49" s="51"/>
      <c r="E49" s="52"/>
      <c r="F49" s="53" t="e">
        <f>F47+F48</f>
        <v>#DIV/0!</v>
      </c>
      <c r="G49" s="54"/>
      <c r="H49" s="53" t="e">
        <f>H47+H48</f>
        <v>#DIV/0!</v>
      </c>
      <c r="I49" s="54"/>
      <c r="J49" s="53" t="e">
        <f>J47+J48</f>
        <v>#DIV/0!</v>
      </c>
      <c r="K49" s="54"/>
      <c r="L49" s="53" t="e">
        <f>L47+L48</f>
        <v>#DIV/0!</v>
      </c>
      <c r="M49" s="54"/>
    </row>
    <row r="50" spans="1:13" s="31" customFormat="1" ht="30" customHeight="1" thickBot="1" x14ac:dyDescent="0.25">
      <c r="A50" s="37"/>
      <c r="B50" s="60" t="s">
        <v>11</v>
      </c>
      <c r="C50" s="61"/>
      <c r="D50" s="61"/>
      <c r="E50" s="61"/>
      <c r="F50" s="62" t="e">
        <f>RANK(F49,$F$49:$M$49,0)</f>
        <v>#DIV/0!</v>
      </c>
      <c r="G50" s="62"/>
      <c r="H50" s="62" t="e">
        <f>RANK(H49,$F$49:$M$49,0)</f>
        <v>#DIV/0!</v>
      </c>
      <c r="I50" s="62"/>
      <c r="J50" s="62" t="e">
        <f>RANK(J49,$F$49:$M$49,0)</f>
        <v>#DIV/0!</v>
      </c>
      <c r="K50" s="62"/>
      <c r="L50" s="62" t="e">
        <f>RANK(L49,$F$49:$M$49,0)</f>
        <v>#DIV/0!</v>
      </c>
      <c r="M50" s="63"/>
    </row>
    <row r="51" spans="1:13" ht="19.5" customHeight="1" x14ac:dyDescent="0.2">
      <c r="B51" s="7"/>
      <c r="C51" s="7"/>
      <c r="D51" s="7"/>
      <c r="E51" s="7"/>
      <c r="F51" s="7"/>
      <c r="G51" s="7"/>
    </row>
    <row r="52" spans="1:13" s="31" customFormat="1" ht="19.5" customHeight="1" x14ac:dyDescent="0.2">
      <c r="B52" s="49" t="s">
        <v>12</v>
      </c>
      <c r="C52" s="11"/>
      <c r="D52" s="11"/>
      <c r="E52" s="11"/>
      <c r="F52" s="11"/>
      <c r="G52" s="11"/>
    </row>
    <row r="53" spans="1:13" s="31" customFormat="1" ht="19.5" customHeight="1" x14ac:dyDescent="0.2">
      <c r="B53" s="49" t="s">
        <v>13</v>
      </c>
      <c r="C53" s="11"/>
      <c r="D53" s="11"/>
      <c r="E53" s="11"/>
      <c r="F53" s="11"/>
      <c r="G53" s="11"/>
    </row>
    <row r="54" spans="1:13" s="31" customFormat="1" ht="19.5" customHeight="1" x14ac:dyDescent="0.2">
      <c r="B54" s="49" t="s">
        <v>51</v>
      </c>
      <c r="C54" s="11"/>
      <c r="D54" s="11"/>
      <c r="E54" s="11"/>
      <c r="F54" s="11"/>
      <c r="G54" s="11"/>
    </row>
  </sheetData>
  <sheetProtection algorithmName="SHA-512" hashValue="gEIBsEiUq2oHKTr1sWdSuJ6X4hdXAVbY1IQgLB+tADlCQNGZkcZjsQq15mWXOEa6/X+EfEPRRl5IpLDYi2GjBQ==" saltValue="S73iELrRWrtUpfHggior+Q==" spinCount="100000" sheet="1"/>
  <mergeCells count="73">
    <mergeCell ref="A44:N44"/>
    <mergeCell ref="A3:N3"/>
    <mergeCell ref="A13:N13"/>
    <mergeCell ref="A20:N20"/>
    <mergeCell ref="A1:N1"/>
    <mergeCell ref="B8:C8"/>
    <mergeCell ref="B9:C9"/>
    <mergeCell ref="F15:G15"/>
    <mergeCell ref="H15:I15"/>
    <mergeCell ref="J15:K15"/>
    <mergeCell ref="L15:M15"/>
    <mergeCell ref="B17:E17"/>
    <mergeCell ref="F17:G17"/>
    <mergeCell ref="H17:I17"/>
    <mergeCell ref="J17:K17"/>
    <mergeCell ref="L17:M17"/>
    <mergeCell ref="B16:E16"/>
    <mergeCell ref="F16:G16"/>
    <mergeCell ref="H16:I16"/>
    <mergeCell ref="J16:K16"/>
    <mergeCell ref="L16:M16"/>
    <mergeCell ref="A23:A24"/>
    <mergeCell ref="B23:D24"/>
    <mergeCell ref="E23:E24"/>
    <mergeCell ref="F23:F24"/>
    <mergeCell ref="G23:G24"/>
    <mergeCell ref="B25:M25"/>
    <mergeCell ref="F22:G22"/>
    <mergeCell ref="H22:I22"/>
    <mergeCell ref="J22:K22"/>
    <mergeCell ref="L22:M22"/>
    <mergeCell ref="H23:H24"/>
    <mergeCell ref="I23:I24"/>
    <mergeCell ref="J23:J24"/>
    <mergeCell ref="K23:K24"/>
    <mergeCell ref="L23:L24"/>
    <mergeCell ref="M23:M24"/>
    <mergeCell ref="B26:D26"/>
    <mergeCell ref="B31:M31"/>
    <mergeCell ref="B32:D32"/>
    <mergeCell ref="B37:E37"/>
    <mergeCell ref="F46:G46"/>
    <mergeCell ref="H46:I46"/>
    <mergeCell ref="J46:K46"/>
    <mergeCell ref="L46:M46"/>
    <mergeCell ref="B27:D27"/>
    <mergeCell ref="B28:D28"/>
    <mergeCell ref="B29:D29"/>
    <mergeCell ref="B30:D30"/>
    <mergeCell ref="B34:D34"/>
    <mergeCell ref="B36:D36"/>
    <mergeCell ref="B33:D33"/>
    <mergeCell ref="B35:D35"/>
    <mergeCell ref="B47:E47"/>
    <mergeCell ref="F47:G47"/>
    <mergeCell ref="H47:I47"/>
    <mergeCell ref="J47:K47"/>
    <mergeCell ref="L47:M47"/>
    <mergeCell ref="B50:E50"/>
    <mergeCell ref="F50:G50"/>
    <mergeCell ref="H50:I50"/>
    <mergeCell ref="J50:K50"/>
    <mergeCell ref="L50:M50"/>
    <mergeCell ref="B48:E48"/>
    <mergeCell ref="F48:G48"/>
    <mergeCell ref="H48:I48"/>
    <mergeCell ref="J48:K48"/>
    <mergeCell ref="L48:M48"/>
    <mergeCell ref="B49:E49"/>
    <mergeCell ref="F49:G49"/>
    <mergeCell ref="H49:I49"/>
    <mergeCell ref="J49:K49"/>
    <mergeCell ref="L49:M49"/>
  </mergeCells>
  <pageMargins left="0.59055118110236227" right="0.59055118110236227" top="0.51181102362204722" bottom="0.51181102362204722" header="0.31496062992125984" footer="0.31496062992125984"/>
  <pageSetup paperSize="9" scale="57" fitToHeight="0" orientation="portrait" r:id="rId1"/>
  <headerFooter>
    <oddHeader>&amp;L05.08.2026&amp;R&amp;G</oddHeader>
    <oddFooter>&amp;L&amp;9Teil B - Bewertungsmatrix Lose 1-5
&amp;CZentrale Beschaffungsstelle des Landes RLP&amp;R
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Bewertungsmatrix - Lose 1-5</vt:lpstr>
      <vt:lpstr>'Bewertungsmatrix - Lose 1-5'!Druckbereich</vt:lpstr>
    </vt:vector>
  </TitlesOfParts>
  <Company>Landesbetrieb Mobilität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Seis, Hendrik (ZBL)</dc:creator>
  <cp:lastModifiedBy>Brand, Christine (ZBL)</cp:lastModifiedBy>
  <cp:lastPrinted>2020-09-15T05:59:41Z</cp:lastPrinted>
  <dcterms:created xsi:type="dcterms:W3CDTF">2012-10-29T07:03:44Z</dcterms:created>
  <dcterms:modified xsi:type="dcterms:W3CDTF">2026-07-09T09:47:18Z</dcterms:modified>
</cp:coreProperties>
</file>