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Q:\Amt65_ZGM\65.30_Abt.IGM\65_30_20_Objektservices\04 Ausschreibungen\8 Winterdienst\2026-65-4572-EO\01_Vergabeverfahren\01_Sharepoint\01_LV+Berechnung\"/>
    </mc:Choice>
  </mc:AlternateContent>
  <xr:revisionPtr revIDLastSave="0" documentId="13_ncr:1_{3DCC8F00-52DF-4178-8F5B-4D0088D323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isblatt " sheetId="1" r:id="rId1"/>
  </sheets>
  <definedNames>
    <definedName name="_xlnm.Print_Area" localSheetId="0">'Preisblatt '!$A$1:$N$187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7" i="1" l="1"/>
  <c r="J7" i="1"/>
  <c r="L35" i="1"/>
  <c r="J35" i="1"/>
  <c r="L17" i="1"/>
  <c r="J17" i="1"/>
  <c r="J10" i="1"/>
  <c r="L151" i="1" l="1"/>
  <c r="L152" i="1"/>
  <c r="L153" i="1"/>
  <c r="L154" i="1"/>
  <c r="L150" i="1"/>
  <c r="J151" i="1"/>
  <c r="J152" i="1"/>
  <c r="J153" i="1"/>
  <c r="J154" i="1"/>
  <c r="J150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28" i="1"/>
  <c r="L83" i="1"/>
  <c r="L84" i="1"/>
  <c r="L85" i="1"/>
  <c r="L86" i="1"/>
  <c r="L87" i="1"/>
  <c r="L88" i="1"/>
  <c r="L89" i="1"/>
  <c r="L90" i="1"/>
  <c r="L91" i="1"/>
  <c r="L92" i="1"/>
  <c r="L82" i="1"/>
  <c r="J83" i="1"/>
  <c r="J84" i="1"/>
  <c r="J85" i="1"/>
  <c r="J86" i="1"/>
  <c r="J87" i="1"/>
  <c r="J88" i="1"/>
  <c r="J89" i="1"/>
  <c r="J90" i="1"/>
  <c r="J91" i="1"/>
  <c r="J92" i="1"/>
  <c r="J82" i="1"/>
  <c r="L65" i="1"/>
  <c r="L66" i="1"/>
  <c r="L67" i="1"/>
  <c r="L68" i="1"/>
  <c r="L69" i="1"/>
  <c r="L70" i="1"/>
  <c r="L71" i="1"/>
  <c r="L72" i="1"/>
  <c r="L73" i="1"/>
  <c r="L74" i="1"/>
  <c r="L64" i="1"/>
  <c r="J65" i="1"/>
  <c r="J66" i="1"/>
  <c r="J67" i="1"/>
  <c r="J68" i="1"/>
  <c r="J69" i="1"/>
  <c r="J70" i="1"/>
  <c r="J71" i="1"/>
  <c r="J72" i="1"/>
  <c r="J73" i="1"/>
  <c r="J74" i="1"/>
  <c r="J64" i="1"/>
  <c r="L156" i="1" l="1"/>
  <c r="J144" i="1"/>
  <c r="J145" i="1" s="1"/>
  <c r="J146" i="1" s="1"/>
  <c r="J156" i="1"/>
  <c r="J157" i="1" s="1"/>
  <c r="J158" i="1" s="1"/>
  <c r="L144" i="1"/>
  <c r="L94" i="1"/>
  <c r="J94" i="1"/>
  <c r="L76" i="1"/>
  <c r="J76" i="1"/>
  <c r="J77" i="1" s="1"/>
  <c r="J78" i="1" s="1"/>
  <c r="L9" i="1"/>
  <c r="J117" i="1"/>
  <c r="J118" i="1"/>
  <c r="J119" i="1"/>
  <c r="J120" i="1"/>
  <c r="J116" i="1"/>
  <c r="J115" i="1"/>
  <c r="J114" i="1"/>
  <c r="L116" i="1"/>
  <c r="L117" i="1"/>
  <c r="L118" i="1"/>
  <c r="L119" i="1"/>
  <c r="L120" i="1"/>
  <c r="L115" i="1"/>
  <c r="L114" i="1"/>
  <c r="J179" i="1"/>
  <c r="J180" i="1"/>
  <c r="J181" i="1"/>
  <c r="J182" i="1"/>
  <c r="J183" i="1"/>
  <c r="J178" i="1"/>
  <c r="L179" i="1"/>
  <c r="L180" i="1"/>
  <c r="L181" i="1"/>
  <c r="L182" i="1"/>
  <c r="L183" i="1"/>
  <c r="L178" i="1"/>
  <c r="L26" i="1"/>
  <c r="L27" i="1"/>
  <c r="L28" i="1"/>
  <c r="L29" i="1"/>
  <c r="L30" i="1"/>
  <c r="L31" i="1"/>
  <c r="L32" i="1"/>
  <c r="L33" i="1"/>
  <c r="L34" i="1"/>
  <c r="L25" i="1"/>
  <c r="J26" i="1"/>
  <c r="J27" i="1"/>
  <c r="J28" i="1"/>
  <c r="J29" i="1"/>
  <c r="J30" i="1"/>
  <c r="J31" i="1"/>
  <c r="J32" i="1"/>
  <c r="J33" i="1"/>
  <c r="J34" i="1"/>
  <c r="J25" i="1"/>
  <c r="L5" i="1"/>
  <c r="L6" i="1"/>
  <c r="L8" i="1"/>
  <c r="L10" i="1"/>
  <c r="L11" i="1"/>
  <c r="L12" i="1"/>
  <c r="L13" i="1"/>
  <c r="L14" i="1"/>
  <c r="L15" i="1"/>
  <c r="L16" i="1"/>
  <c r="L4" i="1"/>
  <c r="J5" i="1"/>
  <c r="J6" i="1"/>
  <c r="J8" i="1"/>
  <c r="J9" i="1"/>
  <c r="J11" i="1"/>
  <c r="J12" i="1"/>
  <c r="J13" i="1"/>
  <c r="J14" i="1"/>
  <c r="J15" i="1"/>
  <c r="J16" i="1"/>
  <c r="J45" i="1"/>
  <c r="J4" i="1"/>
  <c r="J53" i="1"/>
  <c r="J101" i="1"/>
  <c r="J163" i="1"/>
  <c r="L170" i="1"/>
  <c r="J170" i="1"/>
  <c r="L169" i="1"/>
  <c r="J169" i="1"/>
  <c r="L168" i="1"/>
  <c r="J168" i="1"/>
  <c r="L167" i="1"/>
  <c r="J167" i="1"/>
  <c r="L166" i="1"/>
  <c r="J166" i="1"/>
  <c r="L165" i="1"/>
  <c r="J165" i="1"/>
  <c r="L164" i="1"/>
  <c r="J164" i="1"/>
  <c r="L163" i="1"/>
  <c r="L162" i="1"/>
  <c r="J162" i="1"/>
  <c r="L106" i="1"/>
  <c r="J106" i="1"/>
  <c r="L105" i="1"/>
  <c r="J105" i="1"/>
  <c r="L104" i="1"/>
  <c r="J104" i="1"/>
  <c r="L103" i="1"/>
  <c r="J103" i="1"/>
  <c r="L102" i="1"/>
  <c r="J102" i="1"/>
  <c r="L101" i="1"/>
  <c r="L100" i="1"/>
  <c r="J100" i="1"/>
  <c r="J44" i="1"/>
  <c r="J46" i="1"/>
  <c r="J47" i="1"/>
  <c r="J48" i="1"/>
  <c r="J49" i="1"/>
  <c r="J50" i="1"/>
  <c r="J51" i="1"/>
  <c r="J52" i="1"/>
  <c r="J54" i="1"/>
  <c r="J55" i="1"/>
  <c r="J56" i="1"/>
  <c r="J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43" i="1"/>
  <c r="J95" i="1" l="1"/>
  <c r="J96" i="1" s="1"/>
  <c r="M144" i="1"/>
  <c r="M156" i="1"/>
  <c r="J37" i="1"/>
  <c r="J38" i="1" s="1"/>
  <c r="J39" i="1" s="1"/>
  <c r="J19" i="1"/>
  <c r="L37" i="1"/>
  <c r="L19" i="1"/>
  <c r="M76" i="1"/>
  <c r="M94" i="1"/>
  <c r="J122" i="1"/>
  <c r="J123" i="1" s="1"/>
  <c r="J124" i="1" s="1"/>
  <c r="L122" i="1"/>
  <c r="J185" i="1"/>
  <c r="J186" i="1" s="1"/>
  <c r="J187" i="1" s="1"/>
  <c r="L185" i="1"/>
  <c r="L172" i="1"/>
  <c r="J172" i="1"/>
  <c r="J173" i="1" s="1"/>
  <c r="J174" i="1" s="1"/>
  <c r="L108" i="1"/>
  <c r="J108" i="1"/>
  <c r="J109" i="1" s="1"/>
  <c r="J110" i="1" s="1"/>
  <c r="J20" i="1" l="1"/>
  <c r="J21" i="1"/>
  <c r="M122" i="1"/>
  <c r="M185" i="1"/>
  <c r="M172" i="1"/>
  <c r="M37" i="1"/>
  <c r="M19" i="1"/>
  <c r="M108" i="1"/>
  <c r="J58" i="1"/>
  <c r="J59" i="1" s="1"/>
  <c r="J60" i="1" s="1"/>
  <c r="L58" i="1"/>
  <c r="M58" i="1" l="1"/>
</calcChain>
</file>

<file path=xl/sharedStrings.xml><?xml version="1.0" encoding="utf-8"?>
<sst xmlns="http://schemas.openxmlformats.org/spreadsheetml/2006/main" count="971" uniqueCount="420">
  <si>
    <t xml:space="preserve">Lfd. Nr. </t>
  </si>
  <si>
    <t>Los</t>
  </si>
  <si>
    <t>Objekt</t>
  </si>
  <si>
    <t>Kostenstelle</t>
  </si>
  <si>
    <t>Str.</t>
  </si>
  <si>
    <t>PLZ/Ort</t>
  </si>
  <si>
    <t>Stadtteil</t>
  </si>
  <si>
    <t>Lfd. Meter pro Objekt</t>
  </si>
  <si>
    <t>Zeiten (Ende)</t>
  </si>
  <si>
    <t>Beginn</t>
  </si>
  <si>
    <t>Los 3 - Winterdienst</t>
  </si>
  <si>
    <t xml:space="preserve">BBS Wirtschaft </t>
  </si>
  <si>
    <t>G40BBS0201</t>
  </si>
  <si>
    <t>Cusanusstraße 25</t>
  </si>
  <si>
    <t>56073 Koblenz</t>
  </si>
  <si>
    <t>Goldgrube</t>
  </si>
  <si>
    <t>ca. 160 m</t>
  </si>
  <si>
    <t>20:30 Uhr</t>
  </si>
  <si>
    <t>Kita Hort Goldgrube</t>
  </si>
  <si>
    <t>G50KIT0202</t>
  </si>
  <si>
    <t xml:space="preserve">Foelixstraße 9 </t>
  </si>
  <si>
    <t xml:space="preserve">ca. 105 m </t>
  </si>
  <si>
    <t>BBS Technik (Beatusstr.)</t>
  </si>
  <si>
    <t>G40BBS0401</t>
  </si>
  <si>
    <t xml:space="preserve">Beatusstr 143  </t>
  </si>
  <si>
    <t>23:00 Uhr</t>
  </si>
  <si>
    <t>SPH BBS Technik (Beatusstr.)</t>
  </si>
  <si>
    <t xml:space="preserve">ca. 59 m </t>
  </si>
  <si>
    <t>GS Pestalozzi</t>
  </si>
  <si>
    <t>G40GSC0201</t>
  </si>
  <si>
    <t>Gutenbergstraße 30</t>
  </si>
  <si>
    <t>ca. 431 m</t>
  </si>
  <si>
    <t>SPH GS Pestalozzi</t>
  </si>
  <si>
    <t>ca. 134 m</t>
  </si>
  <si>
    <t>GS Moselweiß</t>
  </si>
  <si>
    <t>G40GSC0401</t>
  </si>
  <si>
    <t>Schulgasse 16</t>
  </si>
  <si>
    <t>Moselweiß</t>
  </si>
  <si>
    <t>SPH - GS Moselweiß</t>
  </si>
  <si>
    <t>VHS / Musikschule / KSI</t>
  </si>
  <si>
    <t>G10VWG0301</t>
  </si>
  <si>
    <t>Hoevelstraße 6</t>
  </si>
  <si>
    <t>Rauental</t>
  </si>
  <si>
    <t>ca. 180 m</t>
  </si>
  <si>
    <t>22:00 Uhr</t>
  </si>
  <si>
    <t>Kita Rauental</t>
  </si>
  <si>
    <t>G50KIT0301</t>
  </si>
  <si>
    <t>Otto-Fohl-Str. 47</t>
  </si>
  <si>
    <t>GS Freiherr-vom-Stein</t>
  </si>
  <si>
    <t>G40GSC0301</t>
  </si>
  <si>
    <t>Steinstraße 20</t>
  </si>
  <si>
    <t xml:space="preserve">56073 Koblenz </t>
  </si>
  <si>
    <t>ca. 95 m</t>
  </si>
  <si>
    <t>SPH - GS Freiherr-vom-Stein</t>
  </si>
  <si>
    <t xml:space="preserve">Rauental </t>
  </si>
  <si>
    <t>ca. 65 m</t>
  </si>
  <si>
    <t>GS Lay</t>
  </si>
  <si>
    <t>G40GSC1401</t>
  </si>
  <si>
    <t>Karolastraße 2</t>
  </si>
  <si>
    <t>Lay</t>
  </si>
  <si>
    <t>ca. 30 m</t>
  </si>
  <si>
    <t>SPH Legiahalle Lay</t>
  </si>
  <si>
    <t>G52SPH1401</t>
  </si>
  <si>
    <t>Am Kieselborn 1</t>
  </si>
  <si>
    <t>Gesamtsumme netto</t>
  </si>
  <si>
    <t>Gesamtsumme brutto</t>
  </si>
  <si>
    <t>Los 6 - Winterdienst</t>
  </si>
  <si>
    <t>GS Horchheim</t>
  </si>
  <si>
    <t>G40GSC1601</t>
  </si>
  <si>
    <t>Kirchstraße 8</t>
  </si>
  <si>
    <t>56076 Koblenz</t>
  </si>
  <si>
    <t>Horchheim</t>
  </si>
  <si>
    <t>ca. 62 m</t>
  </si>
  <si>
    <t>SPH - GS Horchheim</t>
  </si>
  <si>
    <t>ca. 2 m</t>
  </si>
  <si>
    <t>Kita St. Hildegard, Horchheimer Höhe</t>
  </si>
  <si>
    <t>G50KIT1601</t>
  </si>
  <si>
    <t>Horchheimer Höhe 55</t>
  </si>
  <si>
    <t>ca. 84m</t>
  </si>
  <si>
    <t xml:space="preserve">GS Pfaffendorf </t>
  </si>
  <si>
    <t>G40GSC1701</t>
  </si>
  <si>
    <t xml:space="preserve">Emserstraße 125 </t>
  </si>
  <si>
    <t>Pfaffendorf</t>
  </si>
  <si>
    <t>ca. 298 m</t>
  </si>
  <si>
    <t>SPH Pfaffendorf (Ravensteynhalle)</t>
  </si>
  <si>
    <t>G52SPH1701</t>
  </si>
  <si>
    <t>Ravensteynstraße 86</t>
  </si>
  <si>
    <t>GS Ehrenbreitstein</t>
  </si>
  <si>
    <t>G40GSC1901</t>
  </si>
  <si>
    <t>Im Teichert 110</t>
  </si>
  <si>
    <t>Ehrenbreitstein</t>
  </si>
  <si>
    <t xml:space="preserve">ca. 75 m </t>
  </si>
  <si>
    <t>SPH - GS Ehrenbreitstein</t>
  </si>
  <si>
    <t>ca. 9 m</t>
  </si>
  <si>
    <t>Los 10 - Winterdienst</t>
  </si>
  <si>
    <t>Kita Pusteblume, Neuendorf</t>
  </si>
  <si>
    <t>G50KIT0701</t>
  </si>
  <si>
    <t>Hans-Bellinghausen Straße 95</t>
  </si>
  <si>
    <t>56070 Koblenz</t>
  </si>
  <si>
    <t>Neuendorf</t>
  </si>
  <si>
    <t>RS+ Goethe</t>
  </si>
  <si>
    <t>G40RSC0601</t>
  </si>
  <si>
    <t>Brenderweg 123</t>
  </si>
  <si>
    <t>ca. 233 m</t>
  </si>
  <si>
    <t>SPH - RS+ Goethe</t>
  </si>
  <si>
    <t>ca. 92 m</t>
  </si>
  <si>
    <t>GS Neuendorf</t>
  </si>
  <si>
    <t>G40GSC0701</t>
  </si>
  <si>
    <t>Handwerkerstraße 14</t>
  </si>
  <si>
    <t xml:space="preserve">ca. 130 m </t>
  </si>
  <si>
    <t>SPH - GS Neuendorf</t>
  </si>
  <si>
    <t>Kita Hort Kreutzchen</t>
  </si>
  <si>
    <t>G50KIT0702</t>
  </si>
  <si>
    <t>Pfarrer-Friesenhahn-Platz 1</t>
  </si>
  <si>
    <t>ca. 138 m</t>
  </si>
  <si>
    <t>GS Kesselheim</t>
  </si>
  <si>
    <t>G40GSC0901</t>
  </si>
  <si>
    <t>Kurfürst-Schönborn Straße 55a</t>
  </si>
  <si>
    <t>Kesselheim</t>
  </si>
  <si>
    <t>ca. 38 m</t>
  </si>
  <si>
    <t>SPH - GS Kesselheim</t>
  </si>
  <si>
    <t>GS Wallersheim</t>
  </si>
  <si>
    <t>G40GSC0801</t>
  </si>
  <si>
    <t>Kammertsweg 27</t>
  </si>
  <si>
    <t>Wallersheim</t>
  </si>
  <si>
    <t>ca. 360 m</t>
  </si>
  <si>
    <t>ca. 189 m</t>
  </si>
  <si>
    <t>ca. 55 m</t>
  </si>
  <si>
    <t>ca. 56 m</t>
  </si>
  <si>
    <t>ca. 101 m</t>
  </si>
  <si>
    <t>6 Monate</t>
  </si>
  <si>
    <t>ca. 240 m</t>
  </si>
  <si>
    <t>Bereitsstellungspauschale  (monatlich)</t>
  </si>
  <si>
    <t>Preis pro Einsatz</t>
  </si>
  <si>
    <t>Bereitsstellungspauschale (monatlich)</t>
  </si>
  <si>
    <t xml:space="preserve">Preis pro Einsatz </t>
  </si>
  <si>
    <t xml:space="preserve">Bereitsstellungspauschale (monatlich) </t>
  </si>
  <si>
    <t>Preisblatt Winterdienst - Stadt Koblenz</t>
  </si>
  <si>
    <t>Los 1 - Winterdienst</t>
  </si>
  <si>
    <t>Los 2 - Winterdienst</t>
  </si>
  <si>
    <t>Los 4 - Winterdienst</t>
  </si>
  <si>
    <t>Los 5 - Winterdienst</t>
  </si>
  <si>
    <t>Los 7 - Winterdienst</t>
  </si>
  <si>
    <t>Los 8 - Winterdienst</t>
  </si>
  <si>
    <t>Los 9 - Winterdienst</t>
  </si>
  <si>
    <t>Rathaus I</t>
  </si>
  <si>
    <t>G10VWG0201</t>
  </si>
  <si>
    <t>Willi-Hörter-Platz 1</t>
  </si>
  <si>
    <t>56068 Koblenz</t>
  </si>
  <si>
    <t>Altstadt</t>
  </si>
  <si>
    <t>Rathaus II</t>
  </si>
  <si>
    <t>G10VWG0202</t>
  </si>
  <si>
    <t>Willi-Hörter-Platz 2</t>
  </si>
  <si>
    <t>Scanstelle</t>
  </si>
  <si>
    <t>Rathauspassage</t>
  </si>
  <si>
    <t>ca. 46 m</t>
  </si>
  <si>
    <t>Schängelcenter</t>
  </si>
  <si>
    <t>G10VWG0204</t>
  </si>
  <si>
    <t>Clemensstraße 26</t>
  </si>
  <si>
    <t>ca. 97 m</t>
  </si>
  <si>
    <t>Parkfläche zwischen Schängelcenter u. Rathausgebäude I</t>
  </si>
  <si>
    <t>ca. 112 m</t>
  </si>
  <si>
    <t>GYM Eichendorff</t>
  </si>
  <si>
    <t>G40GYM0201</t>
  </si>
  <si>
    <t>Friedrich-Ebert-Ring 26</t>
  </si>
  <si>
    <t xml:space="preserve">ca. 170 m </t>
  </si>
  <si>
    <t>SPH - GYM Eichendorff</t>
  </si>
  <si>
    <t xml:space="preserve">ca. 87 m </t>
  </si>
  <si>
    <t>GYM Görres</t>
  </si>
  <si>
    <t>G40GYM0204</t>
  </si>
  <si>
    <t>Gymnasialstraße 3</t>
  </si>
  <si>
    <t>ca. 100 m</t>
  </si>
  <si>
    <t>SPH - GYM Görres</t>
  </si>
  <si>
    <t xml:space="preserve">RS+ Clemens-Brentano-/Overberg </t>
  </si>
  <si>
    <t>G40RSC0202</t>
  </si>
  <si>
    <t>Weißergasse 6</t>
  </si>
  <si>
    <t>SPH RS+ Clemens-Brentano-/ Overberg</t>
  </si>
  <si>
    <t xml:space="preserve">FÖS Diesterweg </t>
  </si>
  <si>
    <t>G40FSC0201</t>
  </si>
  <si>
    <t>Kastorpfaffenstraße 9-11</t>
  </si>
  <si>
    <t>SPH -  FÖS Diesterweg</t>
  </si>
  <si>
    <t>ca. 6 m</t>
  </si>
  <si>
    <t>Hochhaus am Bahnhof</t>
  </si>
  <si>
    <t>G10VWG0207</t>
  </si>
  <si>
    <t>Bahnhofstraße 47</t>
  </si>
  <si>
    <t>Koblenz- Mitte</t>
  </si>
  <si>
    <t>ca. 205 m</t>
  </si>
  <si>
    <t xml:space="preserve">Parkfläche vor dem Hochhaus am Bahnhof </t>
  </si>
  <si>
    <t>GYM Hilda</t>
  </si>
  <si>
    <t>G40GYM0202</t>
  </si>
  <si>
    <t>Kurfürstenstraße 40-42</t>
  </si>
  <si>
    <t>Koblenz-Mitte</t>
  </si>
  <si>
    <t>ca. 150 m</t>
  </si>
  <si>
    <t>SPH  GYM Hilda</t>
  </si>
  <si>
    <t>ca. 60 m</t>
  </si>
  <si>
    <t>GYM Max-von-Laue</t>
  </si>
  <si>
    <t>G40GYM0203</t>
  </si>
  <si>
    <t>Südallee 1</t>
  </si>
  <si>
    <t>ca. 190 m</t>
  </si>
  <si>
    <t>SPH - GYM Max-von-Laue</t>
  </si>
  <si>
    <t>BBS Wirtschaft Außenstelle</t>
  </si>
  <si>
    <t>Hohenzollernstraße 67</t>
  </si>
  <si>
    <t>Koblenz-Süd</t>
  </si>
  <si>
    <t>GS Schenkendorf</t>
  </si>
  <si>
    <t>G40GSC0203</t>
  </si>
  <si>
    <t>Schenkendorfstraße 15</t>
  </si>
  <si>
    <t>SPH - GS Schenkendorf</t>
  </si>
  <si>
    <t>Weindorf</t>
  </si>
  <si>
    <t>G65WEI0201</t>
  </si>
  <si>
    <t>Julius Wegeler Str. 2</t>
  </si>
  <si>
    <t>ca. 169 m</t>
  </si>
  <si>
    <t>Zimmermansche</t>
  </si>
  <si>
    <t>G40FSC1801</t>
  </si>
  <si>
    <t>Mainzer Str. 50</t>
  </si>
  <si>
    <t>Los 11 - Winterdienst</t>
  </si>
  <si>
    <t>GS Lützel</t>
  </si>
  <si>
    <t>G40GSC0601</t>
  </si>
  <si>
    <t>Weinbergstraße 4-6</t>
  </si>
  <si>
    <t>Lützel</t>
  </si>
  <si>
    <t>SPH - GS Lützel</t>
  </si>
  <si>
    <t>ca. 7 m</t>
  </si>
  <si>
    <t>FÖS Hans Zulliger</t>
  </si>
  <si>
    <t>G40FSC0601</t>
  </si>
  <si>
    <t>Brenderweg 21-23</t>
  </si>
  <si>
    <t>ca. 76 m</t>
  </si>
  <si>
    <t>SPH - FÖS Hans Zulliger</t>
  </si>
  <si>
    <t>ca. 40 m</t>
  </si>
  <si>
    <t>KiTa Mittelweiden, Lützel</t>
  </si>
  <si>
    <t>G50KIT0601</t>
  </si>
  <si>
    <t>Von-Kuhl-Straße 18</t>
  </si>
  <si>
    <t>ca. 102 m</t>
  </si>
  <si>
    <t>StOV Gelände</t>
  </si>
  <si>
    <t>G10GEB0101</t>
  </si>
  <si>
    <t>Mayener Straße 48-52</t>
  </si>
  <si>
    <t>GS Immendorf</t>
  </si>
  <si>
    <t>G40GSC2201</t>
  </si>
  <si>
    <t>Schloßhofstraße 32</t>
  </si>
  <si>
    <t>56077 Koblenz</t>
  </si>
  <si>
    <t>Immendorf</t>
  </si>
  <si>
    <t>SPH - GS Immendorf</t>
  </si>
  <si>
    <t>GS Niederberg</t>
  </si>
  <si>
    <t>G40GSC2001</t>
  </si>
  <si>
    <t>Niederberger Höhe 16</t>
  </si>
  <si>
    <t>Niederberg</t>
  </si>
  <si>
    <t xml:space="preserve">GS Arenberg </t>
  </si>
  <si>
    <t>G40GSC2202</t>
  </si>
  <si>
    <t>Urbarer Straße 8</t>
  </si>
  <si>
    <t>Arenberg</t>
  </si>
  <si>
    <t>ca. 67 m</t>
  </si>
  <si>
    <t xml:space="preserve">SPH - GS Arenberg </t>
  </si>
  <si>
    <t>GS Arzheim</t>
  </si>
  <si>
    <t>G40GSC2101</t>
  </si>
  <si>
    <t>In der Felsch 15</t>
  </si>
  <si>
    <t>Arzheim</t>
  </si>
  <si>
    <t>SPH - GS Arzheim</t>
  </si>
  <si>
    <t>GYM Karthause</t>
  </si>
  <si>
    <t>G40GYM0501</t>
  </si>
  <si>
    <t>Zwickauer Straße 22</t>
  </si>
  <si>
    <t>56075 Koblenz</t>
  </si>
  <si>
    <t>Karthause</t>
  </si>
  <si>
    <t>SPH - GYM Karthause</t>
  </si>
  <si>
    <t xml:space="preserve">Zwickauer Straße 22 </t>
  </si>
  <si>
    <t>ca.  321 m</t>
  </si>
  <si>
    <t>GS Neukarthause</t>
  </si>
  <si>
    <t>G40GSC0502</t>
  </si>
  <si>
    <t>Zwickauer Straße 23</t>
  </si>
  <si>
    <t>SPH GS Neukarthause</t>
  </si>
  <si>
    <t xml:space="preserve">Zwickauer Straße 22-23, Gothaer Straße 23-25 </t>
  </si>
  <si>
    <t>RS+ Karthause</t>
  </si>
  <si>
    <t>G40RSC0501</t>
  </si>
  <si>
    <t>Gothaer Str. 25</t>
  </si>
  <si>
    <t>Jugend und Bürgerzentrum(JuBüZ)</t>
  </si>
  <si>
    <t>G50JBZ0501</t>
  </si>
  <si>
    <t>Potsdamer Str. 4</t>
  </si>
  <si>
    <t>ca. 115 m</t>
  </si>
  <si>
    <t>BBS Julius-Wegeler-Schule Außenstelle</t>
  </si>
  <si>
    <t>G40BBS0501</t>
  </si>
  <si>
    <t>Finkenherd 4</t>
  </si>
  <si>
    <t>GS Am Löwentor</t>
  </si>
  <si>
    <t>G40GSC0501</t>
  </si>
  <si>
    <t>Finkenherd 2</t>
  </si>
  <si>
    <t>SPH - GS Am Löwentor</t>
  </si>
  <si>
    <t xml:space="preserve">Finkenherd 2 </t>
  </si>
  <si>
    <t>Kita am Löwentor, Karthause</t>
  </si>
  <si>
    <t>G50KIT0501</t>
  </si>
  <si>
    <t>Spechtstraße 34</t>
  </si>
  <si>
    <t>ca. 253  m</t>
  </si>
  <si>
    <t>SPH  - Fort Konstantin</t>
  </si>
  <si>
    <t>G52SPH0501</t>
  </si>
  <si>
    <t>Am Fort Konstantin</t>
  </si>
  <si>
    <t>GYM auf dem Asterstein</t>
  </si>
  <si>
    <t>G40GYM1801</t>
  </si>
  <si>
    <t>Lehrhohl 50</t>
  </si>
  <si>
    <t>Asterstein</t>
  </si>
  <si>
    <t>SPH - GYM Asterstein</t>
  </si>
  <si>
    <t>Lehrhohl 52</t>
  </si>
  <si>
    <t>Kita Am Bienhorntal, Asterstein</t>
  </si>
  <si>
    <t>G50KIT1801</t>
  </si>
  <si>
    <t>Lehrhohl 46-50</t>
  </si>
  <si>
    <t>ca. 310 m</t>
  </si>
  <si>
    <t>GS Asterstein</t>
  </si>
  <si>
    <t>G40GSC1801</t>
  </si>
  <si>
    <t>Lehrhohl 42</t>
  </si>
  <si>
    <t xml:space="preserve">FÖS Bienhorntal </t>
  </si>
  <si>
    <t xml:space="preserve">Lehrhohl 44 </t>
  </si>
  <si>
    <t xml:space="preserve">SPH - FÖS Bienhorntal </t>
  </si>
  <si>
    <t>Lehrhohl 42-44</t>
  </si>
  <si>
    <t>Notunterkunft Luisenturm</t>
  </si>
  <si>
    <t>K312010E04</t>
  </si>
  <si>
    <t>Am Luisenturm 21</t>
  </si>
  <si>
    <t xml:space="preserve">Asterstein </t>
  </si>
  <si>
    <t>ca. 14 m</t>
  </si>
  <si>
    <t>RS+ Albert-Schweitzer Asterstein</t>
  </si>
  <si>
    <t>G40RSC1801</t>
  </si>
  <si>
    <t>Lehrhohl 46</t>
  </si>
  <si>
    <t>SPH RS+ Albert-Schweitzer Asterstein</t>
  </si>
  <si>
    <t>GS Pfaffendorfer-Höhe</t>
  </si>
  <si>
    <t>G40GSC1702</t>
  </si>
  <si>
    <t>Karl-Friedrich Goerdeler-Straße 8</t>
  </si>
  <si>
    <t>Pfaffendorfer-Höhe</t>
  </si>
  <si>
    <t>SPH - GS Pfaffendorfer-Höhe</t>
  </si>
  <si>
    <t>ca. 44 m</t>
  </si>
  <si>
    <t>IGS Koblenz</t>
  </si>
  <si>
    <t>G40IGS1001</t>
  </si>
  <si>
    <t>Johannesstraße 58-60</t>
  </si>
  <si>
    <t>Metternich</t>
  </si>
  <si>
    <t>SPH IGS</t>
  </si>
  <si>
    <t>ca. 50 m</t>
  </si>
  <si>
    <t xml:space="preserve">Kita Eulenhorst, Metternich </t>
  </si>
  <si>
    <t>G50KIT1001</t>
  </si>
  <si>
    <t>Im Eulenhorst 1 a</t>
  </si>
  <si>
    <t>56072 Koblenz</t>
  </si>
  <si>
    <t>GS Metternich Oberdorf</t>
  </si>
  <si>
    <t>G40GSC1001</t>
  </si>
  <si>
    <t>Raiffeisenstraße 6</t>
  </si>
  <si>
    <t>ca. 45 m</t>
  </si>
  <si>
    <t>SPH - GS Metternich Oberdorf</t>
  </si>
  <si>
    <t>Kita Klitzeklein, Metternich</t>
  </si>
  <si>
    <t>Trierer Straße. 278A</t>
  </si>
  <si>
    <t>ca. 25 m</t>
  </si>
  <si>
    <t>GS Metternich-Rohrerhof</t>
  </si>
  <si>
    <t>G40GSC1002</t>
  </si>
  <si>
    <t>Trierer Str. 130</t>
  </si>
  <si>
    <t>ca. 98 m</t>
  </si>
  <si>
    <t>SPH Bubenheim</t>
  </si>
  <si>
    <t>G52SPH1101</t>
  </si>
  <si>
    <t>Glismouthstraße 6</t>
  </si>
  <si>
    <t>Bubenheim</t>
  </si>
  <si>
    <t>OVST Bubenheim</t>
  </si>
  <si>
    <t>G10RAÖ1101</t>
  </si>
  <si>
    <t>Weißenthurmer Straße 5</t>
  </si>
  <si>
    <t>ca. 29 m</t>
  </si>
  <si>
    <t>Kita St. Maternus, Bubenheim</t>
  </si>
  <si>
    <t>G50KIT1101</t>
  </si>
  <si>
    <t>Im Schildchen 2a</t>
  </si>
  <si>
    <t>ca. 177 m</t>
  </si>
  <si>
    <t>GS Rübenach</t>
  </si>
  <si>
    <t>G40GSC1201</t>
  </si>
  <si>
    <t>Am Mühlenteich 15</t>
  </si>
  <si>
    <t>Rübenach</t>
  </si>
  <si>
    <t>SPH Rübenach</t>
  </si>
  <si>
    <t>G52SPH1201</t>
  </si>
  <si>
    <t>OVST Rübenach</t>
  </si>
  <si>
    <t>G10GRÄO1201</t>
  </si>
  <si>
    <t>Aachener Straße 85b</t>
  </si>
  <si>
    <t>ca. 11 m</t>
  </si>
  <si>
    <t>Kita Zauberland, Rübenach</t>
  </si>
  <si>
    <t>G50KIT1201</t>
  </si>
  <si>
    <t>Lambertstraße 37</t>
  </si>
  <si>
    <t xml:space="preserve">ca. 97 m </t>
  </si>
  <si>
    <t>Kita St. Maternus Bubenheim derzeit in Rübenach</t>
  </si>
  <si>
    <t>Am Mühlenteich 4</t>
  </si>
  <si>
    <t>Kita Rappelkiste, Güls</t>
  </si>
  <si>
    <t>G50KIT1301</t>
  </si>
  <si>
    <t>Gulisastraße 55</t>
  </si>
  <si>
    <t>Güls</t>
  </si>
  <si>
    <t>GS Güls</t>
  </si>
  <si>
    <t>G40GSC1301</t>
  </si>
  <si>
    <t>Karl-Möhlig-Straße 12a</t>
  </si>
  <si>
    <t>SPH - GS Güls</t>
  </si>
  <si>
    <t>Dorfgemeinschaftshaus Güls</t>
  </si>
  <si>
    <t>G01DGH1301</t>
  </si>
  <si>
    <t>Gulisastraße 54b</t>
  </si>
  <si>
    <t>ca. 113 m</t>
  </si>
  <si>
    <t>OVST Güls</t>
  </si>
  <si>
    <t>G10RÄO1301</t>
  </si>
  <si>
    <t>Gulisastraße 4</t>
  </si>
  <si>
    <t xml:space="preserve">56072 Koblenz </t>
  </si>
  <si>
    <t>45 Einsätze/ Saison</t>
  </si>
  <si>
    <t>Rathauspassage 17</t>
  </si>
  <si>
    <t>6 Monate (= 1Saison)</t>
  </si>
  <si>
    <t>Toilettenanlage am Schloss</t>
  </si>
  <si>
    <t>Neustadt 24</t>
  </si>
  <si>
    <t>G65TOI0296</t>
  </si>
  <si>
    <t>23a</t>
  </si>
  <si>
    <t>3a</t>
  </si>
  <si>
    <t>ca.50 m</t>
  </si>
  <si>
    <t>ca. 149 m</t>
  </si>
  <si>
    <t>ca. 57m</t>
  </si>
  <si>
    <t>ca .57m</t>
  </si>
  <si>
    <t>ca. 350 m</t>
  </si>
  <si>
    <t>ca. 530 m</t>
  </si>
  <si>
    <t>ca. 290 m</t>
  </si>
  <si>
    <t>ca. 74 m</t>
  </si>
  <si>
    <t>ca. 96 m</t>
  </si>
  <si>
    <t>ca. 130 m</t>
  </si>
  <si>
    <t>ca. 382 m</t>
  </si>
  <si>
    <t>ca. 300 m</t>
  </si>
  <si>
    <t>ca. 381m</t>
  </si>
  <si>
    <t>ca. 318 m</t>
  </si>
  <si>
    <t xml:space="preserve">ca. 282 m </t>
  </si>
  <si>
    <t>ca. 51 m</t>
  </si>
  <si>
    <t>ca. 31 m</t>
  </si>
  <si>
    <t>ca. 395 m</t>
  </si>
  <si>
    <t>ca. 75 m</t>
  </si>
  <si>
    <t>ca. 114 m</t>
  </si>
  <si>
    <t>ca. 163 m</t>
  </si>
  <si>
    <t>ca. 125 m</t>
  </si>
  <si>
    <t>ca. 126 m</t>
  </si>
  <si>
    <t>Umsatzsteuer (19%)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</si>
</sst>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1"/>
      <color rgb="FF0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4" fillId="3" borderId="1" xfId="0" applyFont="1" applyFill="1" applyBorder="1" applyAlignment="1">
      <alignment horizontal="left" vertical="center" textRotation="90"/>
    </xf>
    <xf numFmtId="0" fontId="4" fillId="3" borderId="2" xfId="0" applyFont="1" applyFill="1" applyBorder="1" applyAlignment="1">
      <alignment horizontal="left" vertical="center" textRotation="90"/>
    </xf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 wrapText="1"/>
    </xf>
    <xf numFmtId="44" fontId="4" fillId="3" borderId="3" xfId="1" applyFont="1" applyFill="1" applyBorder="1" applyAlignment="1">
      <alignment vertical="center" wrapText="1"/>
    </xf>
    <xf numFmtId="44" fontId="4" fillId="3" borderId="3" xfId="1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vertical="center"/>
    </xf>
    <xf numFmtId="0" fontId="0" fillId="0" borderId="7" xfId="0" applyBorder="1" applyAlignment="1">
      <alignment horizontal="center"/>
    </xf>
    <xf numFmtId="0" fontId="0" fillId="0" borderId="7" xfId="0" applyBorder="1"/>
    <xf numFmtId="44" fontId="0" fillId="0" borderId="7" xfId="1" applyFont="1" applyBorder="1" applyProtection="1">
      <protection locked="0"/>
    </xf>
    <xf numFmtId="44" fontId="0" fillId="0" borderId="7" xfId="1" applyFont="1" applyBorder="1" applyProtection="1"/>
    <xf numFmtId="14" fontId="0" fillId="0" borderId="7" xfId="0" applyNumberFormat="1" applyBorder="1"/>
    <xf numFmtId="0" fontId="0" fillId="0" borderId="8" xfId="0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Border="1"/>
    <xf numFmtId="0" fontId="0" fillId="0" borderId="9" xfId="0" applyBorder="1" applyAlignment="1">
      <alignment wrapText="1"/>
    </xf>
    <xf numFmtId="0" fontId="5" fillId="0" borderId="8" xfId="0" applyFont="1" applyBorder="1"/>
    <xf numFmtId="0" fontId="0" fillId="0" borderId="10" xfId="0" applyBorder="1"/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wrapText="1"/>
    </xf>
    <xf numFmtId="0" fontId="5" fillId="2" borderId="8" xfId="0" applyFont="1" applyFill="1" applyBorder="1"/>
    <xf numFmtId="0" fontId="0" fillId="2" borderId="10" xfId="0" applyFill="1" applyBorder="1"/>
    <xf numFmtId="0" fontId="0" fillId="2" borderId="8" xfId="0" applyFill="1" applyBorder="1"/>
    <xf numFmtId="44" fontId="0" fillId="0" borderId="8" xfId="0" applyNumberFormat="1" applyBorder="1"/>
    <xf numFmtId="44" fontId="0" fillId="0" borderId="8" xfId="1" applyFont="1" applyBorder="1"/>
    <xf numFmtId="0" fontId="0" fillId="0" borderId="7" xfId="0" applyBorder="1" applyAlignment="1">
      <alignment wrapText="1"/>
    </xf>
    <xf numFmtId="0" fontId="5" fillId="0" borderId="7" xfId="0" applyFont="1" applyBorder="1"/>
    <xf numFmtId="14" fontId="0" fillId="0" borderId="8" xfId="0" applyNumberFormat="1" applyBorder="1"/>
    <xf numFmtId="0" fontId="0" fillId="0" borderId="11" xfId="0" applyBorder="1"/>
    <xf numFmtId="44" fontId="0" fillId="0" borderId="7" xfId="1" applyFon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5" fillId="0" borderId="0" xfId="0" applyFont="1" applyBorder="1"/>
    <xf numFmtId="0" fontId="0" fillId="0" borderId="0" xfId="0" applyBorder="1"/>
    <xf numFmtId="44" fontId="0" fillId="0" borderId="0" xfId="1" applyFont="1" applyBorder="1" applyProtection="1">
      <protection locked="0"/>
    </xf>
    <xf numFmtId="44" fontId="0" fillId="0" borderId="0" xfId="1" applyFont="1" applyBorder="1" applyProtection="1"/>
    <xf numFmtId="14" fontId="0" fillId="0" borderId="0" xfId="0" applyNumberFormat="1" applyBorder="1"/>
    <xf numFmtId="44" fontId="0" fillId="5" borderId="8" xfId="0" applyNumberFormat="1" applyFill="1" applyBorder="1"/>
    <xf numFmtId="44" fontId="0" fillId="0" borderId="8" xfId="1" applyFont="1" applyBorder="1" applyProtection="1">
      <protection locked="0"/>
    </xf>
    <xf numFmtId="44" fontId="0" fillId="0" borderId="8" xfId="1" applyFont="1" applyBorder="1" applyProtection="1"/>
    <xf numFmtId="0" fontId="0" fillId="6" borderId="8" xfId="0" applyFill="1" applyBorder="1" applyAlignment="1">
      <alignment wrapText="1"/>
    </xf>
    <xf numFmtId="44" fontId="0" fillId="0" borderId="0" xfId="0" applyNumberFormat="1" applyBorder="1"/>
    <xf numFmtId="44" fontId="0" fillId="0" borderId="0" xfId="0" applyNumberFormat="1" applyFill="1" applyBorder="1"/>
    <xf numFmtId="0" fontId="2" fillId="0" borderId="0" xfId="0" applyFont="1" applyFill="1" applyBorder="1" applyAlignment="1">
      <alignment horizontal="left"/>
    </xf>
    <xf numFmtId="0" fontId="2" fillId="4" borderId="5" xfId="0" applyFont="1" applyFill="1" applyBorder="1" applyAlignment="1"/>
    <xf numFmtId="0" fontId="2" fillId="4" borderId="6" xfId="0" applyFont="1" applyFill="1" applyBorder="1" applyAlignment="1"/>
    <xf numFmtId="0" fontId="2" fillId="4" borderId="4" xfId="0" applyFont="1" applyFill="1" applyBorder="1" applyAlignment="1"/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0" fillId="4" borderId="6" xfId="0" applyFill="1" applyBorder="1" applyAlignment="1"/>
    <xf numFmtId="0" fontId="0" fillId="4" borderId="4" xfId="0" applyFill="1" applyBorder="1" applyAlignment="1"/>
    <xf numFmtId="0" fontId="0" fillId="0" borderId="15" xfId="0" applyBorder="1"/>
    <xf numFmtId="0" fontId="0" fillId="0" borderId="15" xfId="0" applyBorder="1" applyAlignment="1">
      <alignment wrapText="1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2" fillId="4" borderId="12" xfId="0" applyFont="1" applyFill="1" applyBorder="1" applyAlignment="1"/>
    <xf numFmtId="0" fontId="2" fillId="4" borderId="13" xfId="0" applyFont="1" applyFill="1" applyBorder="1" applyAlignment="1"/>
    <xf numFmtId="0" fontId="2" fillId="4" borderId="14" xfId="0" applyFont="1" applyFill="1" applyBorder="1" applyAlignment="1"/>
    <xf numFmtId="0" fontId="2" fillId="0" borderId="8" xfId="0" applyFont="1" applyFill="1" applyBorder="1" applyAlignment="1">
      <alignment horizontal="left"/>
    </xf>
    <xf numFmtId="0" fontId="0" fillId="0" borderId="8" xfId="0" applyFill="1" applyBorder="1" applyAlignment="1">
      <alignment horizontal="center"/>
    </xf>
    <xf numFmtId="0" fontId="0" fillId="0" borderId="8" xfId="0" applyFill="1" applyBorder="1" applyAlignment="1">
      <alignment horizontal="left"/>
    </xf>
    <xf numFmtId="0" fontId="0" fillId="0" borderId="8" xfId="0" applyFill="1" applyBorder="1" applyAlignment="1">
      <alignment wrapText="1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44" fontId="0" fillId="2" borderId="8" xfId="1" applyFont="1" applyFill="1" applyBorder="1" applyProtection="1">
      <protection locked="0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ing.com/maps?&amp;mepi=103~~Unknown~Address_Link&amp;ty=18&amp;q=Hort%20Goldgrube&amp;ss=ypid.YN6740x620115292&amp;ppois=50.354122161865234_7.575099945068359_Hort%20Goldgrube_YN6740x620115292~&amp;cp=50.354122~7.5751&amp;v=2&amp;sV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7"/>
  <sheetViews>
    <sheetView tabSelected="1" view="pageBreakPreview" topLeftCell="D145" zoomScale="60" zoomScaleNormal="80" workbookViewId="0">
      <selection activeCell="P20" sqref="P20"/>
    </sheetView>
  </sheetViews>
  <sheetFormatPr baseColWidth="10" defaultRowHeight="15" x14ac:dyDescent="0.25"/>
  <cols>
    <col min="1" max="1" width="4.42578125" bestFit="1" customWidth="1"/>
    <col min="2" max="2" width="3.42578125" bestFit="1" customWidth="1"/>
    <col min="3" max="3" width="52.42578125" bestFit="1" customWidth="1"/>
    <col min="4" max="4" width="13.5703125" bestFit="1" customWidth="1"/>
    <col min="5" max="5" width="28.140625" bestFit="1" customWidth="1"/>
    <col min="6" max="6" width="14.140625" bestFit="1" customWidth="1"/>
    <col min="7" max="7" width="14.5703125" bestFit="1" customWidth="1"/>
    <col min="8" max="8" width="11.42578125" customWidth="1"/>
    <col min="9" max="9" width="15" customWidth="1"/>
    <col min="10" max="10" width="15.42578125" customWidth="1"/>
    <col min="11" max="11" width="23" customWidth="1"/>
    <col min="12" max="12" width="19.5703125" customWidth="1"/>
    <col min="13" max="13" width="12.85546875" bestFit="1" customWidth="1"/>
    <col min="14" max="14" width="11.5703125" bestFit="1" customWidth="1"/>
  </cols>
  <sheetData>
    <row r="1" spans="1:14" ht="18.75" customHeight="1" thickBot="1" x14ac:dyDescent="0.3">
      <c r="A1" s="48" t="s">
        <v>137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50"/>
    </row>
    <row r="2" spans="1:14" ht="52.5" customHeight="1" thickBot="1" x14ac:dyDescent="0.3">
      <c r="A2" s="3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5" t="s">
        <v>132</v>
      </c>
      <c r="J2" s="5" t="s">
        <v>390</v>
      </c>
      <c r="K2" s="5" t="s">
        <v>133</v>
      </c>
      <c r="L2" s="6" t="s">
        <v>388</v>
      </c>
      <c r="M2" s="4" t="s">
        <v>8</v>
      </c>
      <c r="N2" s="7" t="s">
        <v>9</v>
      </c>
    </row>
    <row r="3" spans="1:14" ht="15" customHeight="1" x14ac:dyDescent="0.25">
      <c r="A3" s="57" t="s">
        <v>138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/>
    </row>
    <row r="4" spans="1:14" ht="15" customHeight="1" x14ac:dyDescent="0.25">
      <c r="A4" s="13">
        <v>1</v>
      </c>
      <c r="B4" s="13">
        <v>1</v>
      </c>
      <c r="C4" s="15" t="s">
        <v>145</v>
      </c>
      <c r="D4" s="15" t="s">
        <v>146</v>
      </c>
      <c r="E4" s="15" t="s">
        <v>147</v>
      </c>
      <c r="F4" s="15" t="s">
        <v>148</v>
      </c>
      <c r="G4" s="15" t="s">
        <v>149</v>
      </c>
      <c r="H4" s="15" t="s">
        <v>417</v>
      </c>
      <c r="I4" s="60"/>
      <c r="J4" s="40">
        <f t="shared" ref="J4:J17" si="0">(I4*6)</f>
        <v>0</v>
      </c>
      <c r="K4" s="60"/>
      <c r="L4" s="40">
        <f>(K4*45)</f>
        <v>0</v>
      </c>
      <c r="M4" s="15" t="s">
        <v>17</v>
      </c>
      <c r="N4" s="28">
        <v>46327</v>
      </c>
    </row>
    <row r="5" spans="1:14" ht="15" customHeight="1" x14ac:dyDescent="0.25">
      <c r="A5" s="13">
        <v>2</v>
      </c>
      <c r="B5" s="13">
        <v>1</v>
      </c>
      <c r="C5" s="15" t="s">
        <v>150</v>
      </c>
      <c r="D5" s="15" t="s">
        <v>151</v>
      </c>
      <c r="E5" s="15" t="s">
        <v>152</v>
      </c>
      <c r="F5" s="15" t="s">
        <v>148</v>
      </c>
      <c r="G5" s="15" t="s">
        <v>149</v>
      </c>
      <c r="H5" s="15" t="s">
        <v>418</v>
      </c>
      <c r="I5" s="60"/>
      <c r="J5" s="11">
        <f t="shared" si="0"/>
        <v>0</v>
      </c>
      <c r="K5" s="60"/>
      <c r="L5" s="11">
        <f t="shared" ref="L5:L17" si="1">(K5*45)</f>
        <v>0</v>
      </c>
      <c r="M5" s="15" t="s">
        <v>17</v>
      </c>
      <c r="N5" s="12">
        <v>46327</v>
      </c>
    </row>
    <row r="6" spans="1:14" ht="15" customHeight="1" x14ac:dyDescent="0.25">
      <c r="A6" s="13">
        <v>3</v>
      </c>
      <c r="B6" s="13">
        <v>1</v>
      </c>
      <c r="C6" s="15" t="s">
        <v>156</v>
      </c>
      <c r="D6" s="15" t="s">
        <v>157</v>
      </c>
      <c r="E6" s="15" t="s">
        <v>158</v>
      </c>
      <c r="F6" s="15" t="s">
        <v>148</v>
      </c>
      <c r="G6" s="15" t="s">
        <v>149</v>
      </c>
      <c r="H6" s="15" t="s">
        <v>159</v>
      </c>
      <c r="I6" s="60"/>
      <c r="J6" s="11">
        <f t="shared" si="0"/>
        <v>0</v>
      </c>
      <c r="K6" s="60"/>
      <c r="L6" s="11">
        <f t="shared" si="1"/>
        <v>0</v>
      </c>
      <c r="M6" s="15" t="s">
        <v>17</v>
      </c>
      <c r="N6" s="12">
        <v>46327</v>
      </c>
    </row>
    <row r="7" spans="1:14" ht="15" customHeight="1" x14ac:dyDescent="0.25">
      <c r="A7" s="61" t="s">
        <v>395</v>
      </c>
      <c r="B7" s="61">
        <v>1</v>
      </c>
      <c r="C7" s="56" t="s">
        <v>153</v>
      </c>
      <c r="D7" s="56" t="s">
        <v>157</v>
      </c>
      <c r="E7" s="56" t="s">
        <v>389</v>
      </c>
      <c r="F7" s="56" t="s">
        <v>148</v>
      </c>
      <c r="G7" s="56" t="s">
        <v>149</v>
      </c>
      <c r="H7" s="56" t="s">
        <v>155</v>
      </c>
      <c r="I7" s="60"/>
      <c r="J7" s="11">
        <f t="shared" ref="J7" si="2">(I7*6)</f>
        <v>0</v>
      </c>
      <c r="K7" s="60"/>
      <c r="L7" s="11">
        <f t="shared" si="1"/>
        <v>0</v>
      </c>
      <c r="M7" s="15" t="s">
        <v>17</v>
      </c>
      <c r="N7" s="12">
        <v>46327</v>
      </c>
    </row>
    <row r="8" spans="1:14" ht="15" customHeight="1" x14ac:dyDescent="0.25">
      <c r="A8" s="13">
        <v>4</v>
      </c>
      <c r="B8" s="13">
        <v>1</v>
      </c>
      <c r="C8" s="15" t="s">
        <v>160</v>
      </c>
      <c r="D8" s="15" t="s">
        <v>146</v>
      </c>
      <c r="E8" s="15" t="s">
        <v>154</v>
      </c>
      <c r="F8" s="15" t="s">
        <v>148</v>
      </c>
      <c r="G8" s="15" t="s">
        <v>149</v>
      </c>
      <c r="H8" s="15" t="s">
        <v>161</v>
      </c>
      <c r="I8" s="60"/>
      <c r="J8" s="11">
        <f t="shared" si="0"/>
        <v>0</v>
      </c>
      <c r="K8" s="60"/>
      <c r="L8" s="11">
        <f t="shared" si="1"/>
        <v>0</v>
      </c>
      <c r="M8" s="15" t="s">
        <v>17</v>
      </c>
      <c r="N8" s="12">
        <v>46327</v>
      </c>
    </row>
    <row r="9" spans="1:14" ht="15" customHeight="1" x14ac:dyDescent="0.25">
      <c r="A9" s="13">
        <v>5</v>
      </c>
      <c r="B9" s="13">
        <v>1</v>
      </c>
      <c r="C9" s="15" t="s">
        <v>162</v>
      </c>
      <c r="D9" s="15" t="s">
        <v>163</v>
      </c>
      <c r="E9" s="14" t="s">
        <v>164</v>
      </c>
      <c r="F9" s="15" t="s">
        <v>148</v>
      </c>
      <c r="G9" s="15" t="s">
        <v>149</v>
      </c>
      <c r="H9" s="15" t="s">
        <v>165</v>
      </c>
      <c r="I9" s="60"/>
      <c r="J9" s="11">
        <f t="shared" si="0"/>
        <v>0</v>
      </c>
      <c r="K9" s="60"/>
      <c r="L9" s="11">
        <f t="shared" si="1"/>
        <v>0</v>
      </c>
      <c r="M9" s="15" t="s">
        <v>25</v>
      </c>
      <c r="N9" s="12">
        <v>46327</v>
      </c>
    </row>
    <row r="10" spans="1:14" ht="15" customHeight="1" x14ac:dyDescent="0.25">
      <c r="A10" s="13">
        <v>6</v>
      </c>
      <c r="B10" s="13">
        <v>1</v>
      </c>
      <c r="C10" s="15" t="s">
        <v>166</v>
      </c>
      <c r="D10" s="15" t="s">
        <v>163</v>
      </c>
      <c r="E10" s="14" t="s">
        <v>164</v>
      </c>
      <c r="F10" s="15" t="s">
        <v>148</v>
      </c>
      <c r="G10" s="15" t="s">
        <v>149</v>
      </c>
      <c r="H10" s="15" t="s">
        <v>167</v>
      </c>
      <c r="I10" s="60"/>
      <c r="J10" s="11">
        <f>(I10*6)</f>
        <v>0</v>
      </c>
      <c r="K10" s="60"/>
      <c r="L10" s="11">
        <f t="shared" si="1"/>
        <v>0</v>
      </c>
      <c r="M10" s="15" t="s">
        <v>25</v>
      </c>
      <c r="N10" s="12">
        <v>46327</v>
      </c>
    </row>
    <row r="11" spans="1:14" ht="15" customHeight="1" x14ac:dyDescent="0.25">
      <c r="A11" s="13">
        <v>7</v>
      </c>
      <c r="B11" s="13">
        <v>1</v>
      </c>
      <c r="C11" s="15" t="s">
        <v>168</v>
      </c>
      <c r="D11" s="15" t="s">
        <v>169</v>
      </c>
      <c r="E11" s="15" t="s">
        <v>170</v>
      </c>
      <c r="F11" s="15" t="s">
        <v>148</v>
      </c>
      <c r="G11" s="15" t="s">
        <v>149</v>
      </c>
      <c r="H11" s="15" t="s">
        <v>171</v>
      </c>
      <c r="I11" s="60"/>
      <c r="J11" s="11">
        <f t="shared" si="0"/>
        <v>0</v>
      </c>
      <c r="K11" s="60"/>
      <c r="L11" s="11">
        <f t="shared" si="1"/>
        <v>0</v>
      </c>
      <c r="M11" s="15" t="s">
        <v>25</v>
      </c>
      <c r="N11" s="12">
        <v>46327</v>
      </c>
    </row>
    <row r="12" spans="1:14" ht="15" customHeight="1" x14ac:dyDescent="0.25">
      <c r="A12" s="13">
        <v>8</v>
      </c>
      <c r="B12" s="13">
        <v>1</v>
      </c>
      <c r="C12" s="15" t="s">
        <v>172</v>
      </c>
      <c r="D12" s="15" t="s">
        <v>169</v>
      </c>
      <c r="E12" s="15" t="s">
        <v>170</v>
      </c>
      <c r="F12" s="15" t="s">
        <v>148</v>
      </c>
      <c r="G12" s="15" t="s">
        <v>149</v>
      </c>
      <c r="H12" s="15" t="s">
        <v>167</v>
      </c>
      <c r="I12" s="60"/>
      <c r="J12" s="11">
        <f t="shared" si="0"/>
        <v>0</v>
      </c>
      <c r="K12" s="60"/>
      <c r="L12" s="11">
        <f t="shared" si="1"/>
        <v>0</v>
      </c>
      <c r="M12" s="15" t="s">
        <v>25</v>
      </c>
      <c r="N12" s="12">
        <v>46327</v>
      </c>
    </row>
    <row r="13" spans="1:14" ht="15" customHeight="1" x14ac:dyDescent="0.25">
      <c r="A13" s="13">
        <v>9</v>
      </c>
      <c r="B13" s="13">
        <v>1</v>
      </c>
      <c r="C13" s="14" t="s">
        <v>173</v>
      </c>
      <c r="D13" s="14" t="s">
        <v>174</v>
      </c>
      <c r="E13" s="15" t="s">
        <v>175</v>
      </c>
      <c r="F13" s="15" t="s">
        <v>148</v>
      </c>
      <c r="G13" s="15" t="s">
        <v>149</v>
      </c>
      <c r="H13" s="15" t="s">
        <v>109</v>
      </c>
      <c r="I13" s="60"/>
      <c r="J13" s="11">
        <f t="shared" si="0"/>
        <v>0</v>
      </c>
      <c r="K13" s="60"/>
      <c r="L13" s="11">
        <f t="shared" si="1"/>
        <v>0</v>
      </c>
      <c r="M13" s="15" t="s">
        <v>25</v>
      </c>
      <c r="N13" s="12">
        <v>46327</v>
      </c>
    </row>
    <row r="14" spans="1:14" ht="15" customHeight="1" x14ac:dyDescent="0.25">
      <c r="A14" s="13">
        <v>10</v>
      </c>
      <c r="B14" s="13">
        <v>1</v>
      </c>
      <c r="C14" s="14" t="s">
        <v>176</v>
      </c>
      <c r="D14" s="14" t="s">
        <v>174</v>
      </c>
      <c r="E14" s="15" t="s">
        <v>175</v>
      </c>
      <c r="F14" s="15" t="s">
        <v>148</v>
      </c>
      <c r="G14" s="15" t="s">
        <v>149</v>
      </c>
      <c r="H14" s="23" t="s">
        <v>55</v>
      </c>
      <c r="I14" s="60"/>
      <c r="J14" s="11">
        <f t="shared" si="0"/>
        <v>0</v>
      </c>
      <c r="K14" s="60"/>
      <c r="L14" s="11">
        <f t="shared" si="1"/>
        <v>0</v>
      </c>
      <c r="M14" s="15" t="s">
        <v>25</v>
      </c>
      <c r="N14" s="12">
        <v>46327</v>
      </c>
    </row>
    <row r="15" spans="1:14" ht="15" customHeight="1" x14ac:dyDescent="0.25">
      <c r="A15" s="13">
        <v>11</v>
      </c>
      <c r="B15" s="13">
        <v>1</v>
      </c>
      <c r="C15" s="15" t="s">
        <v>177</v>
      </c>
      <c r="D15" s="15" t="s">
        <v>178</v>
      </c>
      <c r="E15" s="14" t="s">
        <v>179</v>
      </c>
      <c r="F15" s="15" t="s">
        <v>148</v>
      </c>
      <c r="G15" s="15" t="s">
        <v>149</v>
      </c>
      <c r="H15" s="15" t="s">
        <v>125</v>
      </c>
      <c r="I15" s="60"/>
      <c r="J15" s="11">
        <f t="shared" si="0"/>
        <v>0</v>
      </c>
      <c r="K15" s="60"/>
      <c r="L15" s="11">
        <f t="shared" si="1"/>
        <v>0</v>
      </c>
      <c r="M15" s="15" t="s">
        <v>25</v>
      </c>
      <c r="N15" s="12">
        <v>46327</v>
      </c>
    </row>
    <row r="16" spans="1:14" ht="15" customHeight="1" x14ac:dyDescent="0.25">
      <c r="A16" s="13">
        <v>12</v>
      </c>
      <c r="B16" s="13">
        <v>1</v>
      </c>
      <c r="C16" s="15" t="s">
        <v>180</v>
      </c>
      <c r="D16" s="15" t="s">
        <v>178</v>
      </c>
      <c r="E16" s="14" t="s">
        <v>179</v>
      </c>
      <c r="F16" s="15" t="s">
        <v>148</v>
      </c>
      <c r="G16" s="15" t="s">
        <v>149</v>
      </c>
      <c r="H16" s="15" t="s">
        <v>181</v>
      </c>
      <c r="I16" s="60"/>
      <c r="J16" s="11">
        <f t="shared" si="0"/>
        <v>0</v>
      </c>
      <c r="K16" s="60"/>
      <c r="L16" s="11">
        <f t="shared" si="1"/>
        <v>0</v>
      </c>
      <c r="M16" s="15" t="s">
        <v>25</v>
      </c>
      <c r="N16" s="12">
        <v>46327</v>
      </c>
    </row>
    <row r="17" spans="1:14" ht="15" customHeight="1" x14ac:dyDescent="0.25">
      <c r="A17" s="13">
        <v>13</v>
      </c>
      <c r="B17" s="13">
        <v>1</v>
      </c>
      <c r="C17" s="62" t="s">
        <v>391</v>
      </c>
      <c r="D17" s="62" t="s">
        <v>393</v>
      </c>
      <c r="E17" s="62" t="s">
        <v>392</v>
      </c>
      <c r="F17" s="62" t="s">
        <v>148</v>
      </c>
      <c r="G17" s="62" t="s">
        <v>149</v>
      </c>
      <c r="H17" s="62" t="s">
        <v>396</v>
      </c>
      <c r="I17" s="62"/>
      <c r="J17" s="40">
        <f t="shared" si="0"/>
        <v>0</v>
      </c>
      <c r="K17" s="62"/>
      <c r="L17" s="11">
        <f t="shared" si="1"/>
        <v>0</v>
      </c>
      <c r="M17" s="9" t="s">
        <v>17</v>
      </c>
      <c r="N17" s="12">
        <v>46328</v>
      </c>
    </row>
    <row r="18" spans="1:14" ht="15" customHeight="1" x14ac:dyDescent="0.25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</row>
    <row r="19" spans="1:14" ht="38.25" customHeight="1" x14ac:dyDescent="0.25">
      <c r="A19" s="44"/>
      <c r="B19" s="44"/>
      <c r="C19" s="44"/>
      <c r="D19" s="44"/>
      <c r="E19" s="44"/>
      <c r="F19" s="44"/>
      <c r="G19" s="44"/>
      <c r="H19" s="44"/>
      <c r="I19" s="14" t="s">
        <v>64</v>
      </c>
      <c r="J19" s="24">
        <f>SUM(J4:J17)</f>
        <v>0</v>
      </c>
      <c r="L19" s="24">
        <f>SUM(L4:L17)</f>
        <v>0</v>
      </c>
      <c r="M19" s="38">
        <f>J19+L19</f>
        <v>0</v>
      </c>
      <c r="N19" s="44"/>
    </row>
    <row r="20" spans="1:14" ht="38.25" customHeight="1" x14ac:dyDescent="0.25">
      <c r="A20" s="44"/>
      <c r="B20" s="44"/>
      <c r="C20" s="44"/>
      <c r="D20" s="44"/>
      <c r="E20" s="44"/>
      <c r="F20" s="44"/>
      <c r="G20" s="44"/>
      <c r="H20" s="44"/>
      <c r="I20" s="14" t="s">
        <v>419</v>
      </c>
      <c r="J20" s="24">
        <f>J19*0.19</f>
        <v>0</v>
      </c>
      <c r="L20" s="42"/>
      <c r="M20" s="43"/>
      <c r="N20" s="44"/>
    </row>
    <row r="21" spans="1:14" ht="38.25" customHeight="1" x14ac:dyDescent="0.25">
      <c r="A21" s="44"/>
      <c r="B21" s="44"/>
      <c r="C21" s="44"/>
      <c r="D21" s="44"/>
      <c r="E21" s="44"/>
      <c r="F21" s="44"/>
      <c r="G21" s="44"/>
      <c r="H21" s="44"/>
      <c r="I21" s="41" t="s">
        <v>65</v>
      </c>
      <c r="J21" s="25">
        <f>J19+J20</f>
        <v>0</v>
      </c>
      <c r="L21" s="42"/>
      <c r="M21" s="43"/>
      <c r="N21" s="44"/>
    </row>
    <row r="22" spans="1:14" ht="15" customHeight="1" thickBot="1" x14ac:dyDescent="0.3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</row>
    <row r="23" spans="1:14" ht="47.25" customHeight="1" thickBot="1" x14ac:dyDescent="0.3">
      <c r="A23" s="1" t="s">
        <v>0</v>
      </c>
      <c r="B23" s="2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4" t="s">
        <v>7</v>
      </c>
      <c r="I23" s="5" t="s">
        <v>132</v>
      </c>
      <c r="J23" s="5" t="s">
        <v>390</v>
      </c>
      <c r="K23" s="5" t="s">
        <v>133</v>
      </c>
      <c r="L23" s="6" t="s">
        <v>388</v>
      </c>
      <c r="M23" s="4" t="s">
        <v>8</v>
      </c>
      <c r="N23" s="7" t="s">
        <v>9</v>
      </c>
    </row>
    <row r="24" spans="1:14" ht="15.75" customHeight="1" x14ac:dyDescent="0.25">
      <c r="A24" s="57" t="s">
        <v>139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9"/>
    </row>
    <row r="25" spans="1:14" ht="15.75" customHeight="1" x14ac:dyDescent="0.25">
      <c r="A25" s="13">
        <v>14</v>
      </c>
      <c r="B25" s="13">
        <v>2</v>
      </c>
      <c r="C25" s="15" t="s">
        <v>182</v>
      </c>
      <c r="D25" s="15" t="s">
        <v>183</v>
      </c>
      <c r="E25" s="15" t="s">
        <v>184</v>
      </c>
      <c r="F25" s="15" t="s">
        <v>148</v>
      </c>
      <c r="G25" s="15" t="s">
        <v>185</v>
      </c>
      <c r="H25" s="15" t="s">
        <v>186</v>
      </c>
      <c r="I25" s="60"/>
      <c r="J25" s="40">
        <f t="shared" ref="J25:J34" si="3">(I25*6)</f>
        <v>0</v>
      </c>
      <c r="K25" s="60"/>
      <c r="L25" s="40">
        <f>(K25*45)</f>
        <v>0</v>
      </c>
      <c r="M25" s="15" t="s">
        <v>17</v>
      </c>
      <c r="N25" s="28">
        <v>46327</v>
      </c>
    </row>
    <row r="26" spans="1:14" ht="15.75" customHeight="1" x14ac:dyDescent="0.25">
      <c r="A26" s="13">
        <v>15</v>
      </c>
      <c r="B26" s="13">
        <v>2</v>
      </c>
      <c r="C26" s="15" t="s">
        <v>187</v>
      </c>
      <c r="D26" s="15" t="s">
        <v>183</v>
      </c>
      <c r="E26" s="15" t="s">
        <v>184</v>
      </c>
      <c r="F26" s="15" t="s">
        <v>148</v>
      </c>
      <c r="G26" s="15" t="s">
        <v>185</v>
      </c>
      <c r="H26" s="15" t="s">
        <v>397</v>
      </c>
      <c r="I26" s="60"/>
      <c r="J26" s="40">
        <f t="shared" si="3"/>
        <v>0</v>
      </c>
      <c r="K26" s="60"/>
      <c r="L26" s="11">
        <f t="shared" ref="L26:L35" si="4">(K26*45)</f>
        <v>0</v>
      </c>
      <c r="M26" s="9" t="s">
        <v>17</v>
      </c>
      <c r="N26" s="12">
        <v>46327</v>
      </c>
    </row>
    <row r="27" spans="1:14" ht="18.75" customHeight="1" x14ac:dyDescent="0.25">
      <c r="A27" s="13">
        <v>16</v>
      </c>
      <c r="B27" s="13">
        <v>2</v>
      </c>
      <c r="C27" s="14" t="s">
        <v>188</v>
      </c>
      <c r="D27" s="14" t="s">
        <v>189</v>
      </c>
      <c r="E27" s="63" t="s">
        <v>190</v>
      </c>
      <c r="F27" s="15" t="s">
        <v>148</v>
      </c>
      <c r="G27" s="15" t="s">
        <v>191</v>
      </c>
      <c r="H27" s="15" t="s">
        <v>192</v>
      </c>
      <c r="I27" s="60"/>
      <c r="J27" s="40">
        <f t="shared" si="3"/>
        <v>0</v>
      </c>
      <c r="K27" s="60"/>
      <c r="L27" s="11">
        <f t="shared" si="4"/>
        <v>0</v>
      </c>
      <c r="M27" s="9" t="s">
        <v>17</v>
      </c>
      <c r="N27" s="12">
        <v>46327</v>
      </c>
    </row>
    <row r="28" spans="1:14" ht="18.75" customHeight="1" x14ac:dyDescent="0.25">
      <c r="A28" s="13">
        <v>17</v>
      </c>
      <c r="B28" s="13">
        <v>2</v>
      </c>
      <c r="C28" s="15" t="s">
        <v>193</v>
      </c>
      <c r="D28" s="14" t="s">
        <v>189</v>
      </c>
      <c r="E28" s="63" t="s">
        <v>190</v>
      </c>
      <c r="F28" s="15" t="s">
        <v>148</v>
      </c>
      <c r="G28" s="15" t="s">
        <v>185</v>
      </c>
      <c r="H28" s="15" t="s">
        <v>55</v>
      </c>
      <c r="I28" s="60"/>
      <c r="J28" s="40">
        <f t="shared" si="3"/>
        <v>0</v>
      </c>
      <c r="K28" s="60"/>
      <c r="L28" s="11">
        <f t="shared" si="4"/>
        <v>0</v>
      </c>
      <c r="M28" s="15" t="s">
        <v>25</v>
      </c>
      <c r="N28" s="12">
        <v>46327</v>
      </c>
    </row>
    <row r="29" spans="1:14" ht="15.75" customHeight="1" x14ac:dyDescent="0.25">
      <c r="A29" s="13">
        <v>18</v>
      </c>
      <c r="B29" s="13">
        <v>2</v>
      </c>
      <c r="C29" s="14" t="s">
        <v>195</v>
      </c>
      <c r="D29" s="14" t="s">
        <v>196</v>
      </c>
      <c r="E29" s="63" t="s">
        <v>197</v>
      </c>
      <c r="F29" s="15" t="s">
        <v>148</v>
      </c>
      <c r="G29" s="15" t="s">
        <v>185</v>
      </c>
      <c r="H29" s="15" t="s">
        <v>198</v>
      </c>
      <c r="I29" s="60"/>
      <c r="J29" s="40">
        <f t="shared" si="3"/>
        <v>0</v>
      </c>
      <c r="K29" s="60"/>
      <c r="L29" s="11">
        <f t="shared" si="4"/>
        <v>0</v>
      </c>
      <c r="M29" s="9" t="s">
        <v>17</v>
      </c>
      <c r="N29" s="12">
        <v>46327</v>
      </c>
    </row>
    <row r="30" spans="1:14" ht="15.75" customHeight="1" x14ac:dyDescent="0.25">
      <c r="A30" s="13">
        <v>19</v>
      </c>
      <c r="B30" s="13">
        <v>2</v>
      </c>
      <c r="C30" s="15" t="s">
        <v>199</v>
      </c>
      <c r="D30" s="14" t="s">
        <v>196</v>
      </c>
      <c r="E30" s="63" t="s">
        <v>197</v>
      </c>
      <c r="F30" s="15" t="s">
        <v>148</v>
      </c>
      <c r="G30" s="15" t="s">
        <v>185</v>
      </c>
      <c r="H30" s="15" t="s">
        <v>398</v>
      </c>
      <c r="I30" s="60"/>
      <c r="J30" s="40">
        <f t="shared" si="3"/>
        <v>0</v>
      </c>
      <c r="K30" s="60"/>
      <c r="L30" s="11">
        <f t="shared" si="4"/>
        <v>0</v>
      </c>
      <c r="M30" s="15" t="s">
        <v>25</v>
      </c>
      <c r="N30" s="12">
        <v>46327</v>
      </c>
    </row>
    <row r="31" spans="1:14" ht="15.75" customHeight="1" x14ac:dyDescent="0.25">
      <c r="A31" s="13">
        <v>20</v>
      </c>
      <c r="B31" s="13">
        <v>2</v>
      </c>
      <c r="C31" s="15" t="s">
        <v>200</v>
      </c>
      <c r="D31" s="15" t="s">
        <v>12</v>
      </c>
      <c r="E31" s="56" t="s">
        <v>201</v>
      </c>
      <c r="F31" s="15" t="s">
        <v>148</v>
      </c>
      <c r="G31" s="15" t="s">
        <v>202</v>
      </c>
      <c r="H31" s="15" t="s">
        <v>43</v>
      </c>
      <c r="I31" s="60"/>
      <c r="J31" s="40">
        <f t="shared" si="3"/>
        <v>0</v>
      </c>
      <c r="K31" s="60"/>
      <c r="L31" s="11">
        <f t="shared" si="4"/>
        <v>0</v>
      </c>
      <c r="M31" s="9" t="s">
        <v>17</v>
      </c>
      <c r="N31" s="12">
        <v>46327</v>
      </c>
    </row>
    <row r="32" spans="1:14" ht="16.5" customHeight="1" x14ac:dyDescent="0.25">
      <c r="A32" s="13">
        <v>21</v>
      </c>
      <c r="B32" s="13">
        <v>2</v>
      </c>
      <c r="C32" s="14" t="s">
        <v>203</v>
      </c>
      <c r="D32" s="14" t="s">
        <v>204</v>
      </c>
      <c r="E32" s="63" t="s">
        <v>205</v>
      </c>
      <c r="F32" s="15" t="s">
        <v>148</v>
      </c>
      <c r="G32" s="15" t="s">
        <v>202</v>
      </c>
      <c r="H32" s="15" t="s">
        <v>119</v>
      </c>
      <c r="I32" s="60"/>
      <c r="J32" s="40">
        <f t="shared" si="3"/>
        <v>0</v>
      </c>
      <c r="K32" s="60"/>
      <c r="L32" s="11">
        <f t="shared" si="4"/>
        <v>0</v>
      </c>
      <c r="M32" s="9" t="s">
        <v>17</v>
      </c>
      <c r="N32" s="12">
        <v>46327</v>
      </c>
    </row>
    <row r="33" spans="1:14" ht="19.5" customHeight="1" x14ac:dyDescent="0.25">
      <c r="A33" s="13">
        <v>22</v>
      </c>
      <c r="B33" s="13">
        <v>2</v>
      </c>
      <c r="C33" s="15" t="s">
        <v>206</v>
      </c>
      <c r="D33" s="14" t="s">
        <v>204</v>
      </c>
      <c r="E33" s="63" t="s">
        <v>205</v>
      </c>
      <c r="F33" s="15" t="s">
        <v>148</v>
      </c>
      <c r="G33" s="15" t="s">
        <v>202</v>
      </c>
      <c r="H33" s="15" t="s">
        <v>399</v>
      </c>
      <c r="I33" s="60"/>
      <c r="J33" s="40">
        <f t="shared" si="3"/>
        <v>0</v>
      </c>
      <c r="K33" s="60"/>
      <c r="L33" s="11">
        <f t="shared" si="4"/>
        <v>0</v>
      </c>
      <c r="M33" s="15" t="s">
        <v>25</v>
      </c>
      <c r="N33" s="12">
        <v>46327</v>
      </c>
    </row>
    <row r="34" spans="1:14" ht="15.75" customHeight="1" x14ac:dyDescent="0.25">
      <c r="A34" s="13">
        <v>23</v>
      </c>
      <c r="B34" s="61">
        <v>2</v>
      </c>
      <c r="C34" s="62" t="s">
        <v>211</v>
      </c>
      <c r="D34" s="63" t="s">
        <v>212</v>
      </c>
      <c r="E34" s="63" t="s">
        <v>213</v>
      </c>
      <c r="F34" s="63" t="s">
        <v>148</v>
      </c>
      <c r="G34" s="63" t="s">
        <v>191</v>
      </c>
      <c r="H34" s="63" t="s">
        <v>194</v>
      </c>
      <c r="I34" s="60"/>
      <c r="J34" s="40">
        <f t="shared" si="3"/>
        <v>0</v>
      </c>
      <c r="K34" s="60"/>
      <c r="L34" s="40">
        <f t="shared" si="4"/>
        <v>0</v>
      </c>
      <c r="M34" s="15" t="s">
        <v>17</v>
      </c>
      <c r="N34" s="12">
        <v>46327</v>
      </c>
    </row>
    <row r="35" spans="1:14" ht="15.75" customHeight="1" x14ac:dyDescent="0.25">
      <c r="A35" s="13" t="s">
        <v>394</v>
      </c>
      <c r="B35" s="61">
        <v>2</v>
      </c>
      <c r="C35" s="62" t="s">
        <v>207</v>
      </c>
      <c r="D35" s="63" t="s">
        <v>208</v>
      </c>
      <c r="E35" s="63" t="s">
        <v>209</v>
      </c>
      <c r="F35" s="63" t="s">
        <v>148</v>
      </c>
      <c r="G35" s="63" t="s">
        <v>185</v>
      </c>
      <c r="H35" s="63" t="s">
        <v>210</v>
      </c>
      <c r="I35" s="60"/>
      <c r="J35" s="40">
        <f t="shared" ref="J35" si="5">(I35*6)</f>
        <v>0</v>
      </c>
      <c r="K35" s="60"/>
      <c r="L35" s="40">
        <f t="shared" si="4"/>
        <v>0</v>
      </c>
      <c r="M35" s="15" t="s">
        <v>17</v>
      </c>
      <c r="N35" s="12">
        <v>46327</v>
      </c>
    </row>
    <row r="36" spans="1:14" ht="15.75" customHeight="1" x14ac:dyDescent="0.25">
      <c r="A36" s="31"/>
      <c r="B36" s="68"/>
      <c r="C36" s="69"/>
      <c r="D36" s="70"/>
      <c r="E36" s="70"/>
      <c r="F36" s="70"/>
      <c r="G36" s="70"/>
      <c r="H36" s="70"/>
      <c r="I36" s="44"/>
      <c r="J36" s="36"/>
      <c r="K36" s="44"/>
      <c r="L36" s="36"/>
      <c r="M36" s="34"/>
      <c r="N36" s="37"/>
    </row>
    <row r="37" spans="1:14" ht="38.25" customHeight="1" x14ac:dyDescent="0.25">
      <c r="A37" s="44"/>
      <c r="B37" s="44"/>
      <c r="C37" s="44"/>
      <c r="D37" s="44"/>
      <c r="E37" s="44"/>
      <c r="F37" s="44"/>
      <c r="G37" s="44"/>
      <c r="H37" s="44"/>
      <c r="I37" s="14" t="s">
        <v>64</v>
      </c>
      <c r="J37" s="24">
        <f>SUM(J25:J35)</f>
        <v>0</v>
      </c>
      <c r="L37" s="24">
        <f>SUM(L25:L35)</f>
        <v>0</v>
      </c>
      <c r="M37" s="38">
        <f>J37+L37</f>
        <v>0</v>
      </c>
      <c r="N37" s="44"/>
    </row>
    <row r="38" spans="1:14" ht="38.25" customHeight="1" x14ac:dyDescent="0.25">
      <c r="A38" s="44"/>
      <c r="B38" s="44"/>
      <c r="C38" s="44"/>
      <c r="D38" s="44"/>
      <c r="E38" s="44"/>
      <c r="F38" s="44"/>
      <c r="G38" s="44"/>
      <c r="H38" s="44"/>
      <c r="I38" s="14" t="s">
        <v>419</v>
      </c>
      <c r="J38" s="24">
        <f>J37*0.19</f>
        <v>0</v>
      </c>
      <c r="L38" s="42"/>
      <c r="M38" s="43"/>
      <c r="N38" s="44"/>
    </row>
    <row r="39" spans="1:14" ht="38.25" customHeight="1" x14ac:dyDescent="0.25">
      <c r="A39" s="44"/>
      <c r="B39" s="44"/>
      <c r="C39" s="44"/>
      <c r="D39" s="44"/>
      <c r="E39" s="44"/>
      <c r="F39" s="44"/>
      <c r="G39" s="44"/>
      <c r="H39" s="44"/>
      <c r="I39" s="41" t="s">
        <v>65</v>
      </c>
      <c r="J39" s="25">
        <f>J37+J38</f>
        <v>0</v>
      </c>
      <c r="L39" s="42"/>
      <c r="M39" s="43"/>
      <c r="N39" s="44"/>
    </row>
    <row r="40" spans="1:14" ht="15.75" customHeight="1" thickBot="1" x14ac:dyDescent="0.3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4" ht="51.75" thickBot="1" x14ac:dyDescent="0.3">
      <c r="A41" s="1" t="s">
        <v>0</v>
      </c>
      <c r="B41" s="2" t="s">
        <v>1</v>
      </c>
      <c r="C41" s="3" t="s">
        <v>2</v>
      </c>
      <c r="D41" s="3" t="s">
        <v>3</v>
      </c>
      <c r="E41" s="3" t="s">
        <v>4</v>
      </c>
      <c r="F41" s="3" t="s">
        <v>5</v>
      </c>
      <c r="G41" s="3" t="s">
        <v>6</v>
      </c>
      <c r="H41" s="4" t="s">
        <v>7</v>
      </c>
      <c r="I41" s="5" t="s">
        <v>132</v>
      </c>
      <c r="J41" s="5" t="s">
        <v>390</v>
      </c>
      <c r="K41" s="5" t="s">
        <v>133</v>
      </c>
      <c r="L41" s="6" t="s">
        <v>388</v>
      </c>
      <c r="M41" s="4" t="s">
        <v>8</v>
      </c>
      <c r="N41" s="7" t="s">
        <v>9</v>
      </c>
    </row>
    <row r="42" spans="1:14" ht="15.75" thickBot="1" x14ac:dyDescent="0.3">
      <c r="A42" s="45" t="s">
        <v>10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7"/>
    </row>
    <row r="43" spans="1:14" x14ac:dyDescent="0.25">
      <c r="A43" s="55">
        <v>24</v>
      </c>
      <c r="B43" s="8">
        <v>3</v>
      </c>
      <c r="C43" s="9" t="s">
        <v>11</v>
      </c>
      <c r="D43" s="9" t="s">
        <v>12</v>
      </c>
      <c r="E43" s="9" t="s">
        <v>13</v>
      </c>
      <c r="F43" t="s">
        <v>14</v>
      </c>
      <c r="G43" s="9" t="s">
        <v>15</v>
      </c>
      <c r="H43" s="9" t="s">
        <v>16</v>
      </c>
      <c r="I43" s="10"/>
      <c r="J43" s="11">
        <f>(I43*6)</f>
        <v>0</v>
      </c>
      <c r="K43" s="10"/>
      <c r="L43" s="11">
        <f>(K43*45)</f>
        <v>0</v>
      </c>
      <c r="M43" s="9" t="s">
        <v>17</v>
      </c>
      <c r="N43" s="12">
        <v>46327</v>
      </c>
    </row>
    <row r="44" spans="1:14" x14ac:dyDescent="0.25">
      <c r="A44" s="8">
        <v>25</v>
      </c>
      <c r="B44" s="13">
        <v>3</v>
      </c>
      <c r="C44" s="14" t="s">
        <v>18</v>
      </c>
      <c r="D44" s="14" t="s">
        <v>19</v>
      </c>
      <c r="E44" s="15" t="s">
        <v>20</v>
      </c>
      <c r="F44" s="15" t="s">
        <v>14</v>
      </c>
      <c r="G44" s="15" t="s">
        <v>15</v>
      </c>
      <c r="H44" s="15" t="s">
        <v>21</v>
      </c>
      <c r="I44" s="10"/>
      <c r="J44" s="11">
        <f t="shared" ref="J44:J56" si="6">(I44*6)</f>
        <v>0</v>
      </c>
      <c r="K44" s="10"/>
      <c r="L44" s="11">
        <f t="shared" ref="L44:L56" si="7">(K44*45)</f>
        <v>0</v>
      </c>
      <c r="M44" s="9" t="s">
        <v>17</v>
      </c>
      <c r="N44" s="12">
        <v>46327</v>
      </c>
    </row>
    <row r="45" spans="1:14" x14ac:dyDescent="0.25">
      <c r="A45" s="55">
        <v>26</v>
      </c>
      <c r="B45" s="13">
        <v>3</v>
      </c>
      <c r="C45" s="14" t="s">
        <v>22</v>
      </c>
      <c r="D45" s="14" t="s">
        <v>23</v>
      </c>
      <c r="E45" s="15" t="s">
        <v>24</v>
      </c>
      <c r="F45" s="15" t="s">
        <v>14</v>
      </c>
      <c r="G45" s="15" t="s">
        <v>15</v>
      </c>
      <c r="H45" s="15" t="s">
        <v>125</v>
      </c>
      <c r="I45" s="10"/>
      <c r="J45" s="11">
        <f>(I45*6)</f>
        <v>0</v>
      </c>
      <c r="K45" s="10"/>
      <c r="L45" s="11">
        <f t="shared" si="7"/>
        <v>0</v>
      </c>
      <c r="M45" s="15" t="s">
        <v>25</v>
      </c>
      <c r="N45" s="12">
        <v>46327</v>
      </c>
    </row>
    <row r="46" spans="1:14" x14ac:dyDescent="0.25">
      <c r="A46" s="8">
        <v>27</v>
      </c>
      <c r="B46" s="13">
        <v>3</v>
      </c>
      <c r="C46" s="14" t="s">
        <v>26</v>
      </c>
      <c r="D46" s="14" t="s">
        <v>23</v>
      </c>
      <c r="E46" s="15" t="s">
        <v>24</v>
      </c>
      <c r="F46" s="15" t="s">
        <v>14</v>
      </c>
      <c r="G46" s="15" t="s">
        <v>15</v>
      </c>
      <c r="H46" s="15" t="s">
        <v>27</v>
      </c>
      <c r="I46" s="10"/>
      <c r="J46" s="11">
        <f t="shared" si="6"/>
        <v>0</v>
      </c>
      <c r="K46" s="10"/>
      <c r="L46" s="11">
        <f t="shared" si="7"/>
        <v>0</v>
      </c>
      <c r="M46" s="15" t="s">
        <v>25</v>
      </c>
      <c r="N46" s="12">
        <v>46327</v>
      </c>
    </row>
    <row r="47" spans="1:14" x14ac:dyDescent="0.25">
      <c r="A47" s="55">
        <v>28</v>
      </c>
      <c r="B47" s="13">
        <v>3</v>
      </c>
      <c r="C47" s="16" t="s">
        <v>28</v>
      </c>
      <c r="D47" s="17" t="s">
        <v>29</v>
      </c>
      <c r="E47" s="18" t="s">
        <v>30</v>
      </c>
      <c r="F47" s="15" t="s">
        <v>14</v>
      </c>
      <c r="G47" s="15" t="s">
        <v>15</v>
      </c>
      <c r="H47" s="15" t="s">
        <v>31</v>
      </c>
      <c r="I47" s="10"/>
      <c r="J47" s="11">
        <f t="shared" si="6"/>
        <v>0</v>
      </c>
      <c r="K47" s="10"/>
      <c r="L47" s="11">
        <f t="shared" si="7"/>
        <v>0</v>
      </c>
      <c r="M47" s="15" t="s">
        <v>25</v>
      </c>
      <c r="N47" s="12">
        <v>46327</v>
      </c>
    </row>
    <row r="48" spans="1:14" x14ac:dyDescent="0.25">
      <c r="A48" s="8">
        <v>29</v>
      </c>
      <c r="B48" s="19">
        <v>3</v>
      </c>
      <c r="C48" s="20" t="s">
        <v>32</v>
      </c>
      <c r="D48" s="21" t="s">
        <v>29</v>
      </c>
      <c r="E48" s="22" t="s">
        <v>30</v>
      </c>
      <c r="F48" s="23" t="s">
        <v>14</v>
      </c>
      <c r="G48" s="23" t="s">
        <v>15</v>
      </c>
      <c r="H48" s="23" t="s">
        <v>33</v>
      </c>
      <c r="I48" s="10"/>
      <c r="J48" s="11">
        <f t="shared" si="6"/>
        <v>0</v>
      </c>
      <c r="K48" s="10"/>
      <c r="L48" s="11">
        <f t="shared" si="7"/>
        <v>0</v>
      </c>
      <c r="M48" s="15" t="s">
        <v>25</v>
      </c>
      <c r="N48" s="12">
        <v>46327</v>
      </c>
    </row>
    <row r="49" spans="1:14" x14ac:dyDescent="0.25">
      <c r="A49" s="55">
        <v>30</v>
      </c>
      <c r="B49" s="8">
        <v>3</v>
      </c>
      <c r="C49" s="15" t="s">
        <v>34</v>
      </c>
      <c r="D49" s="15" t="s">
        <v>35</v>
      </c>
      <c r="E49" s="15" t="s">
        <v>36</v>
      </c>
      <c r="F49" s="15" t="s">
        <v>14</v>
      </c>
      <c r="G49" s="15" t="s">
        <v>37</v>
      </c>
      <c r="H49" s="15" t="s">
        <v>126</v>
      </c>
      <c r="I49" s="10"/>
      <c r="J49" s="11">
        <f t="shared" si="6"/>
        <v>0</v>
      </c>
      <c r="K49" s="10"/>
      <c r="L49" s="11">
        <f t="shared" si="7"/>
        <v>0</v>
      </c>
      <c r="M49" s="15" t="s">
        <v>25</v>
      </c>
      <c r="N49" s="12">
        <v>46327</v>
      </c>
    </row>
    <row r="50" spans="1:14" x14ac:dyDescent="0.25">
      <c r="A50" s="8">
        <v>31</v>
      </c>
      <c r="B50" s="8">
        <v>3</v>
      </c>
      <c r="C50" s="15" t="s">
        <v>38</v>
      </c>
      <c r="D50" s="15" t="s">
        <v>35</v>
      </c>
      <c r="E50" s="15" t="s">
        <v>36</v>
      </c>
      <c r="F50" s="15" t="s">
        <v>14</v>
      </c>
      <c r="G50" s="15" t="s">
        <v>37</v>
      </c>
      <c r="H50" s="15" t="s">
        <v>60</v>
      </c>
      <c r="I50" s="10"/>
      <c r="J50" s="11">
        <f t="shared" si="6"/>
        <v>0</v>
      </c>
      <c r="K50" s="10"/>
      <c r="L50" s="11">
        <f t="shared" si="7"/>
        <v>0</v>
      </c>
      <c r="M50" s="15" t="s">
        <v>25</v>
      </c>
      <c r="N50" s="12">
        <v>46327</v>
      </c>
    </row>
    <row r="51" spans="1:14" x14ac:dyDescent="0.25">
      <c r="A51" s="55">
        <v>32</v>
      </c>
      <c r="B51" s="13">
        <v>3</v>
      </c>
      <c r="C51" s="16" t="s">
        <v>39</v>
      </c>
      <c r="D51" s="14" t="s">
        <v>40</v>
      </c>
      <c r="E51" s="18" t="s">
        <v>41</v>
      </c>
      <c r="F51" s="15" t="s">
        <v>14</v>
      </c>
      <c r="G51" s="15" t="s">
        <v>42</v>
      </c>
      <c r="H51" s="15" t="s">
        <v>43</v>
      </c>
      <c r="I51" s="10"/>
      <c r="J51" s="11">
        <f t="shared" si="6"/>
        <v>0</v>
      </c>
      <c r="K51" s="10"/>
      <c r="L51" s="11">
        <f t="shared" si="7"/>
        <v>0</v>
      </c>
      <c r="M51" s="15" t="s">
        <v>44</v>
      </c>
      <c r="N51" s="12">
        <v>46327</v>
      </c>
    </row>
    <row r="52" spans="1:14" x14ac:dyDescent="0.25">
      <c r="A52" s="8">
        <v>33</v>
      </c>
      <c r="B52" s="13">
        <v>3</v>
      </c>
      <c r="C52" s="14" t="s">
        <v>45</v>
      </c>
      <c r="D52" s="14" t="s">
        <v>46</v>
      </c>
      <c r="E52" s="15" t="s">
        <v>47</v>
      </c>
      <c r="F52" t="s">
        <v>14</v>
      </c>
      <c r="G52" s="15" t="s">
        <v>42</v>
      </c>
      <c r="H52" s="15" t="s">
        <v>131</v>
      </c>
      <c r="I52" s="10"/>
      <c r="J52" s="11">
        <f t="shared" si="6"/>
        <v>0</v>
      </c>
      <c r="K52" s="10"/>
      <c r="L52" s="11">
        <f t="shared" si="7"/>
        <v>0</v>
      </c>
      <c r="M52" s="9" t="s">
        <v>17</v>
      </c>
      <c r="N52" s="12">
        <v>46327</v>
      </c>
    </row>
    <row r="53" spans="1:14" x14ac:dyDescent="0.25">
      <c r="A53" s="55">
        <v>34</v>
      </c>
      <c r="B53" s="13">
        <v>3</v>
      </c>
      <c r="C53" s="14" t="s">
        <v>48</v>
      </c>
      <c r="D53" s="14" t="s">
        <v>49</v>
      </c>
      <c r="E53" s="15" t="s">
        <v>50</v>
      </c>
      <c r="F53" s="14" t="s">
        <v>51</v>
      </c>
      <c r="G53" s="15" t="s">
        <v>42</v>
      </c>
      <c r="H53" s="15" t="s">
        <v>159</v>
      </c>
      <c r="I53" s="10"/>
      <c r="J53" s="11">
        <f t="shared" si="6"/>
        <v>0</v>
      </c>
      <c r="K53" s="30"/>
      <c r="L53" s="11">
        <f t="shared" si="7"/>
        <v>0</v>
      </c>
      <c r="M53" s="15" t="s">
        <v>25</v>
      </c>
      <c r="N53" s="12">
        <v>46327</v>
      </c>
    </row>
    <row r="54" spans="1:14" x14ac:dyDescent="0.25">
      <c r="A54" s="8">
        <v>35</v>
      </c>
      <c r="B54" s="13">
        <v>3</v>
      </c>
      <c r="C54" s="14" t="s">
        <v>53</v>
      </c>
      <c r="D54" s="14" t="s">
        <v>49</v>
      </c>
      <c r="E54" s="15" t="s">
        <v>50</v>
      </c>
      <c r="F54" s="15" t="s">
        <v>14</v>
      </c>
      <c r="G54" s="15" t="s">
        <v>54</v>
      </c>
      <c r="H54" s="15" t="s">
        <v>55</v>
      </c>
      <c r="I54" s="10"/>
      <c r="J54" s="11">
        <f t="shared" si="6"/>
        <v>0</v>
      </c>
      <c r="K54" s="10"/>
      <c r="L54" s="11">
        <f t="shared" si="7"/>
        <v>0</v>
      </c>
      <c r="M54" s="15" t="s">
        <v>25</v>
      </c>
      <c r="N54" s="12">
        <v>46327</v>
      </c>
    </row>
    <row r="55" spans="1:14" x14ac:dyDescent="0.25">
      <c r="A55" s="55">
        <v>36</v>
      </c>
      <c r="B55" s="13">
        <v>3</v>
      </c>
      <c r="C55" s="16" t="s">
        <v>56</v>
      </c>
      <c r="D55" s="17" t="s">
        <v>57</v>
      </c>
      <c r="E55" s="18" t="s">
        <v>58</v>
      </c>
      <c r="F55" s="15" t="s">
        <v>14</v>
      </c>
      <c r="G55" s="15" t="s">
        <v>59</v>
      </c>
      <c r="H55" s="15" t="s">
        <v>127</v>
      </c>
      <c r="I55" s="10"/>
      <c r="J55" s="11">
        <f t="shared" si="6"/>
        <v>0</v>
      </c>
      <c r="K55" s="10"/>
      <c r="L55" s="11">
        <f t="shared" si="7"/>
        <v>0</v>
      </c>
      <c r="M55" s="9" t="s">
        <v>17</v>
      </c>
      <c r="N55" s="12">
        <v>46327</v>
      </c>
    </row>
    <row r="56" spans="1:14" x14ac:dyDescent="0.25">
      <c r="A56" s="8">
        <v>37</v>
      </c>
      <c r="B56" s="8">
        <v>3</v>
      </c>
      <c r="C56" s="15" t="s">
        <v>61</v>
      </c>
      <c r="D56" s="15" t="s">
        <v>62</v>
      </c>
      <c r="E56" s="15" t="s">
        <v>63</v>
      </c>
      <c r="F56" s="15" t="s">
        <v>14</v>
      </c>
      <c r="G56" s="15" t="s">
        <v>59</v>
      </c>
      <c r="H56" s="15" t="s">
        <v>274</v>
      </c>
      <c r="I56" s="10"/>
      <c r="J56" s="11">
        <f t="shared" si="6"/>
        <v>0</v>
      </c>
      <c r="K56" s="10"/>
      <c r="L56" s="11">
        <f t="shared" si="7"/>
        <v>0</v>
      </c>
      <c r="M56" s="15" t="s">
        <v>25</v>
      </c>
      <c r="N56" s="12">
        <v>46327</v>
      </c>
    </row>
    <row r="57" spans="1:14" x14ac:dyDescent="0.25">
      <c r="A57" s="31"/>
      <c r="B57" s="31"/>
      <c r="C57" s="34"/>
      <c r="D57" s="34"/>
      <c r="E57" s="34"/>
      <c r="F57" s="34"/>
      <c r="G57" s="34"/>
      <c r="H57" s="35"/>
      <c r="I57" s="35"/>
      <c r="J57" s="35"/>
      <c r="K57" s="35"/>
      <c r="L57" s="34"/>
      <c r="M57" s="37"/>
    </row>
    <row r="58" spans="1:14" ht="42.75" customHeight="1" x14ac:dyDescent="0.25">
      <c r="I58" s="14" t="s">
        <v>64</v>
      </c>
      <c r="J58" s="24">
        <f>SUM(J43:J56)</f>
        <v>0</v>
      </c>
      <c r="L58" s="24">
        <f>SUM(L43:L56)</f>
        <v>0</v>
      </c>
      <c r="M58" s="38">
        <f>J58+L58</f>
        <v>0</v>
      </c>
    </row>
    <row r="59" spans="1:14" ht="42.75" customHeight="1" x14ac:dyDescent="0.25">
      <c r="I59" s="14" t="s">
        <v>419</v>
      </c>
      <c r="J59" s="24">
        <f>J58*0.19</f>
        <v>0</v>
      </c>
      <c r="L59" s="42"/>
      <c r="M59" s="43"/>
    </row>
    <row r="60" spans="1:14" ht="42.75" customHeight="1" x14ac:dyDescent="0.25">
      <c r="I60" s="41" t="s">
        <v>65</v>
      </c>
      <c r="J60" s="25">
        <f>J58+J59</f>
        <v>0</v>
      </c>
      <c r="L60" s="42"/>
      <c r="M60" s="43"/>
    </row>
    <row r="61" spans="1:14" ht="15.75" thickBot="1" x14ac:dyDescent="0.3">
      <c r="I61" s="32"/>
      <c r="J61" s="42"/>
      <c r="L61" s="42"/>
      <c r="M61" s="43"/>
    </row>
    <row r="62" spans="1:14" ht="51.75" thickBot="1" x14ac:dyDescent="0.3">
      <c r="A62" s="1" t="s">
        <v>0</v>
      </c>
      <c r="B62" s="2" t="s">
        <v>1</v>
      </c>
      <c r="C62" s="3" t="s">
        <v>2</v>
      </c>
      <c r="D62" s="3" t="s">
        <v>3</v>
      </c>
      <c r="E62" s="3" t="s">
        <v>4</v>
      </c>
      <c r="F62" s="3" t="s">
        <v>5</v>
      </c>
      <c r="G62" s="3" t="s">
        <v>6</v>
      </c>
      <c r="H62" s="4" t="s">
        <v>7</v>
      </c>
      <c r="I62" s="5" t="s">
        <v>132</v>
      </c>
      <c r="J62" s="5" t="s">
        <v>130</v>
      </c>
      <c r="K62" s="5" t="s">
        <v>133</v>
      </c>
      <c r="L62" s="6" t="s">
        <v>388</v>
      </c>
      <c r="M62" s="4" t="s">
        <v>8</v>
      </c>
      <c r="N62" s="7" t="s">
        <v>9</v>
      </c>
    </row>
    <row r="63" spans="1:14" ht="15.75" thickBot="1" x14ac:dyDescent="0.3">
      <c r="A63" s="45" t="s">
        <v>140</v>
      </c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7"/>
    </row>
    <row r="64" spans="1:14" x14ac:dyDescent="0.25">
      <c r="A64" s="55">
        <v>38</v>
      </c>
      <c r="B64" s="8">
        <v>4</v>
      </c>
      <c r="C64" s="26" t="s">
        <v>255</v>
      </c>
      <c r="D64" s="26" t="s">
        <v>256</v>
      </c>
      <c r="E64" s="26" t="s">
        <v>257</v>
      </c>
      <c r="F64" s="9" t="s">
        <v>258</v>
      </c>
      <c r="G64" s="9" t="s">
        <v>259</v>
      </c>
      <c r="H64" s="9" t="s">
        <v>400</v>
      </c>
      <c r="I64" s="10"/>
      <c r="J64" s="11">
        <f>(I64*6)</f>
        <v>0</v>
      </c>
      <c r="K64" s="10"/>
      <c r="L64" s="11">
        <f>(K64*45)</f>
        <v>0</v>
      </c>
      <c r="M64" s="15" t="s">
        <v>25</v>
      </c>
      <c r="N64" s="12">
        <v>46327</v>
      </c>
    </row>
    <row r="65" spans="1:14" x14ac:dyDescent="0.25">
      <c r="A65" s="55">
        <v>39</v>
      </c>
      <c r="B65" s="8">
        <v>4</v>
      </c>
      <c r="C65" s="15" t="s">
        <v>260</v>
      </c>
      <c r="D65" s="26" t="s">
        <v>256</v>
      </c>
      <c r="E65" s="26" t="s">
        <v>261</v>
      </c>
      <c r="F65" s="15" t="s">
        <v>258</v>
      </c>
      <c r="G65" s="9" t="s">
        <v>259</v>
      </c>
      <c r="H65" s="23" t="s">
        <v>262</v>
      </c>
      <c r="I65" s="10"/>
      <c r="J65" s="11">
        <f t="shared" ref="J65:J74" si="8">(I65*6)</f>
        <v>0</v>
      </c>
      <c r="K65" s="10"/>
      <c r="L65" s="11">
        <f t="shared" ref="L65:L74" si="9">(K65*45)</f>
        <v>0</v>
      </c>
      <c r="M65" s="15" t="s">
        <v>25</v>
      </c>
      <c r="N65" s="12">
        <v>46327</v>
      </c>
    </row>
    <row r="66" spans="1:14" x14ac:dyDescent="0.25">
      <c r="A66" s="55">
        <v>40</v>
      </c>
      <c r="B66" s="8">
        <v>4</v>
      </c>
      <c r="C66" s="15" t="s">
        <v>263</v>
      </c>
      <c r="D66" s="26" t="s">
        <v>264</v>
      </c>
      <c r="E66" s="26" t="s">
        <v>265</v>
      </c>
      <c r="F66" s="15" t="s">
        <v>258</v>
      </c>
      <c r="G66" s="9" t="s">
        <v>259</v>
      </c>
      <c r="H66" s="15" t="s">
        <v>409</v>
      </c>
      <c r="I66" s="10"/>
      <c r="J66" s="11">
        <f t="shared" si="8"/>
        <v>0</v>
      </c>
      <c r="K66" s="10"/>
      <c r="L66" s="11">
        <f t="shared" si="9"/>
        <v>0</v>
      </c>
      <c r="M66" s="15" t="s">
        <v>25</v>
      </c>
      <c r="N66" s="12">
        <v>46327</v>
      </c>
    </row>
    <row r="67" spans="1:14" ht="33.75" customHeight="1" x14ac:dyDescent="0.25">
      <c r="A67" s="55">
        <v>41</v>
      </c>
      <c r="B67" s="8">
        <v>4</v>
      </c>
      <c r="C67" s="15" t="s">
        <v>266</v>
      </c>
      <c r="D67" s="9" t="s">
        <v>264</v>
      </c>
      <c r="E67" s="26" t="s">
        <v>267</v>
      </c>
      <c r="F67" s="15" t="s">
        <v>258</v>
      </c>
      <c r="G67" s="15" t="s">
        <v>259</v>
      </c>
      <c r="H67" s="15" t="s">
        <v>327</v>
      </c>
      <c r="I67" s="39"/>
      <c r="J67" s="11">
        <f t="shared" si="8"/>
        <v>0</v>
      </c>
      <c r="K67" s="39"/>
      <c r="L67" s="11">
        <f t="shared" si="9"/>
        <v>0</v>
      </c>
      <c r="M67" s="15" t="s">
        <v>25</v>
      </c>
      <c r="N67" s="12">
        <v>46327</v>
      </c>
    </row>
    <row r="68" spans="1:14" x14ac:dyDescent="0.25">
      <c r="A68" s="55">
        <v>42</v>
      </c>
      <c r="B68" s="8">
        <v>4</v>
      </c>
      <c r="C68" s="15" t="s">
        <v>268</v>
      </c>
      <c r="D68" s="9" t="s">
        <v>269</v>
      </c>
      <c r="E68" s="15" t="s">
        <v>270</v>
      </c>
      <c r="F68" s="15" t="s">
        <v>258</v>
      </c>
      <c r="G68" s="15" t="s">
        <v>259</v>
      </c>
      <c r="H68" s="23" t="s">
        <v>401</v>
      </c>
      <c r="I68" s="39"/>
      <c r="J68" s="11">
        <f t="shared" si="8"/>
        <v>0</v>
      </c>
      <c r="K68" s="39"/>
      <c r="L68" s="11">
        <f t="shared" si="9"/>
        <v>0</v>
      </c>
      <c r="M68" s="9" t="s">
        <v>17</v>
      </c>
      <c r="N68" s="12">
        <v>46327</v>
      </c>
    </row>
    <row r="69" spans="1:14" x14ac:dyDescent="0.25">
      <c r="A69" s="55">
        <v>43</v>
      </c>
      <c r="B69" s="13">
        <v>4</v>
      </c>
      <c r="C69" s="14" t="s">
        <v>271</v>
      </c>
      <c r="D69" s="14" t="s">
        <v>272</v>
      </c>
      <c r="E69" s="53" t="s">
        <v>273</v>
      </c>
      <c r="F69" s="15" t="s">
        <v>258</v>
      </c>
      <c r="G69" s="15" t="s">
        <v>259</v>
      </c>
      <c r="H69" s="15" t="s">
        <v>274</v>
      </c>
      <c r="I69" s="39"/>
      <c r="J69" s="11">
        <f t="shared" si="8"/>
        <v>0</v>
      </c>
      <c r="K69" s="39"/>
      <c r="L69" s="11">
        <f t="shared" si="9"/>
        <v>0</v>
      </c>
      <c r="M69" s="9" t="s">
        <v>17</v>
      </c>
      <c r="N69" s="12">
        <v>46327</v>
      </c>
    </row>
    <row r="70" spans="1:14" x14ac:dyDescent="0.25">
      <c r="A70" s="55">
        <v>44</v>
      </c>
      <c r="B70" s="8">
        <v>4</v>
      </c>
      <c r="C70" s="14" t="s">
        <v>275</v>
      </c>
      <c r="D70" s="14" t="s">
        <v>276</v>
      </c>
      <c r="E70" s="15" t="s">
        <v>277</v>
      </c>
      <c r="F70" s="15" t="s">
        <v>258</v>
      </c>
      <c r="G70" s="15" t="s">
        <v>259</v>
      </c>
      <c r="H70" s="15" t="s">
        <v>410</v>
      </c>
      <c r="I70" s="39"/>
      <c r="J70" s="11">
        <f t="shared" si="8"/>
        <v>0</v>
      </c>
      <c r="K70" s="39"/>
      <c r="L70" s="11">
        <f t="shared" si="9"/>
        <v>0</v>
      </c>
      <c r="M70" s="9" t="s">
        <v>17</v>
      </c>
      <c r="N70" s="12">
        <v>46327</v>
      </c>
    </row>
    <row r="71" spans="1:14" x14ac:dyDescent="0.25">
      <c r="A71" s="55">
        <v>45</v>
      </c>
      <c r="B71" s="8">
        <v>4</v>
      </c>
      <c r="C71" s="15" t="s">
        <v>278</v>
      </c>
      <c r="D71" s="15" t="s">
        <v>279</v>
      </c>
      <c r="E71" s="15" t="s">
        <v>280</v>
      </c>
      <c r="F71" s="15" t="s">
        <v>258</v>
      </c>
      <c r="G71" s="15" t="s">
        <v>259</v>
      </c>
      <c r="H71" s="15" t="s">
        <v>198</v>
      </c>
      <c r="I71" s="39"/>
      <c r="J71" s="11">
        <f t="shared" si="8"/>
        <v>0</v>
      </c>
      <c r="K71" s="39"/>
      <c r="L71" s="11">
        <f t="shared" si="9"/>
        <v>0</v>
      </c>
      <c r="M71" s="15" t="s">
        <v>25</v>
      </c>
      <c r="N71" s="12">
        <v>46327</v>
      </c>
    </row>
    <row r="72" spans="1:14" x14ac:dyDescent="0.25">
      <c r="A72" s="55">
        <v>46</v>
      </c>
      <c r="B72" s="65">
        <v>4</v>
      </c>
      <c r="C72" s="53" t="s">
        <v>281</v>
      </c>
      <c r="D72" s="15" t="s">
        <v>279</v>
      </c>
      <c r="E72" s="53" t="s">
        <v>282</v>
      </c>
      <c r="F72" s="53" t="s">
        <v>258</v>
      </c>
      <c r="G72" s="53" t="s">
        <v>259</v>
      </c>
      <c r="H72" s="53" t="s">
        <v>194</v>
      </c>
      <c r="I72" s="39"/>
      <c r="J72" s="11">
        <f t="shared" si="8"/>
        <v>0</v>
      </c>
      <c r="K72" s="39"/>
      <c r="L72" s="11">
        <f t="shared" si="9"/>
        <v>0</v>
      </c>
      <c r="M72" s="15" t="s">
        <v>25</v>
      </c>
      <c r="N72" s="12">
        <v>46327</v>
      </c>
    </row>
    <row r="73" spans="1:14" x14ac:dyDescent="0.25">
      <c r="A73" s="55">
        <v>47</v>
      </c>
      <c r="B73" s="66">
        <v>4</v>
      </c>
      <c r="C73" s="54" t="s">
        <v>283</v>
      </c>
      <c r="D73" s="54" t="s">
        <v>284</v>
      </c>
      <c r="E73" s="53" t="s">
        <v>285</v>
      </c>
      <c r="F73" s="53" t="s">
        <v>258</v>
      </c>
      <c r="G73" s="53" t="s">
        <v>259</v>
      </c>
      <c r="H73" s="53" t="s">
        <v>286</v>
      </c>
      <c r="I73" s="67"/>
      <c r="J73" s="11">
        <f t="shared" si="8"/>
        <v>0</v>
      </c>
      <c r="K73" s="39"/>
      <c r="L73" s="11">
        <f t="shared" si="9"/>
        <v>0</v>
      </c>
      <c r="M73" s="9" t="s">
        <v>17</v>
      </c>
      <c r="N73" s="12">
        <v>46327</v>
      </c>
    </row>
    <row r="74" spans="1:14" x14ac:dyDescent="0.25">
      <c r="A74" s="55">
        <v>48</v>
      </c>
      <c r="B74" s="13">
        <v>4</v>
      </c>
      <c r="C74" s="14" t="s">
        <v>287</v>
      </c>
      <c r="D74" s="14" t="s">
        <v>288</v>
      </c>
      <c r="E74" s="15" t="s">
        <v>289</v>
      </c>
      <c r="F74" s="15" t="s">
        <v>258</v>
      </c>
      <c r="G74" s="15" t="s">
        <v>259</v>
      </c>
      <c r="H74" s="15" t="s">
        <v>91</v>
      </c>
      <c r="I74" s="39"/>
      <c r="J74" s="11">
        <f t="shared" si="8"/>
        <v>0</v>
      </c>
      <c r="K74" s="39"/>
      <c r="L74" s="11">
        <f t="shared" si="9"/>
        <v>0</v>
      </c>
      <c r="M74" s="15" t="s">
        <v>25</v>
      </c>
      <c r="N74" s="12">
        <v>46327</v>
      </c>
    </row>
    <row r="75" spans="1:14" x14ac:dyDescent="0.25">
      <c r="A75" s="31"/>
      <c r="B75" s="31"/>
      <c r="C75" s="32"/>
      <c r="D75" s="32"/>
      <c r="E75" s="34"/>
      <c r="F75" s="34"/>
      <c r="G75" s="34"/>
      <c r="H75" s="34"/>
      <c r="I75" s="35"/>
      <c r="J75" s="36"/>
      <c r="K75" s="35"/>
      <c r="L75" s="36"/>
      <c r="M75" s="34"/>
      <c r="N75" s="37"/>
    </row>
    <row r="76" spans="1:14" ht="30" x14ac:dyDescent="0.25">
      <c r="A76" s="31"/>
      <c r="B76" s="31"/>
      <c r="C76" s="32"/>
      <c r="D76" s="32"/>
      <c r="E76" s="34"/>
      <c r="F76" s="34"/>
      <c r="G76" s="34"/>
      <c r="H76" s="34"/>
      <c r="I76" s="14" t="s">
        <v>64</v>
      </c>
      <c r="J76" s="24">
        <f>SUM(J64:J74)</f>
        <v>0</v>
      </c>
      <c r="L76" s="24">
        <f>SUM(L64:L74)</f>
        <v>0</v>
      </c>
      <c r="M76" s="38">
        <f>J76+L76</f>
        <v>0</v>
      </c>
      <c r="N76" s="37"/>
    </row>
    <row r="77" spans="1:14" ht="30" x14ac:dyDescent="0.25">
      <c r="A77" s="31"/>
      <c r="B77" s="31"/>
      <c r="C77" s="32"/>
      <c r="D77" s="32"/>
      <c r="E77" s="34"/>
      <c r="F77" s="34"/>
      <c r="G77" s="34"/>
      <c r="H77" s="34"/>
      <c r="I77" s="14" t="s">
        <v>419</v>
      </c>
      <c r="J77" s="24">
        <f>J76*0.19</f>
        <v>0</v>
      </c>
      <c r="L77" s="42"/>
      <c r="M77" s="43"/>
      <c r="N77" s="37"/>
    </row>
    <row r="78" spans="1:14" ht="30" x14ac:dyDescent="0.25">
      <c r="A78" s="31"/>
      <c r="B78" s="31"/>
      <c r="C78" s="32"/>
      <c r="D78" s="32"/>
      <c r="E78" s="34"/>
      <c r="F78" s="34"/>
      <c r="G78" s="34"/>
      <c r="H78" s="34"/>
      <c r="I78" s="41" t="s">
        <v>65</v>
      </c>
      <c r="J78" s="25">
        <f>J76+J77</f>
        <v>0</v>
      </c>
      <c r="L78" s="42"/>
      <c r="M78" s="43"/>
      <c r="N78" s="37"/>
    </row>
    <row r="79" spans="1:14" ht="15.75" thickBot="1" x14ac:dyDescent="0.3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1:14" ht="51.75" thickBot="1" x14ac:dyDescent="0.3">
      <c r="A80" s="1" t="s">
        <v>0</v>
      </c>
      <c r="B80" s="2" t="s">
        <v>1</v>
      </c>
      <c r="C80" s="3" t="s">
        <v>2</v>
      </c>
      <c r="D80" s="3" t="s">
        <v>3</v>
      </c>
      <c r="E80" s="3" t="s">
        <v>4</v>
      </c>
      <c r="F80" s="3" t="s">
        <v>5</v>
      </c>
      <c r="G80" s="3" t="s">
        <v>6</v>
      </c>
      <c r="H80" s="4" t="s">
        <v>7</v>
      </c>
      <c r="I80" s="5" t="s">
        <v>132</v>
      </c>
      <c r="J80" s="5" t="s">
        <v>130</v>
      </c>
      <c r="K80" s="5" t="s">
        <v>133</v>
      </c>
      <c r="L80" s="6" t="s">
        <v>388</v>
      </c>
      <c r="M80" s="4" t="s">
        <v>8</v>
      </c>
      <c r="N80" s="7" t="s">
        <v>9</v>
      </c>
    </row>
    <row r="81" spans="1:14" ht="15.75" thickBot="1" x14ac:dyDescent="0.3">
      <c r="A81" s="45" t="s">
        <v>141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7"/>
    </row>
    <row r="82" spans="1:14" x14ac:dyDescent="0.25">
      <c r="A82" s="55">
        <v>49</v>
      </c>
      <c r="B82" s="8">
        <v>5</v>
      </c>
      <c r="C82" s="26" t="s">
        <v>290</v>
      </c>
      <c r="D82" s="26" t="s">
        <v>291</v>
      </c>
      <c r="E82" s="26" t="s">
        <v>292</v>
      </c>
      <c r="F82" s="9" t="s">
        <v>237</v>
      </c>
      <c r="G82" s="9" t="s">
        <v>293</v>
      </c>
      <c r="H82" s="9" t="s">
        <v>406</v>
      </c>
      <c r="I82" s="10"/>
      <c r="J82" s="11">
        <f>(I82*6)</f>
        <v>0</v>
      </c>
      <c r="K82" s="10"/>
      <c r="L82" s="11">
        <f>(K82*45)</f>
        <v>0</v>
      </c>
      <c r="M82" s="15" t="s">
        <v>25</v>
      </c>
      <c r="N82" s="12">
        <v>46327</v>
      </c>
    </row>
    <row r="83" spans="1:14" x14ac:dyDescent="0.25">
      <c r="A83" s="8">
        <v>50</v>
      </c>
      <c r="B83" s="8">
        <v>5</v>
      </c>
      <c r="C83" s="15" t="s">
        <v>294</v>
      </c>
      <c r="D83" s="26" t="s">
        <v>291</v>
      </c>
      <c r="E83" s="26" t="s">
        <v>295</v>
      </c>
      <c r="F83" s="9" t="s">
        <v>237</v>
      </c>
      <c r="G83" s="15" t="s">
        <v>293</v>
      </c>
      <c r="H83" s="15" t="s">
        <v>402</v>
      </c>
      <c r="I83" s="10"/>
      <c r="J83" s="11">
        <f t="shared" ref="J83:J92" si="10">(I83*6)</f>
        <v>0</v>
      </c>
      <c r="K83" s="10"/>
      <c r="L83" s="11">
        <f t="shared" ref="L83:L92" si="11">(K83*45)</f>
        <v>0</v>
      </c>
      <c r="M83" s="15" t="s">
        <v>25</v>
      </c>
      <c r="N83" s="12">
        <v>46327</v>
      </c>
    </row>
    <row r="84" spans="1:14" x14ac:dyDescent="0.25">
      <c r="A84" s="55">
        <v>51</v>
      </c>
      <c r="B84" s="8">
        <v>5</v>
      </c>
      <c r="C84" s="14" t="s">
        <v>296</v>
      </c>
      <c r="D84" s="14" t="s">
        <v>297</v>
      </c>
      <c r="E84" s="14" t="s">
        <v>298</v>
      </c>
      <c r="F84" s="9" t="s">
        <v>237</v>
      </c>
      <c r="G84" s="15" t="s">
        <v>293</v>
      </c>
      <c r="H84" s="15" t="s">
        <v>299</v>
      </c>
      <c r="I84" s="10"/>
      <c r="J84" s="11">
        <f t="shared" si="10"/>
        <v>0</v>
      </c>
      <c r="K84" s="10"/>
      <c r="L84" s="11">
        <f t="shared" si="11"/>
        <v>0</v>
      </c>
      <c r="M84" s="9" t="s">
        <v>17</v>
      </c>
      <c r="N84" s="12">
        <v>46327</v>
      </c>
    </row>
    <row r="85" spans="1:14" x14ac:dyDescent="0.25">
      <c r="A85" s="8">
        <v>52</v>
      </c>
      <c r="B85" s="8">
        <v>5</v>
      </c>
      <c r="C85" s="14" t="s">
        <v>300</v>
      </c>
      <c r="D85" s="17" t="s">
        <v>301</v>
      </c>
      <c r="E85" s="14" t="s">
        <v>302</v>
      </c>
      <c r="F85" s="9" t="s">
        <v>237</v>
      </c>
      <c r="G85" s="15" t="s">
        <v>293</v>
      </c>
      <c r="H85" s="14" t="s">
        <v>403</v>
      </c>
      <c r="I85" s="39"/>
      <c r="J85" s="11">
        <f t="shared" si="10"/>
        <v>0</v>
      </c>
      <c r="K85" s="39"/>
      <c r="L85" s="11">
        <f t="shared" si="11"/>
        <v>0</v>
      </c>
      <c r="M85" s="9" t="s">
        <v>17</v>
      </c>
      <c r="N85" s="12">
        <v>46327</v>
      </c>
    </row>
    <row r="86" spans="1:14" x14ac:dyDescent="0.25">
      <c r="A86" s="55">
        <v>53</v>
      </c>
      <c r="B86" s="8">
        <v>5</v>
      </c>
      <c r="C86" s="14" t="s">
        <v>303</v>
      </c>
      <c r="D86" s="17" t="s">
        <v>212</v>
      </c>
      <c r="E86" s="14" t="s">
        <v>304</v>
      </c>
      <c r="F86" s="9" t="s">
        <v>237</v>
      </c>
      <c r="G86" s="15" t="s">
        <v>293</v>
      </c>
      <c r="H86" s="15" t="s">
        <v>404</v>
      </c>
      <c r="I86" s="39"/>
      <c r="J86" s="11">
        <f t="shared" si="10"/>
        <v>0</v>
      </c>
      <c r="K86" s="39"/>
      <c r="L86" s="11">
        <f t="shared" si="11"/>
        <v>0</v>
      </c>
      <c r="M86" s="15" t="s">
        <v>25</v>
      </c>
      <c r="N86" s="12">
        <v>46327</v>
      </c>
    </row>
    <row r="87" spans="1:14" x14ac:dyDescent="0.25">
      <c r="A87" s="8">
        <v>54</v>
      </c>
      <c r="B87" s="8">
        <v>5</v>
      </c>
      <c r="C87" s="15" t="s">
        <v>305</v>
      </c>
      <c r="D87" s="17" t="s">
        <v>212</v>
      </c>
      <c r="E87" s="14" t="s">
        <v>306</v>
      </c>
      <c r="F87" s="9" t="s">
        <v>237</v>
      </c>
      <c r="G87" s="15" t="s">
        <v>293</v>
      </c>
      <c r="H87" s="15" t="s">
        <v>405</v>
      </c>
      <c r="I87" s="39"/>
      <c r="J87" s="11">
        <f t="shared" si="10"/>
        <v>0</v>
      </c>
      <c r="K87" s="39"/>
      <c r="L87" s="11">
        <f t="shared" si="11"/>
        <v>0</v>
      </c>
      <c r="M87" s="15" t="s">
        <v>25</v>
      </c>
      <c r="N87" s="12">
        <v>46327</v>
      </c>
    </row>
    <row r="88" spans="1:14" x14ac:dyDescent="0.25">
      <c r="A88" s="55">
        <v>55</v>
      </c>
      <c r="B88" s="13">
        <v>5</v>
      </c>
      <c r="C88" s="14" t="s">
        <v>307</v>
      </c>
      <c r="D88" s="14" t="s">
        <v>308</v>
      </c>
      <c r="E88" s="14" t="s">
        <v>309</v>
      </c>
      <c r="F88" s="15" t="s">
        <v>237</v>
      </c>
      <c r="G88" s="14" t="s">
        <v>310</v>
      </c>
      <c r="H88" s="15" t="s">
        <v>311</v>
      </c>
      <c r="I88" s="39"/>
      <c r="J88" s="11">
        <f t="shared" si="10"/>
        <v>0</v>
      </c>
      <c r="K88" s="39"/>
      <c r="L88" s="11">
        <f t="shared" si="11"/>
        <v>0</v>
      </c>
      <c r="M88" s="9" t="s">
        <v>17</v>
      </c>
      <c r="N88" s="12">
        <v>46327</v>
      </c>
    </row>
    <row r="89" spans="1:14" x14ac:dyDescent="0.25">
      <c r="A89" s="8">
        <v>56</v>
      </c>
      <c r="B89" s="13">
        <v>5</v>
      </c>
      <c r="C89" s="14" t="s">
        <v>312</v>
      </c>
      <c r="D89" s="14" t="s">
        <v>313</v>
      </c>
      <c r="E89" s="14" t="s">
        <v>314</v>
      </c>
      <c r="F89" s="15" t="s">
        <v>237</v>
      </c>
      <c r="G89" s="14" t="s">
        <v>293</v>
      </c>
      <c r="H89" s="15" t="s">
        <v>198</v>
      </c>
      <c r="I89" s="39"/>
      <c r="J89" s="11">
        <f t="shared" si="10"/>
        <v>0</v>
      </c>
      <c r="K89" s="39"/>
      <c r="L89" s="11">
        <f t="shared" si="11"/>
        <v>0</v>
      </c>
      <c r="M89" s="15" t="s">
        <v>25</v>
      </c>
      <c r="N89" s="12">
        <v>46327</v>
      </c>
    </row>
    <row r="90" spans="1:14" x14ac:dyDescent="0.25">
      <c r="A90" s="55">
        <v>57</v>
      </c>
      <c r="B90" s="13">
        <v>5</v>
      </c>
      <c r="C90" s="14" t="s">
        <v>315</v>
      </c>
      <c r="D90" s="14" t="s">
        <v>313</v>
      </c>
      <c r="E90" s="14" t="s">
        <v>314</v>
      </c>
      <c r="F90" s="15" t="s">
        <v>237</v>
      </c>
      <c r="G90" s="14" t="s">
        <v>293</v>
      </c>
      <c r="H90" s="15" t="s">
        <v>407</v>
      </c>
      <c r="I90" s="39"/>
      <c r="J90" s="11">
        <f t="shared" si="10"/>
        <v>0</v>
      </c>
      <c r="K90" s="39"/>
      <c r="L90" s="11">
        <f t="shared" si="11"/>
        <v>0</v>
      </c>
      <c r="M90" s="15" t="s">
        <v>25</v>
      </c>
      <c r="N90" s="12">
        <v>46327</v>
      </c>
    </row>
    <row r="91" spans="1:14" ht="30" x14ac:dyDescent="0.25">
      <c r="A91" s="8">
        <v>58</v>
      </c>
      <c r="B91" s="65">
        <v>5</v>
      </c>
      <c r="C91" s="14" t="s">
        <v>316</v>
      </c>
      <c r="D91" s="14" t="s">
        <v>317</v>
      </c>
      <c r="E91" s="14" t="s">
        <v>318</v>
      </c>
      <c r="F91" s="15" t="s">
        <v>70</v>
      </c>
      <c r="G91" s="14" t="s">
        <v>319</v>
      </c>
      <c r="H91" s="15" t="s">
        <v>408</v>
      </c>
      <c r="I91" s="67"/>
      <c r="J91" s="11">
        <f t="shared" si="10"/>
        <v>0</v>
      </c>
      <c r="K91" s="39"/>
      <c r="L91" s="11">
        <f t="shared" si="11"/>
        <v>0</v>
      </c>
      <c r="M91" s="15" t="s">
        <v>25</v>
      </c>
      <c r="N91" s="12">
        <v>46327</v>
      </c>
    </row>
    <row r="92" spans="1:14" ht="30" x14ac:dyDescent="0.25">
      <c r="A92" s="55">
        <v>59</v>
      </c>
      <c r="B92" s="13">
        <v>5</v>
      </c>
      <c r="C92" s="14" t="s">
        <v>320</v>
      </c>
      <c r="D92" s="14" t="s">
        <v>317</v>
      </c>
      <c r="E92" s="14" t="s">
        <v>318</v>
      </c>
      <c r="F92" s="15" t="s">
        <v>70</v>
      </c>
      <c r="G92" s="14" t="s">
        <v>319</v>
      </c>
      <c r="H92" s="15" t="s">
        <v>321</v>
      </c>
      <c r="I92" s="39"/>
      <c r="J92" s="11">
        <f t="shared" si="10"/>
        <v>0</v>
      </c>
      <c r="K92" s="39"/>
      <c r="L92" s="11">
        <f t="shared" si="11"/>
        <v>0</v>
      </c>
      <c r="M92" s="15" t="s">
        <v>25</v>
      </c>
      <c r="N92" s="12">
        <v>46327</v>
      </c>
    </row>
    <row r="93" spans="1:14" x14ac:dyDescent="0.25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1:14" ht="30" x14ac:dyDescent="0.25">
      <c r="A94" s="44"/>
      <c r="B94" s="44"/>
      <c r="C94" s="44"/>
      <c r="D94" s="44"/>
      <c r="E94" s="44"/>
      <c r="F94" s="44"/>
      <c r="G94" s="44"/>
      <c r="H94" s="44"/>
      <c r="I94" s="14" t="s">
        <v>64</v>
      </c>
      <c r="J94" s="24">
        <f>SUM(J82:J92)</f>
        <v>0</v>
      </c>
      <c r="L94" s="24">
        <f>SUM(L82:L92)</f>
        <v>0</v>
      </c>
      <c r="M94" s="38">
        <f>J94+L94</f>
        <v>0</v>
      </c>
      <c r="N94" s="44"/>
    </row>
    <row r="95" spans="1:14" ht="30" x14ac:dyDescent="0.25">
      <c r="A95" s="44"/>
      <c r="B95" s="44"/>
      <c r="C95" s="44"/>
      <c r="D95" s="44"/>
      <c r="E95" s="44"/>
      <c r="F95" s="44"/>
      <c r="G95" s="44"/>
      <c r="H95" s="44"/>
      <c r="I95" s="14" t="s">
        <v>419</v>
      </c>
      <c r="J95" s="24">
        <f>J94*0.19</f>
        <v>0</v>
      </c>
      <c r="L95" s="42"/>
      <c r="M95" s="43"/>
      <c r="N95" s="44"/>
    </row>
    <row r="96" spans="1:14" ht="30" x14ac:dyDescent="0.25">
      <c r="A96" s="44"/>
      <c r="B96" s="44"/>
      <c r="C96" s="44"/>
      <c r="D96" s="44"/>
      <c r="E96" s="44"/>
      <c r="F96" s="44"/>
      <c r="G96" s="44"/>
      <c r="H96" s="44"/>
      <c r="I96" s="41" t="s">
        <v>65</v>
      </c>
      <c r="J96" s="25">
        <f>J94+J95</f>
        <v>0</v>
      </c>
      <c r="L96" s="42"/>
      <c r="M96" s="43"/>
      <c r="N96" s="44"/>
    </row>
    <row r="97" spans="1:14" ht="15.75" thickBot="1" x14ac:dyDescent="0.3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1:14" ht="51.75" thickBot="1" x14ac:dyDescent="0.3">
      <c r="A98" s="1" t="s">
        <v>0</v>
      </c>
      <c r="B98" s="2" t="s">
        <v>1</v>
      </c>
      <c r="C98" s="3" t="s">
        <v>2</v>
      </c>
      <c r="D98" s="3" t="s">
        <v>3</v>
      </c>
      <c r="E98" s="3" t="s">
        <v>4</v>
      </c>
      <c r="F98" s="3" t="s">
        <v>5</v>
      </c>
      <c r="G98" s="3" t="s">
        <v>6</v>
      </c>
      <c r="H98" s="4" t="s">
        <v>7</v>
      </c>
      <c r="I98" s="5" t="s">
        <v>134</v>
      </c>
      <c r="J98" s="5" t="s">
        <v>130</v>
      </c>
      <c r="K98" s="6" t="s">
        <v>135</v>
      </c>
      <c r="L98" s="6" t="s">
        <v>388</v>
      </c>
      <c r="M98" s="4" t="s">
        <v>8</v>
      </c>
      <c r="N98" s="7" t="s">
        <v>9</v>
      </c>
    </row>
    <row r="99" spans="1:14" ht="15.75" thickBot="1" x14ac:dyDescent="0.3">
      <c r="A99" s="45" t="s">
        <v>66</v>
      </c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2"/>
    </row>
    <row r="100" spans="1:14" x14ac:dyDescent="0.25">
      <c r="A100" s="55">
        <v>60</v>
      </c>
      <c r="B100" s="8">
        <v>6</v>
      </c>
      <c r="C100" s="26" t="s">
        <v>67</v>
      </c>
      <c r="D100" s="27" t="s">
        <v>68</v>
      </c>
      <c r="E100" s="9" t="s">
        <v>69</v>
      </c>
      <c r="F100" s="9" t="s">
        <v>70</v>
      </c>
      <c r="G100" s="9" t="s">
        <v>71</v>
      </c>
      <c r="H100" s="9" t="s">
        <v>72</v>
      </c>
      <c r="I100" s="10"/>
      <c r="J100" s="11">
        <f>(I100*6)</f>
        <v>0</v>
      </c>
      <c r="K100" s="10"/>
      <c r="L100" s="11">
        <f>(K100*45)</f>
        <v>0</v>
      </c>
      <c r="M100" s="15" t="s">
        <v>25</v>
      </c>
      <c r="N100" s="12">
        <v>46327</v>
      </c>
    </row>
    <row r="101" spans="1:14" x14ac:dyDescent="0.25">
      <c r="A101" s="13">
        <v>61</v>
      </c>
      <c r="B101" s="13">
        <v>6</v>
      </c>
      <c r="C101" s="15" t="s">
        <v>73</v>
      </c>
      <c r="D101" s="17" t="s">
        <v>68</v>
      </c>
      <c r="E101" s="15" t="s">
        <v>69</v>
      </c>
      <c r="F101" s="15" t="s">
        <v>70</v>
      </c>
      <c r="G101" s="15" t="s">
        <v>71</v>
      </c>
      <c r="H101" s="15" t="s">
        <v>74</v>
      </c>
      <c r="I101" s="10"/>
      <c r="J101" s="11">
        <f>(I101*6)</f>
        <v>0</v>
      </c>
      <c r="K101" s="10"/>
      <c r="L101" s="11">
        <f t="shared" ref="L101:L106" si="12">(K101*45)</f>
        <v>0</v>
      </c>
      <c r="M101" s="15" t="s">
        <v>25</v>
      </c>
      <c r="N101" s="28">
        <v>46327</v>
      </c>
    </row>
    <row r="102" spans="1:14" x14ac:dyDescent="0.25">
      <c r="A102" s="55">
        <v>62</v>
      </c>
      <c r="B102" s="13">
        <v>6</v>
      </c>
      <c r="C102" s="15" t="s">
        <v>75</v>
      </c>
      <c r="D102" s="17" t="s">
        <v>76</v>
      </c>
      <c r="E102" s="15" t="s">
        <v>77</v>
      </c>
      <c r="F102" s="15" t="s">
        <v>70</v>
      </c>
      <c r="G102" s="15" t="s">
        <v>71</v>
      </c>
      <c r="H102" s="15" t="s">
        <v>78</v>
      </c>
      <c r="I102" s="10"/>
      <c r="J102" s="11">
        <f t="shared" ref="J102:J106" si="13">(I102*6)</f>
        <v>0</v>
      </c>
      <c r="K102" s="10"/>
      <c r="L102" s="11">
        <f t="shared" si="12"/>
        <v>0</v>
      </c>
      <c r="M102" s="15" t="s">
        <v>17</v>
      </c>
      <c r="N102" s="12">
        <v>46327</v>
      </c>
    </row>
    <row r="103" spans="1:14" x14ac:dyDescent="0.25">
      <c r="A103" s="13">
        <v>63</v>
      </c>
      <c r="B103" s="13">
        <v>6</v>
      </c>
      <c r="C103" s="15" t="s">
        <v>79</v>
      </c>
      <c r="D103" s="17" t="s">
        <v>80</v>
      </c>
      <c r="E103" s="15" t="s">
        <v>81</v>
      </c>
      <c r="F103" s="15" t="s">
        <v>70</v>
      </c>
      <c r="G103" s="15" t="s">
        <v>82</v>
      </c>
      <c r="H103" s="15" t="s">
        <v>83</v>
      </c>
      <c r="I103" s="10"/>
      <c r="J103" s="11">
        <f t="shared" si="13"/>
        <v>0</v>
      </c>
      <c r="K103" s="10"/>
      <c r="L103" s="11">
        <f t="shared" si="12"/>
        <v>0</v>
      </c>
      <c r="M103" s="15" t="s">
        <v>25</v>
      </c>
      <c r="N103" s="28">
        <v>46327</v>
      </c>
    </row>
    <row r="104" spans="1:14" x14ac:dyDescent="0.25">
      <c r="A104" s="55">
        <v>64</v>
      </c>
      <c r="B104" s="13">
        <v>6</v>
      </c>
      <c r="C104" s="14" t="s">
        <v>84</v>
      </c>
      <c r="D104" s="14" t="s">
        <v>85</v>
      </c>
      <c r="E104" s="15" t="s">
        <v>86</v>
      </c>
      <c r="F104" s="15" t="s">
        <v>70</v>
      </c>
      <c r="G104" s="15" t="s">
        <v>82</v>
      </c>
      <c r="H104" s="15" t="s">
        <v>128</v>
      </c>
      <c r="I104" s="10"/>
      <c r="J104" s="11">
        <f t="shared" si="13"/>
        <v>0</v>
      </c>
      <c r="K104" s="10"/>
      <c r="L104" s="11">
        <f t="shared" si="12"/>
        <v>0</v>
      </c>
      <c r="M104" s="15" t="s">
        <v>25</v>
      </c>
      <c r="N104" s="12">
        <v>46327</v>
      </c>
    </row>
    <row r="105" spans="1:14" x14ac:dyDescent="0.25">
      <c r="A105" s="13">
        <v>65</v>
      </c>
      <c r="B105" s="13">
        <v>6</v>
      </c>
      <c r="C105" s="14" t="s">
        <v>87</v>
      </c>
      <c r="D105" s="14" t="s">
        <v>88</v>
      </c>
      <c r="E105" s="15" t="s">
        <v>89</v>
      </c>
      <c r="F105" s="15" t="s">
        <v>70</v>
      </c>
      <c r="G105" s="15" t="s">
        <v>90</v>
      </c>
      <c r="H105" s="15" t="s">
        <v>91</v>
      </c>
      <c r="I105" s="10"/>
      <c r="J105" s="11">
        <f t="shared" si="13"/>
        <v>0</v>
      </c>
      <c r="K105" s="10"/>
      <c r="L105" s="11">
        <f t="shared" si="12"/>
        <v>0</v>
      </c>
      <c r="M105" s="15" t="s">
        <v>25</v>
      </c>
      <c r="N105" s="28">
        <v>46327</v>
      </c>
    </row>
    <row r="106" spans="1:14" x14ac:dyDescent="0.25">
      <c r="A106" s="55">
        <v>66</v>
      </c>
      <c r="B106" s="13">
        <v>6</v>
      </c>
      <c r="C106" s="15" t="s">
        <v>92</v>
      </c>
      <c r="D106" s="14" t="s">
        <v>88</v>
      </c>
      <c r="E106" s="15" t="s">
        <v>89</v>
      </c>
      <c r="F106" s="15" t="s">
        <v>70</v>
      </c>
      <c r="G106" s="15" t="s">
        <v>90</v>
      </c>
      <c r="H106" s="15" t="s">
        <v>93</v>
      </c>
      <c r="I106" s="10"/>
      <c r="J106" s="11">
        <f t="shared" si="13"/>
        <v>0</v>
      </c>
      <c r="K106" s="10"/>
      <c r="L106" s="11">
        <f t="shared" si="12"/>
        <v>0</v>
      </c>
      <c r="M106" s="15" t="s">
        <v>25</v>
      </c>
      <c r="N106" s="12">
        <v>46327</v>
      </c>
    </row>
    <row r="108" spans="1:14" ht="30" x14ac:dyDescent="0.25">
      <c r="I108" s="14" t="s">
        <v>64</v>
      </c>
      <c r="J108" s="24">
        <f>SUM(J100:J106)</f>
        <v>0</v>
      </c>
      <c r="L108" s="24">
        <f>SUM(L100:L106)</f>
        <v>0</v>
      </c>
      <c r="M108" s="38">
        <f>J108+L108</f>
        <v>0</v>
      </c>
    </row>
    <row r="109" spans="1:14" ht="30" x14ac:dyDescent="0.25">
      <c r="I109" s="14" t="s">
        <v>419</v>
      </c>
      <c r="J109" s="24">
        <f>J108*0.19</f>
        <v>0</v>
      </c>
      <c r="L109" s="42"/>
      <c r="M109" s="43"/>
    </row>
    <row r="110" spans="1:14" ht="30" x14ac:dyDescent="0.25">
      <c r="I110" s="41" t="s">
        <v>65</v>
      </c>
      <c r="J110" s="25">
        <f>J108+J109</f>
        <v>0</v>
      </c>
      <c r="L110" s="42"/>
      <c r="M110" s="43"/>
    </row>
    <row r="111" spans="1:14" ht="15.75" thickBot="1" x14ac:dyDescent="0.3">
      <c r="I111" s="32"/>
      <c r="J111" s="42"/>
      <c r="L111" s="42"/>
      <c r="M111" s="43"/>
    </row>
    <row r="112" spans="1:14" ht="51.75" thickBot="1" x14ac:dyDescent="0.3">
      <c r="A112" s="1" t="s">
        <v>0</v>
      </c>
      <c r="B112" s="2" t="s">
        <v>1</v>
      </c>
      <c r="C112" s="3" t="s">
        <v>2</v>
      </c>
      <c r="D112" s="3" t="s">
        <v>3</v>
      </c>
      <c r="E112" s="3" t="s">
        <v>4</v>
      </c>
      <c r="F112" s="3" t="s">
        <v>5</v>
      </c>
      <c r="G112" s="3" t="s">
        <v>6</v>
      </c>
      <c r="H112" s="4" t="s">
        <v>7</v>
      </c>
      <c r="I112" s="5" t="s">
        <v>136</v>
      </c>
      <c r="J112" s="5" t="s">
        <v>130</v>
      </c>
      <c r="K112" s="6" t="s">
        <v>135</v>
      </c>
      <c r="L112" s="6" t="s">
        <v>388</v>
      </c>
      <c r="M112" s="4" t="s">
        <v>8</v>
      </c>
      <c r="N112" s="7" t="s">
        <v>9</v>
      </c>
    </row>
    <row r="113" spans="1:14" ht="15.75" thickBot="1" x14ac:dyDescent="0.3">
      <c r="A113" s="45" t="s">
        <v>142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7"/>
    </row>
    <row r="114" spans="1:14" x14ac:dyDescent="0.25">
      <c r="A114" s="13">
        <v>67</v>
      </c>
      <c r="B114" s="13">
        <v>7</v>
      </c>
      <c r="C114" s="15" t="s">
        <v>234</v>
      </c>
      <c r="D114" s="15" t="s">
        <v>235</v>
      </c>
      <c r="E114" s="15" t="s">
        <v>236</v>
      </c>
      <c r="F114" s="15" t="s">
        <v>237</v>
      </c>
      <c r="G114" s="15" t="s">
        <v>238</v>
      </c>
      <c r="H114" s="15" t="s">
        <v>72</v>
      </c>
      <c r="I114" s="10"/>
      <c r="J114" s="11">
        <f>(I114*6)</f>
        <v>0</v>
      </c>
      <c r="K114" s="10"/>
      <c r="L114" s="11">
        <f>(K114*45)</f>
        <v>0</v>
      </c>
      <c r="M114" s="15" t="s">
        <v>25</v>
      </c>
      <c r="N114" s="12">
        <v>46327</v>
      </c>
    </row>
    <row r="115" spans="1:14" x14ac:dyDescent="0.25">
      <c r="A115" s="13">
        <v>68</v>
      </c>
      <c r="B115" s="13">
        <v>7</v>
      </c>
      <c r="C115" s="15" t="s">
        <v>239</v>
      </c>
      <c r="D115" s="15" t="s">
        <v>235</v>
      </c>
      <c r="E115" s="15" t="s">
        <v>236</v>
      </c>
      <c r="F115" s="15" t="s">
        <v>237</v>
      </c>
      <c r="G115" s="15" t="s">
        <v>238</v>
      </c>
      <c r="H115" s="15" t="s">
        <v>16</v>
      </c>
      <c r="I115" s="10"/>
      <c r="J115" s="11">
        <f>(I115*6)</f>
        <v>0</v>
      </c>
      <c r="K115" s="10"/>
      <c r="L115" s="11">
        <f>(K115*45)</f>
        <v>0</v>
      </c>
      <c r="M115" s="15" t="s">
        <v>25</v>
      </c>
      <c r="N115" s="28">
        <v>46327</v>
      </c>
    </row>
    <row r="116" spans="1:14" x14ac:dyDescent="0.25">
      <c r="A116" s="13">
        <v>69</v>
      </c>
      <c r="B116" s="13">
        <v>7</v>
      </c>
      <c r="C116" s="15" t="s">
        <v>240</v>
      </c>
      <c r="D116" s="15" t="s">
        <v>241</v>
      </c>
      <c r="E116" s="15" t="s">
        <v>242</v>
      </c>
      <c r="F116" s="15" t="s">
        <v>237</v>
      </c>
      <c r="G116" s="15" t="s">
        <v>243</v>
      </c>
      <c r="H116" s="15" t="s">
        <v>72</v>
      </c>
      <c r="I116" s="10"/>
      <c r="J116" s="11">
        <f>(I116*6)</f>
        <v>0</v>
      </c>
      <c r="K116" s="10"/>
      <c r="L116" s="11">
        <f t="shared" ref="L116:L120" si="14">(K116*45)</f>
        <v>0</v>
      </c>
      <c r="M116" s="15" t="s">
        <v>17</v>
      </c>
      <c r="N116" s="12">
        <v>46327</v>
      </c>
    </row>
    <row r="117" spans="1:14" x14ac:dyDescent="0.25">
      <c r="A117" s="13">
        <v>70</v>
      </c>
      <c r="B117" s="13">
        <v>7</v>
      </c>
      <c r="C117" s="15" t="s">
        <v>244</v>
      </c>
      <c r="D117" s="17" t="s">
        <v>245</v>
      </c>
      <c r="E117" s="15" t="s">
        <v>246</v>
      </c>
      <c r="F117" s="15" t="s">
        <v>237</v>
      </c>
      <c r="G117" s="15" t="s">
        <v>247</v>
      </c>
      <c r="H117" s="15" t="s">
        <v>248</v>
      </c>
      <c r="I117" s="39"/>
      <c r="J117" s="11">
        <f t="shared" ref="J117:J120" si="15">(I117*6)</f>
        <v>0</v>
      </c>
      <c r="K117" s="39"/>
      <c r="L117" s="11">
        <f t="shared" si="14"/>
        <v>0</v>
      </c>
      <c r="M117" s="15" t="s">
        <v>25</v>
      </c>
      <c r="N117" s="28">
        <v>46327</v>
      </c>
    </row>
    <row r="118" spans="1:14" x14ac:dyDescent="0.25">
      <c r="A118" s="13">
        <v>71</v>
      </c>
      <c r="B118" s="13">
        <v>7</v>
      </c>
      <c r="C118" s="15" t="s">
        <v>249</v>
      </c>
      <c r="D118" s="17" t="s">
        <v>245</v>
      </c>
      <c r="E118" s="15" t="s">
        <v>246</v>
      </c>
      <c r="F118" s="15" t="s">
        <v>237</v>
      </c>
      <c r="G118" s="15" t="s">
        <v>247</v>
      </c>
      <c r="H118" s="15" t="s">
        <v>412</v>
      </c>
      <c r="I118" s="39"/>
      <c r="J118" s="11">
        <f t="shared" si="15"/>
        <v>0</v>
      </c>
      <c r="K118" s="39"/>
      <c r="L118" s="11">
        <f t="shared" si="14"/>
        <v>0</v>
      </c>
      <c r="M118" s="15" t="s">
        <v>25</v>
      </c>
      <c r="N118" s="12">
        <v>46327</v>
      </c>
    </row>
    <row r="119" spans="1:14" x14ac:dyDescent="0.25">
      <c r="A119" s="13">
        <v>72</v>
      </c>
      <c r="B119" s="13">
        <v>7</v>
      </c>
      <c r="C119" s="14" t="s">
        <v>250</v>
      </c>
      <c r="D119" s="17" t="s">
        <v>251</v>
      </c>
      <c r="E119" s="15" t="s">
        <v>252</v>
      </c>
      <c r="F119" s="15" t="s">
        <v>237</v>
      </c>
      <c r="G119" s="15" t="s">
        <v>253</v>
      </c>
      <c r="H119" s="15" t="s">
        <v>411</v>
      </c>
      <c r="I119" s="39"/>
      <c r="J119" s="11">
        <f t="shared" si="15"/>
        <v>0</v>
      </c>
      <c r="K119" s="39"/>
      <c r="L119" s="11">
        <f t="shared" si="14"/>
        <v>0</v>
      </c>
      <c r="M119" s="15" t="s">
        <v>25</v>
      </c>
      <c r="N119" s="28">
        <v>46327</v>
      </c>
    </row>
    <row r="120" spans="1:14" x14ac:dyDescent="0.25">
      <c r="A120" s="13">
        <v>73</v>
      </c>
      <c r="B120" s="13">
        <v>7</v>
      </c>
      <c r="C120" s="14" t="s">
        <v>254</v>
      </c>
      <c r="D120" s="17" t="s">
        <v>251</v>
      </c>
      <c r="E120" s="15" t="s">
        <v>252</v>
      </c>
      <c r="F120" s="15" t="s">
        <v>237</v>
      </c>
      <c r="G120" s="15" t="s">
        <v>253</v>
      </c>
      <c r="H120" s="15" t="s">
        <v>339</v>
      </c>
      <c r="I120" s="39"/>
      <c r="J120" s="11">
        <f t="shared" si="15"/>
        <v>0</v>
      </c>
      <c r="K120" s="39"/>
      <c r="L120" s="11">
        <f t="shared" si="14"/>
        <v>0</v>
      </c>
      <c r="M120" s="15" t="s">
        <v>25</v>
      </c>
      <c r="N120" s="12">
        <v>46327</v>
      </c>
    </row>
    <row r="121" spans="1:14" x14ac:dyDescent="0.25">
      <c r="I121" s="32"/>
      <c r="J121" s="42"/>
      <c r="L121" s="42"/>
      <c r="M121" s="43"/>
    </row>
    <row r="122" spans="1:14" ht="30" x14ac:dyDescent="0.25">
      <c r="I122" s="14" t="s">
        <v>64</v>
      </c>
      <c r="J122" s="24">
        <f>SUM(J114:J120)</f>
        <v>0</v>
      </c>
      <c r="L122" s="24">
        <f>SUM(L114:L120)</f>
        <v>0</v>
      </c>
      <c r="M122" s="38">
        <f>J122+L122</f>
        <v>0</v>
      </c>
    </row>
    <row r="123" spans="1:14" ht="30" x14ac:dyDescent="0.25">
      <c r="I123" s="14" t="s">
        <v>419</v>
      </c>
      <c r="J123" s="24">
        <f>J122*0.19</f>
        <v>0</v>
      </c>
      <c r="L123" s="42"/>
      <c r="M123" s="43"/>
    </row>
    <row r="124" spans="1:14" ht="30" x14ac:dyDescent="0.25">
      <c r="I124" s="41" t="s">
        <v>65</v>
      </c>
      <c r="J124" s="25">
        <f>J122+J123</f>
        <v>0</v>
      </c>
      <c r="L124" s="42"/>
      <c r="M124" s="43"/>
    </row>
    <row r="125" spans="1:14" ht="15.75" thickBot="1" x14ac:dyDescent="0.3">
      <c r="I125" s="32"/>
      <c r="J125" s="42"/>
      <c r="L125" s="42"/>
      <c r="M125" s="43"/>
    </row>
    <row r="126" spans="1:14" ht="51.75" thickBot="1" x14ac:dyDescent="0.3">
      <c r="A126" s="1" t="s">
        <v>0</v>
      </c>
      <c r="B126" s="2" t="s">
        <v>1</v>
      </c>
      <c r="C126" s="3" t="s">
        <v>2</v>
      </c>
      <c r="D126" s="3" t="s">
        <v>3</v>
      </c>
      <c r="E126" s="3" t="s">
        <v>4</v>
      </c>
      <c r="F126" s="3" t="s">
        <v>5</v>
      </c>
      <c r="G126" s="3" t="s">
        <v>6</v>
      </c>
      <c r="H126" s="4" t="s">
        <v>7</v>
      </c>
      <c r="I126" s="5" t="s">
        <v>136</v>
      </c>
      <c r="J126" s="5" t="s">
        <v>130</v>
      </c>
      <c r="K126" s="6" t="s">
        <v>135</v>
      </c>
      <c r="L126" s="6" t="s">
        <v>388</v>
      </c>
      <c r="M126" s="4" t="s">
        <v>8</v>
      </c>
      <c r="N126" s="7" t="s">
        <v>9</v>
      </c>
    </row>
    <row r="127" spans="1:14" ht="15.75" thickBot="1" x14ac:dyDescent="0.3">
      <c r="A127" s="45" t="s">
        <v>143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7"/>
    </row>
    <row r="128" spans="1:14" x14ac:dyDescent="0.25">
      <c r="A128" s="8">
        <v>74</v>
      </c>
      <c r="B128" s="8">
        <v>8</v>
      </c>
      <c r="C128" s="26" t="s">
        <v>322</v>
      </c>
      <c r="D128" s="27" t="s">
        <v>323</v>
      </c>
      <c r="E128" t="s">
        <v>324</v>
      </c>
      <c r="F128" s="9" t="s">
        <v>98</v>
      </c>
      <c r="G128" s="9" t="s">
        <v>325</v>
      </c>
      <c r="H128" s="9" t="s">
        <v>413</v>
      </c>
      <c r="I128" s="10"/>
      <c r="J128" s="11">
        <f>(I128*6)</f>
        <v>0</v>
      </c>
      <c r="K128" s="10"/>
      <c r="L128" s="11">
        <f>(K128*45)</f>
        <v>0</v>
      </c>
      <c r="M128" s="15" t="s">
        <v>25</v>
      </c>
      <c r="N128" s="12">
        <v>46327</v>
      </c>
    </row>
    <row r="129" spans="1:14" ht="15.75" customHeight="1" x14ac:dyDescent="0.25">
      <c r="A129" s="13">
        <v>75</v>
      </c>
      <c r="B129" s="13">
        <v>8</v>
      </c>
      <c r="C129" s="14" t="s">
        <v>326</v>
      </c>
      <c r="D129" s="17" t="s">
        <v>323</v>
      </c>
      <c r="E129" s="14" t="s">
        <v>324</v>
      </c>
      <c r="F129" s="15" t="s">
        <v>98</v>
      </c>
      <c r="G129" s="15" t="s">
        <v>325</v>
      </c>
      <c r="H129" s="15" t="s">
        <v>327</v>
      </c>
      <c r="I129" s="10"/>
      <c r="J129" s="11">
        <f t="shared" ref="J129:J142" si="16">(I129*6)</f>
        <v>0</v>
      </c>
      <c r="K129" s="10"/>
      <c r="L129" s="11">
        <f t="shared" ref="L129:L142" si="17">(K129*45)</f>
        <v>0</v>
      </c>
      <c r="M129" s="15" t="s">
        <v>25</v>
      </c>
      <c r="N129" s="28">
        <v>46327</v>
      </c>
    </row>
    <row r="130" spans="1:14" x14ac:dyDescent="0.25">
      <c r="A130" s="8">
        <v>76</v>
      </c>
      <c r="B130" s="13">
        <v>8</v>
      </c>
      <c r="C130" s="14" t="s">
        <v>328</v>
      </c>
      <c r="D130" s="14" t="s">
        <v>329</v>
      </c>
      <c r="E130" s="15" t="s">
        <v>330</v>
      </c>
      <c r="F130" s="15" t="s">
        <v>331</v>
      </c>
      <c r="G130" s="15" t="s">
        <v>325</v>
      </c>
      <c r="H130" s="15" t="s">
        <v>105</v>
      </c>
      <c r="I130" s="10"/>
      <c r="J130" s="11">
        <f t="shared" si="16"/>
        <v>0</v>
      </c>
      <c r="K130" s="10"/>
      <c r="L130" s="11">
        <f t="shared" si="17"/>
        <v>0</v>
      </c>
      <c r="M130" s="15" t="s">
        <v>17</v>
      </c>
      <c r="N130" s="12">
        <v>46327</v>
      </c>
    </row>
    <row r="131" spans="1:14" x14ac:dyDescent="0.25">
      <c r="A131" s="13">
        <v>77</v>
      </c>
      <c r="B131" s="13">
        <v>8</v>
      </c>
      <c r="C131" s="14" t="s">
        <v>332</v>
      </c>
      <c r="D131" s="14" t="s">
        <v>333</v>
      </c>
      <c r="E131" s="15" t="s">
        <v>334</v>
      </c>
      <c r="F131" s="15" t="s">
        <v>331</v>
      </c>
      <c r="G131" s="15" t="s">
        <v>325</v>
      </c>
      <c r="H131" s="15" t="s">
        <v>335</v>
      </c>
      <c r="I131" s="39"/>
      <c r="J131" s="11">
        <f t="shared" si="16"/>
        <v>0</v>
      </c>
      <c r="K131" s="39"/>
      <c r="L131" s="11">
        <f t="shared" si="17"/>
        <v>0</v>
      </c>
      <c r="M131" s="15" t="s">
        <v>25</v>
      </c>
      <c r="N131" s="28">
        <v>46327</v>
      </c>
    </row>
    <row r="132" spans="1:14" x14ac:dyDescent="0.25">
      <c r="A132" s="8">
        <v>78</v>
      </c>
      <c r="B132" s="13">
        <v>8</v>
      </c>
      <c r="C132" s="15" t="s">
        <v>336</v>
      </c>
      <c r="D132" s="14" t="s">
        <v>333</v>
      </c>
      <c r="E132" s="15" t="s">
        <v>334</v>
      </c>
      <c r="F132" s="15" t="s">
        <v>331</v>
      </c>
      <c r="G132" s="15" t="s">
        <v>325</v>
      </c>
      <c r="H132" s="15" t="s">
        <v>414</v>
      </c>
      <c r="I132" s="39"/>
      <c r="J132" s="11">
        <f t="shared" si="16"/>
        <v>0</v>
      </c>
      <c r="K132" s="39"/>
      <c r="L132" s="11">
        <f t="shared" si="17"/>
        <v>0</v>
      </c>
      <c r="M132" s="15" t="s">
        <v>25</v>
      </c>
      <c r="N132" s="12">
        <v>46327</v>
      </c>
    </row>
    <row r="133" spans="1:14" x14ac:dyDescent="0.25">
      <c r="A133" s="13">
        <v>79</v>
      </c>
      <c r="B133" s="13">
        <v>8</v>
      </c>
      <c r="C133" s="15" t="s">
        <v>337</v>
      </c>
      <c r="D133" s="17" t="s">
        <v>329</v>
      </c>
      <c r="E133" s="15" t="s">
        <v>338</v>
      </c>
      <c r="F133" s="15" t="s">
        <v>331</v>
      </c>
      <c r="G133" s="15" t="s">
        <v>325</v>
      </c>
      <c r="H133" s="15" t="s">
        <v>339</v>
      </c>
      <c r="I133" s="39"/>
      <c r="J133" s="11">
        <f t="shared" si="16"/>
        <v>0</v>
      </c>
      <c r="K133" s="39"/>
      <c r="L133" s="11">
        <f t="shared" si="17"/>
        <v>0</v>
      </c>
      <c r="M133" s="15" t="s">
        <v>17</v>
      </c>
      <c r="N133" s="28">
        <v>46327</v>
      </c>
    </row>
    <row r="134" spans="1:14" x14ac:dyDescent="0.25">
      <c r="A134" s="8">
        <v>80</v>
      </c>
      <c r="B134" s="13">
        <v>8</v>
      </c>
      <c r="C134" s="14" t="s">
        <v>340</v>
      </c>
      <c r="D134" s="14" t="s">
        <v>341</v>
      </c>
      <c r="E134" s="15" t="s">
        <v>342</v>
      </c>
      <c r="F134" s="15" t="s">
        <v>331</v>
      </c>
      <c r="G134" s="15" t="s">
        <v>325</v>
      </c>
      <c r="H134" s="15" t="s">
        <v>343</v>
      </c>
      <c r="I134" s="39"/>
      <c r="J134" s="11">
        <f t="shared" si="16"/>
        <v>0</v>
      </c>
      <c r="K134" s="39"/>
      <c r="L134" s="11">
        <f t="shared" si="17"/>
        <v>0</v>
      </c>
      <c r="M134" s="15" t="s">
        <v>17</v>
      </c>
      <c r="N134" s="12">
        <v>46327</v>
      </c>
    </row>
    <row r="135" spans="1:14" x14ac:dyDescent="0.25">
      <c r="A135" s="13">
        <v>81</v>
      </c>
      <c r="B135" s="13">
        <v>8</v>
      </c>
      <c r="C135" s="14" t="s">
        <v>344</v>
      </c>
      <c r="D135" s="14" t="s">
        <v>345</v>
      </c>
      <c r="E135" s="15" t="s">
        <v>346</v>
      </c>
      <c r="F135" s="15" t="s">
        <v>98</v>
      </c>
      <c r="G135" s="15" t="s">
        <v>347</v>
      </c>
      <c r="H135" s="15" t="s">
        <v>52</v>
      </c>
      <c r="I135" s="39"/>
      <c r="J135" s="11">
        <f t="shared" si="16"/>
        <v>0</v>
      </c>
      <c r="K135" s="39"/>
      <c r="L135" s="11">
        <f t="shared" si="17"/>
        <v>0</v>
      </c>
      <c r="M135" s="15" t="s">
        <v>25</v>
      </c>
      <c r="N135" s="28">
        <v>46327</v>
      </c>
    </row>
    <row r="136" spans="1:14" x14ac:dyDescent="0.25">
      <c r="A136" s="8">
        <v>82</v>
      </c>
      <c r="B136" s="13">
        <v>8</v>
      </c>
      <c r="C136" s="15" t="s">
        <v>348</v>
      </c>
      <c r="D136" s="15" t="s">
        <v>349</v>
      </c>
      <c r="E136" s="15" t="s">
        <v>350</v>
      </c>
      <c r="F136" s="15" t="s">
        <v>98</v>
      </c>
      <c r="G136" s="15" t="s">
        <v>347</v>
      </c>
      <c r="H136" s="15" t="s">
        <v>351</v>
      </c>
      <c r="I136" s="39"/>
      <c r="J136" s="11">
        <f t="shared" si="16"/>
        <v>0</v>
      </c>
      <c r="K136" s="39"/>
      <c r="L136" s="11">
        <f t="shared" si="17"/>
        <v>0</v>
      </c>
      <c r="M136" s="15" t="s">
        <v>17</v>
      </c>
      <c r="N136" s="12">
        <v>46327</v>
      </c>
    </row>
    <row r="137" spans="1:14" x14ac:dyDescent="0.25">
      <c r="A137" s="13">
        <v>83</v>
      </c>
      <c r="B137" s="13">
        <v>8</v>
      </c>
      <c r="C137" s="15" t="s">
        <v>352</v>
      </c>
      <c r="D137" s="15" t="s">
        <v>353</v>
      </c>
      <c r="E137" s="15" t="s">
        <v>354</v>
      </c>
      <c r="F137" s="15" t="s">
        <v>331</v>
      </c>
      <c r="G137" s="15" t="s">
        <v>347</v>
      </c>
      <c r="H137" s="15" t="s">
        <v>355</v>
      </c>
      <c r="I137" s="67"/>
      <c r="J137" s="11">
        <f t="shared" si="16"/>
        <v>0</v>
      </c>
      <c r="K137" s="39"/>
      <c r="L137" s="11">
        <f t="shared" si="17"/>
        <v>0</v>
      </c>
      <c r="M137" s="15" t="s">
        <v>17</v>
      </c>
      <c r="N137" s="28">
        <v>46327</v>
      </c>
    </row>
    <row r="138" spans="1:14" x14ac:dyDescent="0.25">
      <c r="A138" s="8">
        <v>84</v>
      </c>
      <c r="B138" s="13">
        <v>8</v>
      </c>
      <c r="C138" s="15" t="s">
        <v>356</v>
      </c>
      <c r="D138" s="17" t="s">
        <v>357</v>
      </c>
      <c r="E138" s="15" t="s">
        <v>358</v>
      </c>
      <c r="F138" s="15" t="s">
        <v>331</v>
      </c>
      <c r="G138" s="15" t="s">
        <v>359</v>
      </c>
      <c r="H138" s="15" t="s">
        <v>210</v>
      </c>
      <c r="I138" s="39"/>
      <c r="J138" s="11">
        <f t="shared" si="16"/>
        <v>0</v>
      </c>
      <c r="K138" s="39"/>
      <c r="L138" s="11">
        <f t="shared" si="17"/>
        <v>0</v>
      </c>
      <c r="M138" s="15" t="s">
        <v>25</v>
      </c>
      <c r="N138" s="12">
        <v>46327</v>
      </c>
    </row>
    <row r="139" spans="1:14" x14ac:dyDescent="0.25">
      <c r="A139" s="13">
        <v>85</v>
      </c>
      <c r="B139" s="13">
        <v>8</v>
      </c>
      <c r="C139" s="14" t="s">
        <v>360</v>
      </c>
      <c r="D139" s="14" t="s">
        <v>361</v>
      </c>
      <c r="E139" s="15" t="s">
        <v>358</v>
      </c>
      <c r="F139" s="15" t="s">
        <v>331</v>
      </c>
      <c r="G139" s="15" t="s">
        <v>359</v>
      </c>
      <c r="H139" s="15" t="s">
        <v>192</v>
      </c>
      <c r="I139" s="39"/>
      <c r="J139" s="11">
        <f t="shared" si="16"/>
        <v>0</v>
      </c>
      <c r="K139" s="39"/>
      <c r="L139" s="11">
        <f t="shared" si="17"/>
        <v>0</v>
      </c>
      <c r="M139" s="15" t="s">
        <v>25</v>
      </c>
      <c r="N139" s="28">
        <v>46327</v>
      </c>
    </row>
    <row r="140" spans="1:14" x14ac:dyDescent="0.25">
      <c r="A140" s="8">
        <v>86</v>
      </c>
      <c r="B140" s="13">
        <v>8</v>
      </c>
      <c r="C140" s="15" t="s">
        <v>362</v>
      </c>
      <c r="D140" s="15" t="s">
        <v>363</v>
      </c>
      <c r="E140" s="15" t="s">
        <v>364</v>
      </c>
      <c r="F140" s="15" t="s">
        <v>331</v>
      </c>
      <c r="G140" s="15" t="s">
        <v>359</v>
      </c>
      <c r="H140" s="15" t="s">
        <v>365</v>
      </c>
      <c r="I140" s="67"/>
      <c r="J140" s="11">
        <f t="shared" si="16"/>
        <v>0</v>
      </c>
      <c r="K140" s="39"/>
      <c r="L140" s="11">
        <f t="shared" si="17"/>
        <v>0</v>
      </c>
      <c r="M140" s="15" t="s">
        <v>17</v>
      </c>
      <c r="N140" s="12">
        <v>46327</v>
      </c>
    </row>
    <row r="141" spans="1:14" x14ac:dyDescent="0.25">
      <c r="A141" s="13">
        <v>87</v>
      </c>
      <c r="B141" s="13">
        <v>8</v>
      </c>
      <c r="C141" s="15" t="s">
        <v>366</v>
      </c>
      <c r="D141" s="15" t="s">
        <v>367</v>
      </c>
      <c r="E141" s="15" t="s">
        <v>368</v>
      </c>
      <c r="F141" s="15" t="s">
        <v>331</v>
      </c>
      <c r="G141" s="15" t="s">
        <v>359</v>
      </c>
      <c r="H141" s="15" t="s">
        <v>369</v>
      </c>
      <c r="I141" s="39"/>
      <c r="J141" s="11">
        <f t="shared" si="16"/>
        <v>0</v>
      </c>
      <c r="K141" s="39"/>
      <c r="L141" s="11">
        <f t="shared" si="17"/>
        <v>0</v>
      </c>
      <c r="M141" s="15" t="s">
        <v>17</v>
      </c>
      <c r="N141" s="28">
        <v>46327</v>
      </c>
    </row>
    <row r="142" spans="1:14" x14ac:dyDescent="0.25">
      <c r="A142" s="8">
        <v>88</v>
      </c>
      <c r="B142" s="13">
        <v>8</v>
      </c>
      <c r="C142" s="15" t="s">
        <v>370</v>
      </c>
      <c r="D142" s="15" t="s">
        <v>353</v>
      </c>
      <c r="E142" s="15" t="s">
        <v>371</v>
      </c>
      <c r="F142" s="15" t="s">
        <v>331</v>
      </c>
      <c r="G142" s="15" t="s">
        <v>359</v>
      </c>
      <c r="H142" s="15" t="s">
        <v>72</v>
      </c>
      <c r="I142" s="39"/>
      <c r="J142" s="11">
        <f t="shared" si="16"/>
        <v>0</v>
      </c>
      <c r="K142" s="39"/>
      <c r="L142" s="11">
        <f t="shared" si="17"/>
        <v>0</v>
      </c>
      <c r="M142" s="15" t="s">
        <v>17</v>
      </c>
      <c r="N142" s="12">
        <v>46327</v>
      </c>
    </row>
    <row r="143" spans="1:14" x14ac:dyDescent="0.25">
      <c r="A143" s="31"/>
      <c r="B143" s="31"/>
      <c r="C143" s="34"/>
      <c r="D143" s="34"/>
      <c r="E143" s="34"/>
      <c r="F143" s="34"/>
      <c r="G143" s="34"/>
      <c r="H143" s="34"/>
      <c r="I143" s="35"/>
      <c r="J143" s="36"/>
      <c r="K143" s="35"/>
      <c r="L143" s="36"/>
      <c r="M143" s="34"/>
      <c r="N143" s="37"/>
    </row>
    <row r="144" spans="1:14" ht="30" x14ac:dyDescent="0.25">
      <c r="A144" s="31"/>
      <c r="B144" s="31"/>
      <c r="C144" s="34"/>
      <c r="D144" s="34"/>
      <c r="E144" s="34"/>
      <c r="F144" s="34"/>
      <c r="G144" s="34"/>
      <c r="H144" s="34"/>
      <c r="I144" s="14" t="s">
        <v>64</v>
      </c>
      <c r="J144" s="24">
        <f>SUM(J128:J142)</f>
        <v>0</v>
      </c>
      <c r="L144" s="24">
        <f>SUM(L128:L142)</f>
        <v>0</v>
      </c>
      <c r="M144" s="38">
        <f>J144+L144</f>
        <v>0</v>
      </c>
      <c r="N144" s="37"/>
    </row>
    <row r="145" spans="1:14" ht="30" x14ac:dyDescent="0.25">
      <c r="A145" s="31"/>
      <c r="B145" s="31"/>
      <c r="C145" s="34"/>
      <c r="D145" s="34"/>
      <c r="E145" s="34"/>
      <c r="F145" s="34"/>
      <c r="G145" s="34"/>
      <c r="H145" s="34"/>
      <c r="I145" s="14" t="s">
        <v>419</v>
      </c>
      <c r="J145" s="24">
        <f>J144*0.19</f>
        <v>0</v>
      </c>
      <c r="L145" s="42"/>
      <c r="M145" s="43"/>
      <c r="N145" s="37"/>
    </row>
    <row r="146" spans="1:14" ht="30" x14ac:dyDescent="0.25">
      <c r="A146" s="31"/>
      <c r="B146" s="31"/>
      <c r="C146" s="34"/>
      <c r="D146" s="34"/>
      <c r="E146" s="34"/>
      <c r="F146" s="34"/>
      <c r="G146" s="34"/>
      <c r="H146" s="34"/>
      <c r="I146" s="41" t="s">
        <v>65</v>
      </c>
      <c r="J146" s="25">
        <f>J144+J145</f>
        <v>0</v>
      </c>
      <c r="L146" s="42"/>
      <c r="M146" s="43"/>
      <c r="N146" s="37"/>
    </row>
    <row r="147" spans="1:14" ht="15.75" thickBot="1" x14ac:dyDescent="0.3">
      <c r="I147" s="32"/>
      <c r="J147" s="42"/>
      <c r="L147" s="42"/>
      <c r="M147" s="43"/>
    </row>
    <row r="148" spans="1:14" ht="51.75" thickBot="1" x14ac:dyDescent="0.3">
      <c r="A148" s="1" t="s">
        <v>0</v>
      </c>
      <c r="B148" s="2" t="s">
        <v>1</v>
      </c>
      <c r="C148" s="3" t="s">
        <v>2</v>
      </c>
      <c r="D148" s="3" t="s">
        <v>3</v>
      </c>
      <c r="E148" s="3" t="s">
        <v>4</v>
      </c>
      <c r="F148" s="3" t="s">
        <v>5</v>
      </c>
      <c r="G148" s="3" t="s">
        <v>6</v>
      </c>
      <c r="H148" s="4" t="s">
        <v>7</v>
      </c>
      <c r="I148" s="5" t="s">
        <v>136</v>
      </c>
      <c r="J148" s="5" t="s">
        <v>130</v>
      </c>
      <c r="K148" s="6" t="s">
        <v>135</v>
      </c>
      <c r="L148" s="6" t="s">
        <v>388</v>
      </c>
      <c r="M148" s="4" t="s">
        <v>8</v>
      </c>
      <c r="N148" s="7" t="s">
        <v>9</v>
      </c>
    </row>
    <row r="149" spans="1:14" ht="15.75" thickBot="1" x14ac:dyDescent="0.3">
      <c r="A149" s="45" t="s">
        <v>144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7"/>
    </row>
    <row r="150" spans="1:14" x14ac:dyDescent="0.25">
      <c r="A150" s="13">
        <v>89</v>
      </c>
      <c r="B150" s="13">
        <v>9</v>
      </c>
      <c r="C150" s="14" t="s">
        <v>372</v>
      </c>
      <c r="D150" s="14" t="s">
        <v>373</v>
      </c>
      <c r="E150" s="15" t="s">
        <v>374</v>
      </c>
      <c r="F150" s="15" t="s">
        <v>331</v>
      </c>
      <c r="G150" s="15" t="s">
        <v>375</v>
      </c>
      <c r="H150" s="15" t="s">
        <v>415</v>
      </c>
      <c r="I150" s="10"/>
      <c r="J150" s="11">
        <f>(I150*6)</f>
        <v>0</v>
      </c>
      <c r="K150" s="10"/>
      <c r="L150" s="11">
        <f>(K150*45)</f>
        <v>0</v>
      </c>
      <c r="M150" s="9" t="s">
        <v>17</v>
      </c>
      <c r="N150" s="12">
        <v>46327</v>
      </c>
    </row>
    <row r="151" spans="1:14" ht="17.25" customHeight="1" x14ac:dyDescent="0.25">
      <c r="A151" s="13">
        <v>90</v>
      </c>
      <c r="B151" s="13">
        <v>9</v>
      </c>
      <c r="C151" s="15" t="s">
        <v>376</v>
      </c>
      <c r="D151" s="15" t="s">
        <v>377</v>
      </c>
      <c r="E151" s="14" t="s">
        <v>378</v>
      </c>
      <c r="F151" s="15" t="s">
        <v>331</v>
      </c>
      <c r="G151" s="15" t="s">
        <v>375</v>
      </c>
      <c r="H151" s="15" t="s">
        <v>220</v>
      </c>
      <c r="I151" s="10"/>
      <c r="J151" s="11">
        <f t="shared" ref="J151:J154" si="18">(I151*6)</f>
        <v>0</v>
      </c>
      <c r="K151" s="10"/>
      <c r="L151" s="11">
        <f t="shared" ref="L151:L154" si="19">(K151*45)</f>
        <v>0</v>
      </c>
      <c r="M151" s="15" t="s">
        <v>25</v>
      </c>
      <c r="N151" s="28">
        <v>46327</v>
      </c>
    </row>
    <row r="152" spans="1:14" ht="16.5" customHeight="1" x14ac:dyDescent="0.25">
      <c r="A152" s="13">
        <v>91</v>
      </c>
      <c r="B152" s="13">
        <v>9</v>
      </c>
      <c r="C152" s="15" t="s">
        <v>379</v>
      </c>
      <c r="D152" s="15" t="s">
        <v>377</v>
      </c>
      <c r="E152" s="14" t="s">
        <v>378</v>
      </c>
      <c r="F152" s="15" t="s">
        <v>331</v>
      </c>
      <c r="G152" s="15" t="s">
        <v>375</v>
      </c>
      <c r="H152" s="15" t="s">
        <v>105</v>
      </c>
      <c r="I152" s="10"/>
      <c r="J152" s="11">
        <f t="shared" si="18"/>
        <v>0</v>
      </c>
      <c r="K152" s="10"/>
      <c r="L152" s="11">
        <f t="shared" si="19"/>
        <v>0</v>
      </c>
      <c r="M152" s="15" t="s">
        <v>25</v>
      </c>
      <c r="N152" s="12">
        <v>46327</v>
      </c>
    </row>
    <row r="153" spans="1:14" x14ac:dyDescent="0.25">
      <c r="A153" s="13">
        <v>92</v>
      </c>
      <c r="B153" s="13">
        <v>9</v>
      </c>
      <c r="C153" s="15" t="s">
        <v>380</v>
      </c>
      <c r="D153" s="15" t="s">
        <v>381</v>
      </c>
      <c r="E153" s="14" t="s">
        <v>382</v>
      </c>
      <c r="F153" s="15" t="s">
        <v>331</v>
      </c>
      <c r="G153" s="15" t="s">
        <v>375</v>
      </c>
      <c r="H153" s="15" t="s">
        <v>383</v>
      </c>
      <c r="I153" s="39"/>
      <c r="J153" s="11">
        <f t="shared" si="18"/>
        <v>0</v>
      </c>
      <c r="K153" s="39"/>
      <c r="L153" s="11">
        <f t="shared" si="19"/>
        <v>0</v>
      </c>
      <c r="M153" s="15" t="s">
        <v>17</v>
      </c>
      <c r="N153" s="28">
        <v>46327</v>
      </c>
    </row>
    <row r="154" spans="1:14" x14ac:dyDescent="0.25">
      <c r="A154" s="13">
        <v>93</v>
      </c>
      <c r="B154" s="13">
        <v>9</v>
      </c>
      <c r="C154" s="15" t="s">
        <v>384</v>
      </c>
      <c r="D154" s="15" t="s">
        <v>385</v>
      </c>
      <c r="E154" s="14" t="s">
        <v>386</v>
      </c>
      <c r="F154" s="15" t="s">
        <v>387</v>
      </c>
      <c r="G154" s="15" t="s">
        <v>375</v>
      </c>
      <c r="H154" s="15" t="s">
        <v>339</v>
      </c>
      <c r="I154" s="39"/>
      <c r="J154" s="11">
        <f t="shared" si="18"/>
        <v>0</v>
      </c>
      <c r="K154" s="39"/>
      <c r="L154" s="11">
        <f t="shared" si="19"/>
        <v>0</v>
      </c>
      <c r="M154" s="15" t="s">
        <v>17</v>
      </c>
      <c r="N154" s="12">
        <v>46327</v>
      </c>
    </row>
    <row r="155" spans="1:14" x14ac:dyDescent="0.25">
      <c r="I155" s="32"/>
      <c r="J155" s="42"/>
      <c r="L155" s="42"/>
      <c r="M155" s="43"/>
    </row>
    <row r="156" spans="1:14" ht="30" x14ac:dyDescent="0.25">
      <c r="I156" s="14" t="s">
        <v>64</v>
      </c>
      <c r="J156" s="24">
        <f>SUM(J150:J154)</f>
        <v>0</v>
      </c>
      <c r="L156" s="24">
        <f>SUM(L150:L154)</f>
        <v>0</v>
      </c>
      <c r="M156" s="38">
        <f>J156+L156</f>
        <v>0</v>
      </c>
    </row>
    <row r="157" spans="1:14" ht="30" x14ac:dyDescent="0.25">
      <c r="I157" s="14" t="s">
        <v>419</v>
      </c>
      <c r="J157" s="24">
        <f>J156*0.19</f>
        <v>0</v>
      </c>
      <c r="L157" s="42"/>
      <c r="M157" s="43"/>
    </row>
    <row r="158" spans="1:14" ht="30" x14ac:dyDescent="0.25">
      <c r="I158" s="41" t="s">
        <v>65</v>
      </c>
      <c r="J158" s="25">
        <f>J156+J157</f>
        <v>0</v>
      </c>
      <c r="L158" s="42"/>
      <c r="M158" s="43"/>
    </row>
    <row r="159" spans="1:14" ht="15.75" thickBot="1" x14ac:dyDescent="0.3">
      <c r="I159" s="32"/>
      <c r="J159" s="42"/>
      <c r="L159" s="42"/>
      <c r="M159" s="43"/>
    </row>
    <row r="160" spans="1:14" ht="51.75" thickBot="1" x14ac:dyDescent="0.3">
      <c r="A160" s="1" t="s">
        <v>0</v>
      </c>
      <c r="B160" s="2" t="s">
        <v>1</v>
      </c>
      <c r="C160" s="3" t="s">
        <v>2</v>
      </c>
      <c r="D160" s="3" t="s">
        <v>3</v>
      </c>
      <c r="E160" s="3" t="s">
        <v>4</v>
      </c>
      <c r="F160" s="3" t="s">
        <v>5</v>
      </c>
      <c r="G160" s="3" t="s">
        <v>6</v>
      </c>
      <c r="H160" s="4" t="s">
        <v>7</v>
      </c>
      <c r="I160" s="5" t="s">
        <v>136</v>
      </c>
      <c r="J160" s="5" t="s">
        <v>130</v>
      </c>
      <c r="K160" s="6" t="s">
        <v>135</v>
      </c>
      <c r="L160" s="6" t="s">
        <v>388</v>
      </c>
      <c r="M160" s="4" t="s">
        <v>8</v>
      </c>
      <c r="N160" s="7" t="s">
        <v>9</v>
      </c>
    </row>
    <row r="161" spans="1:14" ht="15.75" thickBot="1" x14ac:dyDescent="0.3">
      <c r="A161" s="45" t="s">
        <v>94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7"/>
    </row>
    <row r="162" spans="1:14" x14ac:dyDescent="0.25">
      <c r="A162" s="13">
        <v>94</v>
      </c>
      <c r="B162" s="13">
        <v>10</v>
      </c>
      <c r="C162" s="14" t="s">
        <v>95</v>
      </c>
      <c r="D162" s="14" t="s">
        <v>96</v>
      </c>
      <c r="E162" s="15" t="s">
        <v>97</v>
      </c>
      <c r="F162" s="15" t="s">
        <v>98</v>
      </c>
      <c r="G162" s="15" t="s">
        <v>99</v>
      </c>
      <c r="H162" s="15" t="s">
        <v>416</v>
      </c>
      <c r="I162" s="10"/>
      <c r="J162" s="11">
        <f t="shared" ref="J162:J170" si="20">(I162*6)</f>
        <v>0</v>
      </c>
      <c r="K162" s="10"/>
      <c r="L162" s="11">
        <f>(K162*45)</f>
        <v>0</v>
      </c>
      <c r="M162" s="9" t="s">
        <v>17</v>
      </c>
      <c r="N162" s="12">
        <v>46327</v>
      </c>
    </row>
    <row r="163" spans="1:14" x14ac:dyDescent="0.25">
      <c r="A163" s="13">
        <v>95</v>
      </c>
      <c r="B163" s="13">
        <v>10</v>
      </c>
      <c r="C163" s="14" t="s">
        <v>100</v>
      </c>
      <c r="D163" s="14" t="s">
        <v>101</v>
      </c>
      <c r="E163" s="15" t="s">
        <v>102</v>
      </c>
      <c r="F163" s="15" t="s">
        <v>98</v>
      </c>
      <c r="G163" s="29" t="s">
        <v>99</v>
      </c>
      <c r="H163" s="15" t="s">
        <v>103</v>
      </c>
      <c r="I163" s="10"/>
      <c r="J163" s="11">
        <f t="shared" si="20"/>
        <v>0</v>
      </c>
      <c r="K163" s="10"/>
      <c r="L163" s="11">
        <f t="shared" ref="L163:L170" si="21">(K163*45)</f>
        <v>0</v>
      </c>
      <c r="M163" s="15" t="s">
        <v>25</v>
      </c>
      <c r="N163" s="12">
        <v>46327</v>
      </c>
    </row>
    <row r="164" spans="1:14" x14ac:dyDescent="0.25">
      <c r="A164" s="13">
        <v>96</v>
      </c>
      <c r="B164" s="13">
        <v>10</v>
      </c>
      <c r="C164" s="15" t="s">
        <v>104</v>
      </c>
      <c r="D164" s="14" t="s">
        <v>101</v>
      </c>
      <c r="E164" s="15" t="s">
        <v>102</v>
      </c>
      <c r="F164" s="15" t="s">
        <v>98</v>
      </c>
      <c r="G164" s="15" t="s">
        <v>99</v>
      </c>
      <c r="H164" s="15" t="s">
        <v>105</v>
      </c>
      <c r="I164" s="10"/>
      <c r="J164" s="11">
        <f t="shared" si="20"/>
        <v>0</v>
      </c>
      <c r="K164" s="10"/>
      <c r="L164" s="11">
        <f t="shared" si="21"/>
        <v>0</v>
      </c>
      <c r="M164" s="15" t="s">
        <v>25</v>
      </c>
      <c r="N164" s="12">
        <v>46327</v>
      </c>
    </row>
    <row r="165" spans="1:14" x14ac:dyDescent="0.25">
      <c r="A165" s="13">
        <v>97</v>
      </c>
      <c r="B165" s="13">
        <v>10</v>
      </c>
      <c r="C165" s="14" t="s">
        <v>106</v>
      </c>
      <c r="D165" s="14" t="s">
        <v>107</v>
      </c>
      <c r="E165" s="15" t="s">
        <v>108</v>
      </c>
      <c r="F165" s="15" t="s">
        <v>98</v>
      </c>
      <c r="G165" s="15" t="s">
        <v>99</v>
      </c>
      <c r="H165" s="15" t="s">
        <v>109</v>
      </c>
      <c r="I165" s="10"/>
      <c r="J165" s="11">
        <f t="shared" si="20"/>
        <v>0</v>
      </c>
      <c r="K165" s="10"/>
      <c r="L165" s="11">
        <f t="shared" si="21"/>
        <v>0</v>
      </c>
      <c r="M165" s="15" t="s">
        <v>25</v>
      </c>
      <c r="N165" s="12">
        <v>46327</v>
      </c>
    </row>
    <row r="166" spans="1:14" x14ac:dyDescent="0.25">
      <c r="A166" s="13">
        <v>98</v>
      </c>
      <c r="B166" s="13">
        <v>10</v>
      </c>
      <c r="C166" s="14" t="s">
        <v>110</v>
      </c>
      <c r="D166" s="14" t="s">
        <v>107</v>
      </c>
      <c r="E166" s="15" t="s">
        <v>108</v>
      </c>
      <c r="F166" s="15" t="s">
        <v>98</v>
      </c>
      <c r="G166" s="15" t="s">
        <v>99</v>
      </c>
      <c r="H166" s="15" t="s">
        <v>60</v>
      </c>
      <c r="I166" s="10"/>
      <c r="J166" s="11">
        <f t="shared" si="20"/>
        <v>0</v>
      </c>
      <c r="K166" s="10"/>
      <c r="L166" s="11">
        <f t="shared" si="21"/>
        <v>0</v>
      </c>
      <c r="M166" s="15" t="s">
        <v>25</v>
      </c>
      <c r="N166" s="12">
        <v>46327</v>
      </c>
    </row>
    <row r="167" spans="1:14" x14ac:dyDescent="0.25">
      <c r="A167" s="13">
        <v>99</v>
      </c>
      <c r="B167" s="13">
        <v>10</v>
      </c>
      <c r="C167" s="14" t="s">
        <v>111</v>
      </c>
      <c r="D167" s="14" t="s">
        <v>112</v>
      </c>
      <c r="E167" s="15" t="s">
        <v>113</v>
      </c>
      <c r="F167" s="15" t="s">
        <v>98</v>
      </c>
      <c r="G167" s="15" t="s">
        <v>99</v>
      </c>
      <c r="H167" s="15" t="s">
        <v>114</v>
      </c>
      <c r="I167" s="10"/>
      <c r="J167" s="11">
        <f t="shared" si="20"/>
        <v>0</v>
      </c>
      <c r="K167" s="10"/>
      <c r="L167" s="11">
        <f t="shared" si="21"/>
        <v>0</v>
      </c>
      <c r="M167" s="15" t="s">
        <v>17</v>
      </c>
      <c r="N167" s="12">
        <v>46327</v>
      </c>
    </row>
    <row r="168" spans="1:14" x14ac:dyDescent="0.25">
      <c r="A168" s="13">
        <v>100</v>
      </c>
      <c r="B168" s="13">
        <v>10</v>
      </c>
      <c r="C168" s="14" t="s">
        <v>115</v>
      </c>
      <c r="D168" s="14" t="s">
        <v>116</v>
      </c>
      <c r="E168" s="15" t="s">
        <v>117</v>
      </c>
      <c r="F168" s="15" t="s">
        <v>98</v>
      </c>
      <c r="G168" s="15" t="s">
        <v>118</v>
      </c>
      <c r="H168" s="15" t="s">
        <v>119</v>
      </c>
      <c r="I168" s="10"/>
      <c r="J168" s="11">
        <f t="shared" si="20"/>
        <v>0</v>
      </c>
      <c r="K168" s="10"/>
      <c r="L168" s="11">
        <f t="shared" si="21"/>
        <v>0</v>
      </c>
      <c r="M168" s="15" t="s">
        <v>25</v>
      </c>
      <c r="N168" s="12">
        <v>46327</v>
      </c>
    </row>
    <row r="169" spans="1:14" x14ac:dyDescent="0.25">
      <c r="A169" s="13">
        <v>101</v>
      </c>
      <c r="B169" s="13">
        <v>10</v>
      </c>
      <c r="C169" s="14" t="s">
        <v>120</v>
      </c>
      <c r="D169" s="14" t="s">
        <v>116</v>
      </c>
      <c r="E169" s="15" t="s">
        <v>117</v>
      </c>
      <c r="F169" s="15" t="s">
        <v>98</v>
      </c>
      <c r="G169" s="15" t="s">
        <v>118</v>
      </c>
      <c r="H169" s="15" t="s">
        <v>16</v>
      </c>
      <c r="I169" s="10"/>
      <c r="J169" s="11">
        <f t="shared" si="20"/>
        <v>0</v>
      </c>
      <c r="K169" s="10"/>
      <c r="L169" s="11">
        <f t="shared" si="21"/>
        <v>0</v>
      </c>
      <c r="M169" s="15" t="s">
        <v>25</v>
      </c>
      <c r="N169" s="12">
        <v>46327</v>
      </c>
    </row>
    <row r="170" spans="1:14" x14ac:dyDescent="0.25">
      <c r="A170" s="13">
        <v>102</v>
      </c>
      <c r="B170" s="13">
        <v>10</v>
      </c>
      <c r="C170" s="14" t="s">
        <v>121</v>
      </c>
      <c r="D170" s="17" t="s">
        <v>122</v>
      </c>
      <c r="E170" s="15" t="s">
        <v>123</v>
      </c>
      <c r="F170" s="15" t="s">
        <v>98</v>
      </c>
      <c r="G170" s="15" t="s">
        <v>124</v>
      </c>
      <c r="H170" s="15" t="s">
        <v>129</v>
      </c>
      <c r="I170" s="39"/>
      <c r="J170" s="40">
        <f t="shared" si="20"/>
        <v>0</v>
      </c>
      <c r="K170" s="39"/>
      <c r="L170" s="40">
        <f t="shared" si="21"/>
        <v>0</v>
      </c>
      <c r="M170" s="15" t="s">
        <v>17</v>
      </c>
      <c r="N170" s="12">
        <v>46327</v>
      </c>
    </row>
    <row r="171" spans="1:14" x14ac:dyDescent="0.25">
      <c r="A171" s="31"/>
      <c r="B171" s="31"/>
      <c r="C171" s="32"/>
      <c r="D171" s="33"/>
      <c r="E171" s="34"/>
      <c r="F171" s="34"/>
      <c r="G171" s="34"/>
      <c r="H171" s="34"/>
      <c r="I171" s="35"/>
      <c r="J171" s="36"/>
      <c r="K171" s="35"/>
      <c r="L171" s="36"/>
      <c r="M171" s="34"/>
      <c r="N171" s="37"/>
    </row>
    <row r="172" spans="1:14" ht="30" x14ac:dyDescent="0.25">
      <c r="A172" s="31"/>
      <c r="B172" s="31"/>
      <c r="C172" s="32"/>
      <c r="D172" s="33"/>
      <c r="E172" s="34"/>
      <c r="F172" s="34"/>
      <c r="G172" s="34"/>
      <c r="H172" s="34"/>
      <c r="I172" s="14" t="s">
        <v>64</v>
      </c>
      <c r="J172" s="24">
        <f>SUM(J162:J170)</f>
        <v>0</v>
      </c>
      <c r="L172" s="24">
        <f>SUM(L162:L170)</f>
        <v>0</v>
      </c>
      <c r="M172" s="38">
        <f>J172+L172</f>
        <v>0</v>
      </c>
      <c r="N172" s="37"/>
    </row>
    <row r="173" spans="1:14" ht="30" x14ac:dyDescent="0.25">
      <c r="A173" s="31"/>
      <c r="B173" s="31"/>
      <c r="C173" s="32"/>
      <c r="D173" s="33"/>
      <c r="E173" s="34"/>
      <c r="F173" s="34"/>
      <c r="G173" s="34"/>
      <c r="H173" s="34"/>
      <c r="I173" s="14" t="s">
        <v>419</v>
      </c>
      <c r="J173" s="24">
        <f>J172*0.19</f>
        <v>0</v>
      </c>
      <c r="L173" s="42"/>
      <c r="M173" s="43"/>
      <c r="N173" s="37"/>
    </row>
    <row r="174" spans="1:14" ht="30" x14ac:dyDescent="0.25">
      <c r="A174" s="31"/>
      <c r="B174" s="31"/>
      <c r="C174" s="32"/>
      <c r="D174" s="33"/>
      <c r="E174" s="34"/>
      <c r="F174" s="34"/>
      <c r="G174" s="34"/>
      <c r="H174" s="34"/>
      <c r="I174" s="41" t="s">
        <v>65</v>
      </c>
      <c r="J174" s="25">
        <f>J172+J173</f>
        <v>0</v>
      </c>
      <c r="L174" s="42"/>
      <c r="M174" s="43"/>
      <c r="N174" s="37"/>
    </row>
    <row r="175" spans="1:14" ht="15.75" thickBot="1" x14ac:dyDescent="0.3">
      <c r="A175" s="31"/>
      <c r="B175" s="31"/>
      <c r="C175" s="32"/>
      <c r="D175" s="33"/>
      <c r="E175" s="34"/>
      <c r="F175" s="34"/>
      <c r="G175" s="34"/>
      <c r="H175" s="34"/>
      <c r="I175" s="35"/>
      <c r="J175" s="36"/>
      <c r="K175" s="35"/>
      <c r="L175" s="36"/>
      <c r="M175" s="34"/>
      <c r="N175" s="37"/>
    </row>
    <row r="176" spans="1:14" ht="51.75" thickBot="1" x14ac:dyDescent="0.3">
      <c r="A176" s="1" t="s">
        <v>0</v>
      </c>
      <c r="B176" s="2" t="s">
        <v>1</v>
      </c>
      <c r="C176" s="3" t="s">
        <v>2</v>
      </c>
      <c r="D176" s="3" t="s">
        <v>3</v>
      </c>
      <c r="E176" s="3" t="s">
        <v>4</v>
      </c>
      <c r="F176" s="3" t="s">
        <v>5</v>
      </c>
      <c r="G176" s="3" t="s">
        <v>6</v>
      </c>
      <c r="H176" s="4" t="s">
        <v>7</v>
      </c>
      <c r="I176" s="5" t="s">
        <v>136</v>
      </c>
      <c r="J176" s="5" t="s">
        <v>130</v>
      </c>
      <c r="K176" s="6" t="s">
        <v>135</v>
      </c>
      <c r="L176" s="6" t="s">
        <v>388</v>
      </c>
      <c r="M176" s="4" t="s">
        <v>8</v>
      </c>
      <c r="N176" s="7" t="s">
        <v>9</v>
      </c>
    </row>
    <row r="177" spans="1:14" x14ac:dyDescent="0.25">
      <c r="A177" s="57" t="s">
        <v>214</v>
      </c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9"/>
    </row>
    <row r="178" spans="1:14" x14ac:dyDescent="0.25">
      <c r="A178" s="61">
        <v>103</v>
      </c>
      <c r="B178" s="13">
        <v>11</v>
      </c>
      <c r="C178" s="15" t="s">
        <v>215</v>
      </c>
      <c r="D178" s="15" t="s">
        <v>216</v>
      </c>
      <c r="E178" s="15" t="s">
        <v>217</v>
      </c>
      <c r="F178" s="15" t="s">
        <v>98</v>
      </c>
      <c r="G178" s="15" t="s">
        <v>218</v>
      </c>
      <c r="H178" s="15" t="s">
        <v>413</v>
      </c>
      <c r="I178" s="39"/>
      <c r="J178" s="11">
        <f t="shared" ref="J178:J183" si="22">(I178*6)</f>
        <v>0</v>
      </c>
      <c r="K178" s="39"/>
      <c r="L178" s="11">
        <f>(K178*45)</f>
        <v>0</v>
      </c>
      <c r="M178" s="15" t="s">
        <v>17</v>
      </c>
      <c r="N178" s="12">
        <v>46327</v>
      </c>
    </row>
    <row r="179" spans="1:14" x14ac:dyDescent="0.25">
      <c r="A179" s="13">
        <v>104</v>
      </c>
      <c r="B179" s="13">
        <v>11</v>
      </c>
      <c r="C179" s="15" t="s">
        <v>219</v>
      </c>
      <c r="D179" s="15" t="s">
        <v>216</v>
      </c>
      <c r="E179" s="15" t="s">
        <v>217</v>
      </c>
      <c r="F179" s="15" t="s">
        <v>98</v>
      </c>
      <c r="G179" s="15" t="s">
        <v>218</v>
      </c>
      <c r="H179" s="15" t="s">
        <v>93</v>
      </c>
      <c r="I179" s="39"/>
      <c r="J179" s="11">
        <f t="shared" si="22"/>
        <v>0</v>
      </c>
      <c r="K179" s="39"/>
      <c r="L179" s="11">
        <f t="shared" ref="L179:L183" si="23">(K179*45)</f>
        <v>0</v>
      </c>
      <c r="M179" s="15" t="s">
        <v>25</v>
      </c>
      <c r="N179" s="12">
        <v>46327</v>
      </c>
    </row>
    <row r="180" spans="1:14" x14ac:dyDescent="0.25">
      <c r="A180" s="61">
        <v>105</v>
      </c>
      <c r="B180" s="13">
        <v>11</v>
      </c>
      <c r="C180" s="15" t="s">
        <v>221</v>
      </c>
      <c r="D180" s="15" t="s">
        <v>222</v>
      </c>
      <c r="E180" s="15" t="s">
        <v>223</v>
      </c>
      <c r="F180" s="15" t="s">
        <v>98</v>
      </c>
      <c r="G180" s="15" t="s">
        <v>218</v>
      </c>
      <c r="H180" s="15" t="s">
        <v>224</v>
      </c>
      <c r="I180" s="39"/>
      <c r="J180" s="11">
        <f t="shared" si="22"/>
        <v>0</v>
      </c>
      <c r="K180" s="39"/>
      <c r="L180" s="11">
        <f t="shared" si="23"/>
        <v>0</v>
      </c>
      <c r="M180" s="15" t="s">
        <v>17</v>
      </c>
      <c r="N180" s="12">
        <v>46327</v>
      </c>
    </row>
    <row r="181" spans="1:14" x14ac:dyDescent="0.25">
      <c r="A181" s="13">
        <v>106</v>
      </c>
      <c r="B181" s="13">
        <v>11</v>
      </c>
      <c r="C181" s="15" t="s">
        <v>225</v>
      </c>
      <c r="D181" s="15" t="s">
        <v>222</v>
      </c>
      <c r="E181" s="15" t="s">
        <v>223</v>
      </c>
      <c r="F181" s="15" t="s">
        <v>98</v>
      </c>
      <c r="G181" s="15" t="s">
        <v>218</v>
      </c>
      <c r="H181" s="15" t="s">
        <v>226</v>
      </c>
      <c r="I181" s="39"/>
      <c r="J181" s="11">
        <f t="shared" si="22"/>
        <v>0</v>
      </c>
      <c r="K181" s="39"/>
      <c r="L181" s="11">
        <f t="shared" si="23"/>
        <v>0</v>
      </c>
      <c r="M181" s="15" t="s">
        <v>25</v>
      </c>
      <c r="N181" s="12">
        <v>46327</v>
      </c>
    </row>
    <row r="182" spans="1:14" x14ac:dyDescent="0.25">
      <c r="A182" s="61">
        <v>107</v>
      </c>
      <c r="B182" s="13">
        <v>11</v>
      </c>
      <c r="C182" s="64" t="s">
        <v>227</v>
      </c>
      <c r="D182" s="64" t="s">
        <v>228</v>
      </c>
      <c r="E182" s="64" t="s">
        <v>229</v>
      </c>
      <c r="F182" s="64" t="s">
        <v>98</v>
      </c>
      <c r="G182" s="64" t="s">
        <v>218</v>
      </c>
      <c r="H182" s="64" t="s">
        <v>230</v>
      </c>
      <c r="I182" s="39"/>
      <c r="J182" s="11">
        <f t="shared" si="22"/>
        <v>0</v>
      </c>
      <c r="K182" s="39"/>
      <c r="L182" s="11">
        <f t="shared" si="23"/>
        <v>0</v>
      </c>
      <c r="M182" s="15" t="s">
        <v>17</v>
      </c>
      <c r="N182" s="12">
        <v>46327</v>
      </c>
    </row>
    <row r="183" spans="1:14" x14ac:dyDescent="0.25">
      <c r="A183" s="13">
        <v>108</v>
      </c>
      <c r="B183" s="61">
        <v>11</v>
      </c>
      <c r="C183" s="56" t="s">
        <v>231</v>
      </c>
      <c r="D183" s="56" t="s">
        <v>232</v>
      </c>
      <c r="E183" s="56" t="s">
        <v>233</v>
      </c>
      <c r="F183" s="56" t="s">
        <v>98</v>
      </c>
      <c r="G183" s="56" t="s">
        <v>218</v>
      </c>
      <c r="H183" s="56" t="s">
        <v>72</v>
      </c>
      <c r="I183" s="39"/>
      <c r="J183" s="11">
        <f t="shared" si="22"/>
        <v>0</v>
      </c>
      <c r="K183" s="39"/>
      <c r="L183" s="11">
        <f t="shared" si="23"/>
        <v>0</v>
      </c>
      <c r="M183" s="15" t="s">
        <v>17</v>
      </c>
      <c r="N183" s="12">
        <v>46327</v>
      </c>
    </row>
    <row r="184" spans="1:14" x14ac:dyDescent="0.25">
      <c r="A184" s="31"/>
      <c r="B184" s="31"/>
      <c r="C184" s="32"/>
      <c r="D184" s="33"/>
      <c r="E184" s="34"/>
      <c r="F184" s="34"/>
      <c r="G184" s="34"/>
      <c r="H184" s="34"/>
      <c r="I184" s="35"/>
      <c r="J184" s="36"/>
      <c r="K184" s="35"/>
      <c r="L184" s="36"/>
      <c r="M184" s="34"/>
    </row>
    <row r="185" spans="1:14" ht="30" x14ac:dyDescent="0.25">
      <c r="I185" s="14" t="s">
        <v>64</v>
      </c>
      <c r="J185" s="24">
        <f>SUM(J178:J183)</f>
        <v>0</v>
      </c>
      <c r="L185" s="24">
        <f>SUM(L178:L183)</f>
        <v>0</v>
      </c>
      <c r="M185" s="38">
        <f>J185+L185</f>
        <v>0</v>
      </c>
    </row>
    <row r="186" spans="1:14" ht="30" x14ac:dyDescent="0.25">
      <c r="I186" s="14" t="s">
        <v>419</v>
      </c>
      <c r="J186" s="24">
        <f>J185*0.19</f>
        <v>0</v>
      </c>
    </row>
    <row r="187" spans="1:14" ht="30" x14ac:dyDescent="0.25">
      <c r="I187" s="41" t="s">
        <v>65</v>
      </c>
      <c r="J187" s="25">
        <f>J185+J186</f>
        <v>0</v>
      </c>
    </row>
  </sheetData>
  <protectedRanges>
    <protectedRange algorithmName="SHA-512" hashValue="LRMT5uhGiTZXMaPFRMkKRqJuUCLxqAsHWtekztJys3jk10FtHQn6YKEOXDAvbE0zdhZGVOXcHXqgMCzISP0Dnw==" saltValue="HsNQ5OuCu31I4TzeKvYpRA==" spinCount="100000" sqref="I43:I56 K43:K56 I100:I106 K100:K106 K162:K171 I162:I171 I178:I184 I175 K175 K178:K184" name="Bereich1"/>
  </protectedRanges>
  <hyperlinks>
    <hyperlink ref="E44" r:id="rId1" display="https://www.bing.com/maps?&amp;mepi=103~~Unknown~Address_Link&amp;ty=18&amp;q=Hort%20Goldgrube&amp;ss=ypid.YN6740x620115292&amp;ppois=50.354122161865234_7.575099945068359_Hort%20Goldgrube_YN6740x620115292~&amp;cp=50.354122~7.5751&amp;v=2&amp;sV=1" xr:uid="{00000000-0004-0000-0000-000000000000}"/>
  </hyperlinks>
  <pageMargins left="0.7" right="0.7" top="0.78740157499999996" bottom="0.78740157499999996" header="0.3" footer="0.3"/>
  <pageSetup paperSize="9" scale="54" orientation="landscape" r:id="rId2"/>
  <rowBreaks count="4" manualBreakCount="4">
    <brk id="40" max="13" man="1"/>
    <brk id="79" max="13" man="1"/>
    <brk id="111" max="13" man="1"/>
    <brk id="147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C80A179B0C2674A8CBAA684C8855A42" ma:contentTypeVersion="1" ma:contentTypeDescription="Ein neues Dokument erstellen." ma:contentTypeScope="" ma:versionID="4b46b8793ef621134381929c71d33e5d">
  <xsd:schema xmlns:xsd="http://www.w3.org/2001/XMLSchema" xmlns:xs="http://www.w3.org/2001/XMLSchema" xmlns:p="http://schemas.microsoft.com/office/2006/metadata/properties" xmlns:ns2="0df5c928-c874-4b81-9e54-14a460a8712f" targetNamespace="http://schemas.microsoft.com/office/2006/metadata/properties" ma:root="true" ma:fieldsID="6c9e35d4da883996cb8a88d027c6428d" ns2:_="">
    <xsd:import namespace="0df5c928-c874-4b81-9e54-14a460a8712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f5c928-c874-4b81-9e54-14a460a8712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Beständige ID" ma:description="ID beim Hinzufügen beibehalten." ma:hidden="true" ma:internalName="_dlc_DocIdPersistId" ma:readOnly="true">
      <xsd:simpleType>
        <xsd:restriction base="dms:Boolean"/>
      </xsd:simpleType>
    </xsd:element>
    <xsd:element name="SharedWithUsers" ma:index="11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df5c928-c874-4b81-9e54-14a460a8712f">2WSNVKDFMFNV-74764285-121787</_dlc_DocId>
    <_dlc_DocIdUrl xmlns="0df5c928-c874-4b81-9e54-14a460a8712f">
      <Url>https://zvs.verwaltung.adkoblenz.de/_layouts/15/DocIdRedir.aspx?ID=2WSNVKDFMFNV-74764285-121787</Url>
      <Description>2WSNVKDFMFNV-74764285-121787</Description>
    </_dlc_DocIdUrl>
  </documentManagement>
</p:properties>
</file>

<file path=customXml/itemProps1.xml><?xml version="1.0" encoding="utf-8"?>
<ds:datastoreItem xmlns:ds="http://schemas.openxmlformats.org/officeDocument/2006/customXml" ds:itemID="{E090201E-5A42-4444-9CD4-74DDA79752E4}"/>
</file>

<file path=customXml/itemProps2.xml><?xml version="1.0" encoding="utf-8"?>
<ds:datastoreItem xmlns:ds="http://schemas.openxmlformats.org/officeDocument/2006/customXml" ds:itemID="{633D56A9-798E-44B4-A0C3-89464C98A8CC}"/>
</file>

<file path=customXml/itemProps3.xml><?xml version="1.0" encoding="utf-8"?>
<ds:datastoreItem xmlns:ds="http://schemas.openxmlformats.org/officeDocument/2006/customXml" ds:itemID="{3298E776-640D-4B24-9775-0F021E548039}"/>
</file>

<file path=customXml/itemProps4.xml><?xml version="1.0" encoding="utf-8"?>
<ds:datastoreItem xmlns:ds="http://schemas.openxmlformats.org/officeDocument/2006/customXml" ds:itemID="{B4150B04-4FB3-4708-9D50-129D2FD714B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Preisblatt </vt:lpstr>
      <vt:lpstr>'Preisblatt 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Ouerghi</dc:creator>
  <cp:lastModifiedBy>Christina Ouerghi</cp:lastModifiedBy>
  <cp:lastPrinted>2026-07-08T11:02:36Z</cp:lastPrinted>
  <dcterms:created xsi:type="dcterms:W3CDTF">2025-07-16T11:38:35Z</dcterms:created>
  <dcterms:modified xsi:type="dcterms:W3CDTF">2026-07-17T06:25:13Z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0x0101004C80A179B0C2674A8CBAA684C8855A42</vt:lpwstr>
  </property>
  <property fmtid="{D5CDD505-2E9C-101B-9397-08002B2CF9AE}" pid="3" name="_dlc_DocIdItemGuid">
    <vt:lpwstr>00f1ed61-f682-44d5-96d5-c0a3a5cf3fc4</vt:lpwstr>
  </property>
</Properties>
</file>