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B1\1.1 Vergabeakten\HHJ 2026\0043-od Unterhaltsreinigung der PP ELT Liegenschaften in Mainz  OFFEN\Vergabeunterlagen\Entwürfe\Preisblätter, Flächen- + Reinigungsintervalle\"/>
    </mc:Choice>
  </mc:AlternateContent>
  <xr:revisionPtr revIDLastSave="0" documentId="13_ncr:1_{E562CDD7-8103-47EC-8D21-0BFC3F1954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isblatt F-K-S 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3" l="1"/>
  <c r="K6" i="3"/>
  <c r="K3" i="3"/>
  <c r="J4" i="3"/>
  <c r="K4" i="3" s="1"/>
  <c r="J5" i="3"/>
  <c r="K5" i="3" s="1"/>
  <c r="J6" i="3"/>
  <c r="J7" i="3"/>
  <c r="K7" i="3" s="1"/>
  <c r="J8" i="3"/>
  <c r="K8" i="3" s="1"/>
  <c r="J9" i="3"/>
  <c r="K9" i="3" s="1"/>
  <c r="J10" i="3"/>
  <c r="K10" i="3" s="1"/>
  <c r="J3" i="3"/>
  <c r="I5" i="3"/>
  <c r="I9" i="3"/>
  <c r="H5" i="3"/>
  <c r="H6" i="3"/>
  <c r="I6" i="3" s="1"/>
  <c r="H9" i="3"/>
  <c r="G4" i="3"/>
  <c r="H4" i="3" s="1"/>
  <c r="I4" i="3" s="1"/>
  <c r="G5" i="3"/>
  <c r="G7" i="3"/>
  <c r="H7" i="3" s="1"/>
  <c r="I7" i="3" s="1"/>
  <c r="G8" i="3"/>
  <c r="H8" i="3" s="1"/>
  <c r="I8" i="3" s="1"/>
  <c r="G9" i="3"/>
  <c r="G10" i="3"/>
  <c r="H10" i="3" s="1"/>
  <c r="I10" i="3" s="1"/>
  <c r="G3" i="3"/>
  <c r="H3" i="3" s="1"/>
  <c r="I3" i="3" s="1"/>
  <c r="E4" i="3"/>
  <c r="E5" i="3"/>
  <c r="E6" i="3"/>
  <c r="E7" i="3"/>
  <c r="E8" i="3"/>
  <c r="E9" i="3"/>
  <c r="E10" i="3"/>
  <c r="E3" i="3"/>
  <c r="K11" i="3" l="1"/>
  <c r="E11" i="3"/>
  <c r="H11" i="3"/>
  <c r="I11" i="3"/>
  <c r="G11" i="3"/>
  <c r="J11" i="3" l="1"/>
</calcChain>
</file>

<file path=xl/sharedStrings.xml><?xml version="1.0" encoding="utf-8"?>
<sst xmlns="http://schemas.openxmlformats.org/spreadsheetml/2006/main" count="29" uniqueCount="25">
  <si>
    <t>Nr. 5.1 - 5.3</t>
  </si>
  <si>
    <t>1 x Woche</t>
  </si>
  <si>
    <t>m²</t>
  </si>
  <si>
    <t>5 x Woche</t>
  </si>
  <si>
    <t>Fläche nach Raumart</t>
  </si>
  <si>
    <t>Tage im Jahr</t>
  </si>
  <si>
    <t>Fläche 
m²/Jahr</t>
  </si>
  <si>
    <t>Richtleistung
 m²/Std.</t>
  </si>
  <si>
    <t>Ausführungszeit
 Std./Jahr</t>
  </si>
  <si>
    <t>Ausführungszeit
 Std./Monat</t>
  </si>
  <si>
    <t>Ausführungszeit
Std./Tag</t>
  </si>
  <si>
    <t>Preis pro
 Jahr</t>
  </si>
  <si>
    <t>Preis pro
Monat</t>
  </si>
  <si>
    <r>
      <rPr>
        <sz val="12"/>
        <color theme="1"/>
        <rFont val="Calibri"/>
        <family val="2"/>
        <scheme val="minor"/>
      </rPr>
      <t xml:space="preserve">Stundenverrechnungssatz in </t>
    </r>
    <r>
      <rPr>
        <b/>
        <sz val="12"/>
        <color theme="1"/>
        <rFont val="Calibri"/>
        <family val="2"/>
        <scheme val="minor"/>
      </rPr>
      <t>€/Std.</t>
    </r>
  </si>
  <si>
    <t>Gesamt</t>
  </si>
  <si>
    <t>Preisblatt Friedrich-König-Str. 3</t>
  </si>
  <si>
    <t>Lagerfläche</t>
  </si>
  <si>
    <t>Zwischenbühne</t>
  </si>
  <si>
    <t>Lastenaufzug</t>
  </si>
  <si>
    <t>Büroraum 1</t>
  </si>
  <si>
    <t>Büroraum 2</t>
  </si>
  <si>
    <t>Büroraum 3</t>
  </si>
  <si>
    <t>Toiletten</t>
  </si>
  <si>
    <t>2 x Woche</t>
  </si>
  <si>
    <t>Treppenaufgänge Gitterroste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</si>
</sst>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1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165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40">
    <xf numFmtId="0" fontId="0" fillId="0" borderId="0" xfId="0"/>
    <xf numFmtId="0" fontId="9" fillId="2" borderId="8" xfId="0" applyFont="1" applyFill="1" applyBorder="1" applyProtection="1"/>
    <xf numFmtId="2" fontId="9" fillId="2" borderId="8" xfId="0" applyNumberFormat="1" applyFont="1" applyFill="1" applyBorder="1" applyProtection="1"/>
    <xf numFmtId="44" fontId="9" fillId="2" borderId="16" xfId="3" applyFont="1" applyFill="1" applyBorder="1" applyProtection="1"/>
    <xf numFmtId="0" fontId="11" fillId="3" borderId="14" xfId="0" applyFont="1" applyFill="1" applyBorder="1" applyProtection="1">
      <protection locked="0"/>
    </xf>
    <xf numFmtId="2" fontId="11" fillId="0" borderId="15" xfId="0" applyNumberFormat="1" applyFont="1" applyBorder="1" applyProtection="1"/>
    <xf numFmtId="2" fontId="11" fillId="0" borderId="5" xfId="0" applyNumberFormat="1" applyFont="1" applyBorder="1" applyProtection="1"/>
    <xf numFmtId="44" fontId="11" fillId="0" borderId="13" xfId="3" applyFont="1" applyBorder="1" applyProtection="1"/>
    <xf numFmtId="44" fontId="11" fillId="0" borderId="5" xfId="3" applyFont="1" applyBorder="1" applyProtection="1"/>
    <xf numFmtId="44" fontId="11" fillId="0" borderId="1" xfId="3" applyFont="1" applyBorder="1" applyProtection="1"/>
    <xf numFmtId="44" fontId="9" fillId="2" borderId="4" xfId="3" applyFont="1" applyFill="1" applyBorder="1" applyProtection="1"/>
    <xf numFmtId="0" fontId="0" fillId="0" borderId="0" xfId="0" applyProtection="1"/>
    <xf numFmtId="0" fontId="11" fillId="2" borderId="3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0" fillId="2" borderId="8" xfId="4" applyFont="1" applyFill="1" applyBorder="1" applyAlignment="1" applyProtection="1">
      <alignment horizontal="center" vertical="center"/>
    </xf>
    <xf numFmtId="0" fontId="10" fillId="2" borderId="8" xfId="4" applyFont="1" applyFill="1" applyBorder="1" applyAlignment="1" applyProtection="1">
      <alignment horizontal="center" vertical="center" wrapText="1"/>
    </xf>
    <xf numFmtId="44" fontId="10" fillId="2" borderId="8" xfId="6" applyFont="1" applyFill="1" applyBorder="1" applyAlignment="1" applyProtection="1">
      <alignment horizontal="center" vertical="center" wrapText="1"/>
    </xf>
    <xf numFmtId="44" fontId="10" fillId="2" borderId="4" xfId="6" applyFont="1" applyFill="1" applyBorder="1" applyAlignment="1" applyProtection="1">
      <alignment horizontal="center" vertical="center" wrapText="1"/>
    </xf>
    <xf numFmtId="0" fontId="11" fillId="0" borderId="1" xfId="0" applyFont="1" applyBorder="1" applyProtection="1"/>
    <xf numFmtId="0" fontId="9" fillId="2" borderId="3" xfId="0" applyFont="1" applyFill="1" applyBorder="1" applyProtection="1"/>
    <xf numFmtId="4" fontId="11" fillId="2" borderId="8" xfId="0" applyNumberFormat="1" applyFont="1" applyFill="1" applyBorder="1" applyAlignment="1" applyProtection="1">
      <alignment horizontal="center" vertical="center"/>
    </xf>
    <xf numFmtId="4" fontId="9" fillId="2" borderId="8" xfId="0" applyNumberFormat="1" applyFont="1" applyFill="1" applyBorder="1" applyProtection="1"/>
    <xf numFmtId="4" fontId="10" fillId="2" borderId="8" xfId="4" applyNumberFormat="1" applyFont="1" applyFill="1" applyBorder="1" applyAlignment="1" applyProtection="1">
      <alignment horizontal="center" vertical="center" wrapText="1"/>
    </xf>
    <xf numFmtId="4" fontId="11" fillId="0" borderId="13" xfId="0" applyNumberFormat="1" applyFont="1" applyBorder="1" applyProtection="1"/>
    <xf numFmtId="0" fontId="7" fillId="4" borderId="2" xfId="0" applyFont="1" applyFill="1" applyBorder="1" applyAlignment="1" applyProtection="1">
      <alignment horizontal="center" vertical="center"/>
    </xf>
    <xf numFmtId="4" fontId="0" fillId="0" borderId="0" xfId="0" applyNumberFormat="1" applyProtection="1"/>
    <xf numFmtId="4" fontId="10" fillId="0" borderId="1" xfId="0" applyNumberFormat="1" applyFont="1" applyBorder="1" applyAlignment="1" applyProtection="1">
      <alignment horizontal="right"/>
    </xf>
    <xf numFmtId="44" fontId="0" fillId="0" borderId="0" xfId="3" applyFont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11" fillId="0" borderId="1" xfId="0" applyFont="1" applyBorder="1"/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1" fillId="2" borderId="6" xfId="0" applyFont="1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44" fontId="11" fillId="3" borderId="9" xfId="3" applyFont="1" applyFill="1" applyBorder="1" applyAlignment="1" applyProtection="1">
      <alignment horizontal="center" vertical="center"/>
      <protection locked="0"/>
    </xf>
    <xf numFmtId="44" fontId="11" fillId="3" borderId="11" xfId="3" applyFont="1" applyFill="1" applyBorder="1" applyAlignment="1" applyProtection="1">
      <alignment horizontal="center" vertical="center"/>
      <protection locked="0"/>
    </xf>
    <xf numFmtId="44" fontId="11" fillId="3" borderId="10" xfId="3" applyFont="1" applyFill="1" applyBorder="1" applyAlignment="1" applyProtection="1">
      <alignment horizontal="center" vertical="center"/>
      <protection locked="0"/>
    </xf>
    <xf numFmtId="44" fontId="11" fillId="3" borderId="12" xfId="3" applyFont="1" applyFill="1" applyBorder="1" applyAlignment="1" applyProtection="1">
      <alignment horizontal="center" vertical="center"/>
      <protection locked="0"/>
    </xf>
  </cellXfs>
  <cellStyles count="7">
    <cellStyle name="Komma 2" xfId="2" xr:uid="{00000000-0005-0000-0000-000000000000}"/>
    <cellStyle name="Komma 3" xfId="5" xr:uid="{00000000-0005-0000-0000-000001000000}"/>
    <cellStyle name="Standard" xfId="0" builtinId="0"/>
    <cellStyle name="Standard 2" xfId="1" xr:uid="{00000000-0005-0000-0000-000003000000}"/>
    <cellStyle name="Standard 3" xfId="4" xr:uid="{00000000-0005-0000-0000-000004000000}"/>
    <cellStyle name="Währung" xfId="3" builtinId="4"/>
    <cellStyle name="Währung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10</xdr:row>
      <xdr:rowOff>57150</xdr:rowOff>
    </xdr:from>
    <xdr:to>
      <xdr:col>5</xdr:col>
      <xdr:colOff>576489</xdr:colOff>
      <xdr:row>13</xdr:row>
      <xdr:rowOff>60631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5075" y="3419475"/>
          <a:ext cx="414564" cy="603556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13</xdr:row>
      <xdr:rowOff>19050</xdr:rowOff>
    </xdr:from>
    <xdr:to>
      <xdr:col>4</xdr:col>
      <xdr:colOff>18729</xdr:colOff>
      <xdr:row>15</xdr:row>
      <xdr:rowOff>49185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00" y="3981450"/>
          <a:ext cx="695004" cy="42066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13</xdr:row>
      <xdr:rowOff>0</xdr:rowOff>
    </xdr:from>
    <xdr:to>
      <xdr:col>10</xdr:col>
      <xdr:colOff>104775</xdr:colOff>
      <xdr:row>17</xdr:row>
      <xdr:rowOff>85725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76875" y="3962400"/>
          <a:ext cx="569595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Hinweis:</a:t>
          </a:r>
          <a:r>
            <a:rPr lang="de-DE" sz="1100" b="0"/>
            <a:t>	Bitte</a:t>
          </a:r>
          <a:r>
            <a:rPr lang="de-DE" sz="1100" b="0" baseline="0"/>
            <a:t> tragen Sie in die grün hinterlegten Felder die entsprechend geforderten 	Werte ein. Die Berechnung  der Ausführungszeiten und der Preise erfolgt 	anschließend automatisiert über die Formelfelder. Die Preise sind </a:t>
          </a:r>
          <a:r>
            <a:rPr lang="de-DE" sz="1100" b="1" baseline="0"/>
            <a:t>netto</a:t>
          </a:r>
          <a:r>
            <a:rPr lang="de-DE" sz="1100" b="0" baseline="0"/>
            <a:t> als 	</a:t>
          </a:r>
          <a:r>
            <a:rPr lang="de-DE" sz="1100" b="1" baseline="0"/>
            <a:t>Pauschalpreise</a:t>
          </a:r>
          <a:r>
            <a:rPr lang="de-DE" sz="1100" b="0" baseline="0"/>
            <a:t> nach § 14 der Besonderen Vertragsbedingungen anzugeben.</a:t>
          </a:r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zoomScaleNormal="100" workbookViewId="0">
      <selection activeCell="B14" sqref="B14:C15"/>
    </sheetView>
  </sheetViews>
  <sheetFormatPr baseColWidth="10" defaultColWidth="11.54296875" defaultRowHeight="15" x14ac:dyDescent="0.25"/>
  <cols>
    <col min="1" max="1" width="37.6328125" style="11" customWidth="1"/>
    <col min="2" max="2" width="10" style="11" bestFit="1" customWidth="1"/>
    <col min="3" max="3" width="7" style="25" bestFit="1" customWidth="1"/>
    <col min="4" max="4" width="9.1796875" style="11" bestFit="1" customWidth="1"/>
    <col min="5" max="5" width="9" style="25" customWidth="1"/>
    <col min="6" max="6" width="9.81640625" style="11" bestFit="1" customWidth="1"/>
    <col min="7" max="9" width="12" style="11" bestFit="1" customWidth="1"/>
    <col min="10" max="16384" width="11.54296875" style="11"/>
  </cols>
  <sheetData>
    <row r="1" spans="1:11" ht="30.75" customHeight="1" thickBot="1" x14ac:dyDescent="0.3">
      <c r="A1" s="24" t="s">
        <v>15</v>
      </c>
    </row>
    <row r="2" spans="1:11" ht="30.75" customHeight="1" thickBot="1" x14ac:dyDescent="0.3">
      <c r="A2" s="12" t="s">
        <v>4</v>
      </c>
      <c r="B2" s="13" t="s">
        <v>0</v>
      </c>
      <c r="C2" s="20" t="s">
        <v>2</v>
      </c>
      <c r="D2" s="14" t="s">
        <v>5</v>
      </c>
      <c r="E2" s="22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6" t="s">
        <v>11</v>
      </c>
      <c r="K2" s="17" t="s">
        <v>12</v>
      </c>
    </row>
    <row r="3" spans="1:11" ht="15.6" x14ac:dyDescent="0.3">
      <c r="A3" s="28" t="s">
        <v>16</v>
      </c>
      <c r="B3" s="31" t="s">
        <v>3</v>
      </c>
      <c r="C3" s="26">
        <v>820</v>
      </c>
      <c r="D3" s="30">
        <v>250</v>
      </c>
      <c r="E3" s="23">
        <f>D3*C3</f>
        <v>205000</v>
      </c>
      <c r="F3" s="4"/>
      <c r="G3" s="5" t="str">
        <f>IF(F3&gt;0,E3/F3," ")</f>
        <v xml:space="preserve"> </v>
      </c>
      <c r="H3" s="6" t="str">
        <f>IF(F3&gt;0,G3/12," ")</f>
        <v xml:space="preserve"> </v>
      </c>
      <c r="I3" s="6" t="str">
        <f>IF(F3&gt;0,H3/20.83," ")</f>
        <v xml:space="preserve"> </v>
      </c>
      <c r="J3" s="7" t="str">
        <f t="shared" ref="J3:J10" si="0">IF(AND($B$14&gt;0,F3&gt;0),G3*$B$14," ")</f>
        <v xml:space="preserve"> </v>
      </c>
      <c r="K3" s="8" t="str">
        <f t="shared" ref="K3:K10" si="1">IF(AND($B$14&gt;0,F3&gt;0),J3/12," ")</f>
        <v xml:space="preserve"> </v>
      </c>
    </row>
    <row r="4" spans="1:11" ht="15.6" x14ac:dyDescent="0.3">
      <c r="A4" s="28" t="s">
        <v>17</v>
      </c>
      <c r="B4" s="29" t="s">
        <v>1</v>
      </c>
      <c r="C4" s="26">
        <v>300</v>
      </c>
      <c r="D4" s="18">
        <v>52</v>
      </c>
      <c r="E4" s="23">
        <f t="shared" ref="E4:E10" si="2">D4*C4</f>
        <v>15600</v>
      </c>
      <c r="F4" s="4"/>
      <c r="G4" s="5" t="str">
        <f t="shared" ref="G4:G10" si="3">IF(F4&gt;0,E4/F4," ")</f>
        <v xml:space="preserve"> </v>
      </c>
      <c r="H4" s="6" t="str">
        <f t="shared" ref="H4:H10" si="4">IF(F4&gt;0,G4/12," ")</f>
        <v xml:space="preserve"> </v>
      </c>
      <c r="I4" s="6" t="str">
        <f t="shared" ref="I4:I10" si="5">IF(F4&gt;0,H4/20.83," ")</f>
        <v xml:space="preserve"> </v>
      </c>
      <c r="J4" s="7" t="str">
        <f t="shared" si="0"/>
        <v xml:space="preserve"> </v>
      </c>
      <c r="K4" s="9" t="str">
        <f t="shared" si="1"/>
        <v xml:space="preserve"> </v>
      </c>
    </row>
    <row r="5" spans="1:11" ht="15.6" x14ac:dyDescent="0.3">
      <c r="A5" s="28" t="s">
        <v>18</v>
      </c>
      <c r="B5" s="32" t="s">
        <v>23</v>
      </c>
      <c r="C5" s="26">
        <v>1</v>
      </c>
      <c r="D5" s="18">
        <v>104</v>
      </c>
      <c r="E5" s="23">
        <f t="shared" si="2"/>
        <v>104</v>
      </c>
      <c r="F5" s="4"/>
      <c r="G5" s="5" t="str">
        <f t="shared" si="3"/>
        <v xml:space="preserve"> </v>
      </c>
      <c r="H5" s="6" t="str">
        <f t="shared" si="4"/>
        <v xml:space="preserve"> </v>
      </c>
      <c r="I5" s="6" t="str">
        <f t="shared" si="5"/>
        <v xml:space="preserve"> </v>
      </c>
      <c r="J5" s="7" t="str">
        <f t="shared" si="0"/>
        <v xml:space="preserve"> </v>
      </c>
      <c r="K5" s="9" t="str">
        <f t="shared" si="1"/>
        <v xml:space="preserve"> </v>
      </c>
    </row>
    <row r="6" spans="1:11" ht="15.6" x14ac:dyDescent="0.3">
      <c r="A6" s="33" t="s">
        <v>24</v>
      </c>
      <c r="B6" s="29">
        <v>0</v>
      </c>
      <c r="C6" s="26">
        <v>0</v>
      </c>
      <c r="D6" s="18">
        <v>0</v>
      </c>
      <c r="E6" s="23">
        <f t="shared" si="2"/>
        <v>0</v>
      </c>
      <c r="F6" s="4"/>
      <c r="G6" s="5" t="str">
        <f>IF(F6&gt;0,E6/F6," ")</f>
        <v xml:space="preserve"> </v>
      </c>
      <c r="H6" s="6" t="str">
        <f t="shared" si="4"/>
        <v xml:space="preserve"> </v>
      </c>
      <c r="I6" s="6" t="str">
        <f t="shared" si="5"/>
        <v xml:space="preserve"> </v>
      </c>
      <c r="J6" s="7" t="str">
        <f t="shared" si="0"/>
        <v xml:space="preserve"> </v>
      </c>
      <c r="K6" s="9" t="str">
        <f t="shared" si="1"/>
        <v xml:space="preserve"> </v>
      </c>
    </row>
    <row r="7" spans="1:11" ht="15.6" x14ac:dyDescent="0.3">
      <c r="A7" s="28" t="s">
        <v>19</v>
      </c>
      <c r="B7" s="29" t="s">
        <v>1</v>
      </c>
      <c r="C7" s="26">
        <v>28</v>
      </c>
      <c r="D7" s="30">
        <v>52</v>
      </c>
      <c r="E7" s="23">
        <f t="shared" si="2"/>
        <v>1456</v>
      </c>
      <c r="F7" s="4"/>
      <c r="G7" s="5" t="str">
        <f t="shared" si="3"/>
        <v xml:space="preserve"> </v>
      </c>
      <c r="H7" s="6" t="str">
        <f t="shared" si="4"/>
        <v xml:space="preserve"> </v>
      </c>
      <c r="I7" s="6" t="str">
        <f t="shared" si="5"/>
        <v xml:space="preserve"> </v>
      </c>
      <c r="J7" s="7" t="str">
        <f t="shared" si="0"/>
        <v xml:space="preserve"> </v>
      </c>
      <c r="K7" s="9" t="str">
        <f t="shared" si="1"/>
        <v xml:space="preserve"> </v>
      </c>
    </row>
    <row r="8" spans="1:11" ht="15.6" x14ac:dyDescent="0.3">
      <c r="A8" s="28" t="s">
        <v>20</v>
      </c>
      <c r="B8" s="29" t="s">
        <v>1</v>
      </c>
      <c r="C8" s="26">
        <v>25</v>
      </c>
      <c r="D8" s="30">
        <v>52</v>
      </c>
      <c r="E8" s="23">
        <f t="shared" si="2"/>
        <v>1300</v>
      </c>
      <c r="F8" s="4"/>
      <c r="G8" s="5" t="str">
        <f t="shared" si="3"/>
        <v xml:space="preserve"> </v>
      </c>
      <c r="H8" s="6" t="str">
        <f t="shared" si="4"/>
        <v xml:space="preserve"> </v>
      </c>
      <c r="I8" s="6" t="str">
        <f t="shared" si="5"/>
        <v xml:space="preserve"> </v>
      </c>
      <c r="J8" s="7" t="str">
        <f t="shared" si="0"/>
        <v xml:space="preserve"> </v>
      </c>
      <c r="K8" s="9" t="str">
        <f t="shared" si="1"/>
        <v xml:space="preserve"> </v>
      </c>
    </row>
    <row r="9" spans="1:11" ht="15.6" x14ac:dyDescent="0.3">
      <c r="A9" s="28" t="s">
        <v>21</v>
      </c>
      <c r="B9" s="29" t="s">
        <v>1</v>
      </c>
      <c r="C9" s="26">
        <v>20</v>
      </c>
      <c r="D9" s="30">
        <v>52</v>
      </c>
      <c r="E9" s="23">
        <f t="shared" si="2"/>
        <v>1040</v>
      </c>
      <c r="F9" s="4"/>
      <c r="G9" s="5" t="str">
        <f t="shared" si="3"/>
        <v xml:space="preserve"> </v>
      </c>
      <c r="H9" s="6" t="str">
        <f t="shared" si="4"/>
        <v xml:space="preserve"> </v>
      </c>
      <c r="I9" s="6" t="str">
        <f t="shared" si="5"/>
        <v xml:space="preserve"> </v>
      </c>
      <c r="J9" s="7" t="str">
        <f t="shared" si="0"/>
        <v xml:space="preserve"> </v>
      </c>
      <c r="K9" s="9" t="str">
        <f t="shared" si="1"/>
        <v xml:space="preserve"> </v>
      </c>
    </row>
    <row r="10" spans="1:11" ht="16.2" thickBot="1" x14ac:dyDescent="0.35">
      <c r="A10" s="28" t="s">
        <v>22</v>
      </c>
      <c r="B10" s="29" t="s">
        <v>3</v>
      </c>
      <c r="C10" s="26">
        <v>6</v>
      </c>
      <c r="D10" s="18">
        <v>250</v>
      </c>
      <c r="E10" s="23">
        <f t="shared" si="2"/>
        <v>1500</v>
      </c>
      <c r="F10" s="4"/>
      <c r="G10" s="5" t="str">
        <f t="shared" si="3"/>
        <v xml:space="preserve"> </v>
      </c>
      <c r="H10" s="6" t="str">
        <f t="shared" si="4"/>
        <v xml:space="preserve"> </v>
      </c>
      <c r="I10" s="6" t="str">
        <f t="shared" si="5"/>
        <v xml:space="preserve"> </v>
      </c>
      <c r="J10" s="7" t="str">
        <f t="shared" si="0"/>
        <v xml:space="preserve"> </v>
      </c>
      <c r="K10" s="9" t="str">
        <f t="shared" si="1"/>
        <v xml:space="preserve"> </v>
      </c>
    </row>
    <row r="11" spans="1:11" ht="16.2" thickBot="1" x14ac:dyDescent="0.35">
      <c r="A11" s="19" t="s">
        <v>14</v>
      </c>
      <c r="B11" s="1"/>
      <c r="C11" s="21">
        <v>1200</v>
      </c>
      <c r="D11" s="1"/>
      <c r="E11" s="21">
        <f>SUM(E3:E10)</f>
        <v>226000</v>
      </c>
      <c r="F11" s="1"/>
      <c r="G11" s="2">
        <f>SUM(G3:G10)</f>
        <v>0</v>
      </c>
      <c r="H11" s="2">
        <f>SUM(H3:H10)</f>
        <v>0</v>
      </c>
      <c r="I11" s="2">
        <f>SUM(I3:I10)</f>
        <v>0</v>
      </c>
      <c r="J11" s="3">
        <f>SUM(J3:J10)</f>
        <v>0</v>
      </c>
      <c r="K11" s="10">
        <f>SUM(K3:K10)</f>
        <v>0</v>
      </c>
    </row>
    <row r="12" spans="1:11" x14ac:dyDescent="0.25">
      <c r="J12" s="27"/>
      <c r="K12" s="27"/>
    </row>
    <row r="13" spans="1:11" ht="15.6" thickBot="1" x14ac:dyDescent="0.3">
      <c r="J13" s="27"/>
      <c r="K13" s="27"/>
    </row>
    <row r="14" spans="1:11" x14ac:dyDescent="0.25">
      <c r="A14" s="34" t="s">
        <v>13</v>
      </c>
      <c r="B14" s="36"/>
      <c r="C14" s="37"/>
      <c r="J14" s="27"/>
      <c r="K14" s="27"/>
    </row>
    <row r="15" spans="1:11" ht="15.6" thickBot="1" x14ac:dyDescent="0.3">
      <c r="A15" s="35"/>
      <c r="B15" s="38"/>
      <c r="C15" s="39"/>
      <c r="J15" s="27"/>
      <c r="K15" s="27"/>
    </row>
    <row r="20" ht="15" customHeight="1" x14ac:dyDescent="0.25"/>
  </sheetData>
  <sheetProtection algorithmName="SHA-512" hashValue="VihKSZGo39n/xemJrywuHsFHlflc+eJvHFSTg1r9rSPt1+MbSxLjJAxMyJ0AIVmLHmr/ySGnBW6CIT1dNhrNzw==" saltValue="Edmgo29pmqZ2CHq6QiH5Ow==" spinCount="100000" sheet="1" objects="1" scenarios="1"/>
  <mergeCells count="2">
    <mergeCell ref="A14:A15"/>
    <mergeCell ref="B14:C15"/>
  </mergeCells>
  <pageMargins left="0.7" right="0.7" top="0.78740157499999996" bottom="0.78740157499999996" header="0.3" footer="0.3"/>
  <pageSetup paperSize="9" scale="78" orientation="landscape" r:id="rId1"/>
  <headerFooter>
    <oddFooter>&amp;L&amp;F / 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d88fab2-eba9-4e0a-b37b-d5f137f3975e">MDWM4CXUZNAV-768058507-80</_dlc_DocId>
    <_dlc_DocIdUrl xmlns="6d88fab2-eba9-4e0a-b37b-d5f137f3975e">
      <Url>https://sp.polizei.rlp.de/bereich/3121/_layouts/15/DocIdRedir.aspx?ID=MDWM4CXUZNAV-768058507-80</Url>
      <Description>MDWM4CXUZNAV-768058507-80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965F5C0C538147BC5F7CC53754D517" ma:contentTypeVersion="0" ma:contentTypeDescription="Ein neues Dokument erstellen." ma:contentTypeScope="" ma:versionID="ab734a0a4b05b6fbde2fdab312c5eaa4">
  <xsd:schema xmlns:xsd="http://www.w3.org/2001/XMLSchema" xmlns:xs="http://www.w3.org/2001/XMLSchema" xmlns:p="http://schemas.microsoft.com/office/2006/metadata/properties" xmlns:ns2="6d88fab2-eba9-4e0a-b37b-d5f137f3975e" targetNamespace="http://schemas.microsoft.com/office/2006/metadata/properties" ma:root="true" ma:fieldsID="f86c8d7880bebd158a7df57d479563d4" ns2:_="">
    <xsd:import namespace="6d88fab2-eba9-4e0a-b37b-d5f137f3975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8fab2-eba9-4e0a-b37b-d5f137f397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A18EB3E-CE07-47F2-8F6C-05FFB68765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9CD30B-B3D0-4E83-9BC4-E203E5C7850A}">
  <ds:schemaRefs>
    <ds:schemaRef ds:uri="6d88fab2-eba9-4e0a-b37b-d5f137f3975e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058FDD5-CD27-4D31-9AC1-F679941C04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88fab2-eba9-4e0a-b37b-d5f137f397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11F983-08F6-4020-B5A8-8BC674C368C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F-K-S 3</vt:lpstr>
    </vt:vector>
  </TitlesOfParts>
  <Company>Polizei Rheinland-Pfalz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Odenweller</dc:creator>
  <cp:lastModifiedBy>Odenweller, Sonja</cp:lastModifiedBy>
  <cp:lastPrinted>2022-07-01T09:20:46Z</cp:lastPrinted>
  <dcterms:created xsi:type="dcterms:W3CDTF">2016-01-14T06:24:08Z</dcterms:created>
  <dcterms:modified xsi:type="dcterms:W3CDTF">2026-08-25T12:32:40Z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0x0101005E965F5C0C538147BC5F7CC53754D517</vt:lpwstr>
  </property>
  <property fmtid="{D5CDD505-2E9C-101B-9397-08002B2CF9AE}" pid="3" name="_dlc_DocIdItemGuid">
    <vt:lpwstr>7475e7ee-20a2-4031-961e-b73e39b1e20c</vt:lpwstr>
  </property>
</Properties>
</file>