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B1\1.1 Vergabeakten\HHJ 2026\0043-od Unterhaltsreinigung der PP ELT Liegenschaften in Mainz  OFFEN\Vergabeunterlagen\Entwürfe\Preisblätter, Flächen- + Reinigungsintervalle\"/>
    </mc:Choice>
  </mc:AlternateContent>
  <xr:revisionPtr revIDLastSave="0" documentId="13_ncr:1_{F26B86A4-0403-4CCF-9B0E-F36FF207C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R-K-S 2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3" l="1"/>
  <c r="G11" i="3"/>
  <c r="H11" i="3" s="1"/>
  <c r="I11" i="3" s="1"/>
  <c r="J11" i="3"/>
  <c r="K11" i="3" s="1"/>
  <c r="G6" i="3" l="1"/>
  <c r="K6" i="3"/>
  <c r="K13" i="3"/>
  <c r="K14" i="3"/>
  <c r="K3" i="3"/>
  <c r="J4" i="3"/>
  <c r="K4" i="3" s="1"/>
  <c r="J5" i="3"/>
  <c r="K5" i="3" s="1"/>
  <c r="J6" i="3"/>
  <c r="J7" i="3"/>
  <c r="K7" i="3" s="1"/>
  <c r="J8" i="3"/>
  <c r="K8" i="3" s="1"/>
  <c r="J9" i="3"/>
  <c r="K9" i="3" s="1"/>
  <c r="J10" i="3"/>
  <c r="K10" i="3" s="1"/>
  <c r="J13" i="3"/>
  <c r="J14" i="3"/>
  <c r="J15" i="3"/>
  <c r="K15" i="3" s="1"/>
  <c r="J3" i="3"/>
  <c r="I4" i="3"/>
  <c r="I5" i="3"/>
  <c r="I9" i="3"/>
  <c r="H4" i="3"/>
  <c r="H5" i="3"/>
  <c r="H6" i="3"/>
  <c r="I6" i="3" s="1"/>
  <c r="H9" i="3"/>
  <c r="H14" i="3"/>
  <c r="I14" i="3" s="1"/>
  <c r="G4" i="3"/>
  <c r="G5" i="3"/>
  <c r="G7" i="3"/>
  <c r="H7" i="3" s="1"/>
  <c r="I7" i="3" s="1"/>
  <c r="G8" i="3"/>
  <c r="H8" i="3" s="1"/>
  <c r="I8" i="3" s="1"/>
  <c r="G9" i="3"/>
  <c r="G10" i="3"/>
  <c r="H10" i="3" s="1"/>
  <c r="I10" i="3" s="1"/>
  <c r="G12" i="3"/>
  <c r="H12" i="3" s="1"/>
  <c r="I12" i="3" s="1"/>
  <c r="G13" i="3"/>
  <c r="H13" i="3" s="1"/>
  <c r="G14" i="3"/>
  <c r="G15" i="3"/>
  <c r="H15" i="3" s="1"/>
  <c r="I15" i="3" s="1"/>
  <c r="G3" i="3"/>
  <c r="H3" i="3" s="1"/>
  <c r="I3" i="3" s="1"/>
  <c r="C16" i="3"/>
  <c r="E4" i="3"/>
  <c r="E5" i="3"/>
  <c r="E6" i="3"/>
  <c r="E7" i="3"/>
  <c r="E8" i="3"/>
  <c r="E9" i="3"/>
  <c r="E10" i="3"/>
  <c r="E12" i="3"/>
  <c r="E13" i="3"/>
  <c r="E14" i="3"/>
  <c r="E15" i="3"/>
  <c r="E3" i="3"/>
  <c r="J12" i="3" l="1"/>
  <c r="K12" i="3" s="1"/>
  <c r="K16" i="3" s="1"/>
  <c r="E16" i="3"/>
  <c r="H16" i="3"/>
  <c r="I13" i="3"/>
  <c r="I16" i="3" s="1"/>
  <c r="G16" i="3"/>
  <c r="J16" i="3" l="1"/>
</calcChain>
</file>

<file path=xl/sharedStrings.xml><?xml version="1.0" encoding="utf-8"?>
<sst xmlns="http://schemas.openxmlformats.org/spreadsheetml/2006/main" count="40" uniqueCount="32">
  <si>
    <t>Büro</t>
  </si>
  <si>
    <t>Teeküche</t>
  </si>
  <si>
    <t>WC-M Vorraum</t>
  </si>
  <si>
    <t>Abstellraum</t>
  </si>
  <si>
    <t>Kopierraum</t>
  </si>
  <si>
    <t>Nr. 5.1 - 5.3</t>
  </si>
  <si>
    <t>1 x Woche</t>
  </si>
  <si>
    <t>m²</t>
  </si>
  <si>
    <t>2 x Woche</t>
  </si>
  <si>
    <t>1 x Monat</t>
  </si>
  <si>
    <t>2 x Jahr</t>
  </si>
  <si>
    <t>5 x Woche</t>
  </si>
  <si>
    <t>Fläche nach Raumart</t>
  </si>
  <si>
    <t>Serverraum</t>
  </si>
  <si>
    <t>Tage im Jahr</t>
  </si>
  <si>
    <t>Fläche 
m²/Jahr</t>
  </si>
  <si>
    <t>Richtleistung
 m²/Std.</t>
  </si>
  <si>
    <t>Ausführungszeit
 Std./Jahr</t>
  </si>
  <si>
    <t>Ausführungszeit
 Std./Monat</t>
  </si>
  <si>
    <t>Ausführungszeit
Std./Tag</t>
  </si>
  <si>
    <t>Preis pro
 Jahr</t>
  </si>
  <si>
    <t>Preis pro
Monat</t>
  </si>
  <si>
    <r>
      <rPr>
        <sz val="12"/>
        <color theme="1"/>
        <rFont val="Calibri"/>
        <family val="2"/>
        <scheme val="minor"/>
      </rPr>
      <t xml:space="preserve">Stundenverrechnungssatz in </t>
    </r>
    <r>
      <rPr>
        <b/>
        <sz val="12"/>
        <color theme="1"/>
        <rFont val="Calibri"/>
        <family val="2"/>
        <scheme val="minor"/>
      </rPr>
      <t>€/Std.</t>
    </r>
  </si>
  <si>
    <t>Gesamt</t>
  </si>
  <si>
    <t>Besprechungsraum Typ 2</t>
  </si>
  <si>
    <t>Besprechungsraum Typ 1</t>
  </si>
  <si>
    <t>Besprechungsraum Typ 3</t>
  </si>
  <si>
    <t>Preisblatt Robert-Koch-Str. 27</t>
  </si>
  <si>
    <t>WC</t>
  </si>
  <si>
    <t>Flur / Windfang</t>
  </si>
  <si>
    <t>Lager / Archiv</t>
  </si>
  <si>
    <t>Lager / Putzraum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</si>
</sst>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9" x14ac:knownFonts="1">
    <font>
      <sz val="12"/>
      <color theme="1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3">
    <xf numFmtId="0" fontId="0" fillId="0" borderId="0" xfId="0"/>
    <xf numFmtId="0" fontId="6" fillId="2" borderId="9" xfId="0" applyFont="1" applyFill="1" applyBorder="1" applyProtection="1"/>
    <xf numFmtId="2" fontId="6" fillId="2" borderId="9" xfId="0" applyNumberFormat="1" applyFont="1" applyFill="1" applyBorder="1" applyProtection="1"/>
    <xf numFmtId="44" fontId="6" fillId="2" borderId="17" xfId="3" applyFont="1" applyFill="1" applyBorder="1" applyProtection="1"/>
    <xf numFmtId="0" fontId="8" fillId="3" borderId="15" xfId="0" applyFont="1" applyFill="1" applyBorder="1" applyProtection="1">
      <protection locked="0"/>
    </xf>
    <xf numFmtId="2" fontId="8" fillId="0" borderId="16" xfId="0" applyNumberFormat="1" applyFont="1" applyBorder="1" applyProtection="1"/>
    <xf numFmtId="2" fontId="8" fillId="0" borderId="6" xfId="0" applyNumberFormat="1" applyFont="1" applyBorder="1" applyProtection="1"/>
    <xf numFmtId="44" fontId="8" fillId="0" borderId="14" xfId="3" applyFont="1" applyBorder="1" applyProtection="1"/>
    <xf numFmtId="44" fontId="8" fillId="0" borderId="6" xfId="3" applyFont="1" applyBorder="1" applyProtection="1"/>
    <xf numFmtId="44" fontId="8" fillId="0" borderId="1" xfId="3" applyFont="1" applyBorder="1" applyProtection="1"/>
    <xf numFmtId="2" fontId="8" fillId="0" borderId="20" xfId="0" applyNumberFormat="1" applyFont="1" applyBorder="1" applyProtection="1"/>
    <xf numFmtId="2" fontId="8" fillId="0" borderId="18" xfId="0" applyNumberFormat="1" applyFont="1" applyBorder="1" applyProtection="1"/>
    <xf numFmtId="44" fontId="8" fillId="0" borderId="19" xfId="3" applyFont="1" applyBorder="1" applyProtection="1"/>
    <xf numFmtId="44" fontId="8" fillId="0" borderId="2" xfId="3" applyFont="1" applyBorder="1" applyProtection="1"/>
    <xf numFmtId="44" fontId="6" fillId="2" borderId="5" xfId="3" applyFont="1" applyFill="1" applyBorder="1" applyProtection="1"/>
    <xf numFmtId="0" fontId="0" fillId="0" borderId="0" xfId="0" applyProtection="1"/>
    <xf numFmtId="0" fontId="8" fillId="2" borderId="4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7" fillId="2" borderId="9" xfId="4" applyFont="1" applyFill="1" applyBorder="1" applyAlignment="1" applyProtection="1">
      <alignment horizontal="center" vertical="center"/>
    </xf>
    <xf numFmtId="0" fontId="7" fillId="2" borderId="9" xfId="4" applyFont="1" applyFill="1" applyBorder="1" applyAlignment="1" applyProtection="1">
      <alignment horizontal="center" vertical="center" wrapText="1"/>
    </xf>
    <xf numFmtId="44" fontId="7" fillId="2" borderId="9" xfId="6" applyFont="1" applyFill="1" applyBorder="1" applyAlignment="1" applyProtection="1">
      <alignment horizontal="center" vertical="center" wrapText="1"/>
    </xf>
    <xf numFmtId="44" fontId="7" fillId="2" borderId="5" xfId="6" applyFont="1" applyFill="1" applyBorder="1" applyAlignment="1" applyProtection="1">
      <alignment horizontal="center" vertical="center" wrapText="1"/>
    </xf>
    <xf numFmtId="0" fontId="8" fillId="0" borderId="6" xfId="0" applyFont="1" applyBorder="1" applyProtection="1"/>
    <xf numFmtId="0" fontId="8" fillId="0" borderId="1" xfId="0" applyFont="1" applyBorder="1" applyProtection="1"/>
    <xf numFmtId="0" fontId="8" fillId="0" borderId="2" xfId="0" applyFont="1" applyBorder="1" applyProtection="1"/>
    <xf numFmtId="0" fontId="6" fillId="2" borderId="4" xfId="0" applyFont="1" applyFill="1" applyBorder="1" applyProtection="1"/>
    <xf numFmtId="4" fontId="8" fillId="2" borderId="9" xfId="0" applyNumberFormat="1" applyFont="1" applyFill="1" applyBorder="1" applyAlignment="1" applyProtection="1">
      <alignment horizontal="center" vertical="center"/>
    </xf>
    <xf numFmtId="4" fontId="6" fillId="2" borderId="9" xfId="0" applyNumberFormat="1" applyFont="1" applyFill="1" applyBorder="1" applyProtection="1"/>
    <xf numFmtId="4" fontId="7" fillId="2" borderId="9" xfId="4" applyNumberFormat="1" applyFont="1" applyFill="1" applyBorder="1" applyAlignment="1" applyProtection="1">
      <alignment horizontal="center" vertical="center" wrapText="1"/>
    </xf>
    <xf numFmtId="4" fontId="8" fillId="0" borderId="14" xfId="0" applyNumberFormat="1" applyFont="1" applyBorder="1" applyProtection="1"/>
    <xf numFmtId="4" fontId="8" fillId="0" borderId="19" xfId="0" applyNumberFormat="1" applyFont="1" applyBorder="1" applyProtection="1"/>
    <xf numFmtId="0" fontId="4" fillId="4" borderId="3" xfId="0" applyFont="1" applyFill="1" applyBorder="1" applyAlignment="1" applyProtection="1">
      <alignment horizontal="center" vertical="center"/>
    </xf>
    <xf numFmtId="4" fontId="0" fillId="0" borderId="0" xfId="0" applyNumberFormat="1" applyProtection="1"/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center"/>
    </xf>
    <xf numFmtId="4" fontId="7" fillId="0" borderId="1" xfId="0" applyNumberFormat="1" applyFont="1" applyBorder="1" applyAlignment="1" applyProtection="1">
      <alignment horizontal="right"/>
    </xf>
    <xf numFmtId="44" fontId="0" fillId="0" borderId="0" xfId="3" applyFont="1" applyProtection="1"/>
    <xf numFmtId="0" fontId="8" fillId="2" borderId="7" xfId="0" applyFont="1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44" fontId="8" fillId="3" borderId="10" xfId="3" applyFont="1" applyFill="1" applyBorder="1" applyAlignment="1" applyProtection="1">
      <alignment horizontal="center" vertical="center"/>
      <protection locked="0"/>
    </xf>
    <xf numFmtId="44" fontId="8" fillId="3" borderId="12" xfId="3" applyFont="1" applyFill="1" applyBorder="1" applyAlignment="1" applyProtection="1">
      <alignment horizontal="center" vertical="center"/>
      <protection locked="0"/>
    </xf>
    <xf numFmtId="44" fontId="8" fillId="3" borderId="11" xfId="3" applyFont="1" applyFill="1" applyBorder="1" applyAlignment="1" applyProtection="1">
      <alignment horizontal="center" vertical="center"/>
      <protection locked="0"/>
    </xf>
    <xf numFmtId="44" fontId="8" fillId="3" borderId="13" xfId="3" applyFont="1" applyFill="1" applyBorder="1" applyAlignment="1" applyProtection="1">
      <alignment horizontal="center" vertical="center"/>
      <protection locked="0"/>
    </xf>
  </cellXfs>
  <cellStyles count="7">
    <cellStyle name="Komma 2" xfId="2" xr:uid="{00000000-0005-0000-0000-000000000000}"/>
    <cellStyle name="Komma 3" xfId="5" xr:uid="{00000000-0005-0000-0000-000001000000}"/>
    <cellStyle name="Standard" xfId="0" builtinId="0"/>
    <cellStyle name="Standard 2" xfId="1" xr:uid="{00000000-0005-0000-0000-000003000000}"/>
    <cellStyle name="Standard 3" xfId="4" xr:uid="{00000000-0005-0000-0000-000004000000}"/>
    <cellStyle name="Währung" xfId="3" builtinId="4"/>
    <cellStyle name="Währung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15</xdr:row>
      <xdr:rowOff>57150</xdr:rowOff>
    </xdr:from>
    <xdr:to>
      <xdr:col>5</xdr:col>
      <xdr:colOff>576489</xdr:colOff>
      <xdr:row>18</xdr:row>
      <xdr:rowOff>60631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5075" y="341947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18</xdr:row>
      <xdr:rowOff>19050</xdr:rowOff>
    </xdr:from>
    <xdr:to>
      <xdr:col>4</xdr:col>
      <xdr:colOff>18729</xdr:colOff>
      <xdr:row>20</xdr:row>
      <xdr:rowOff>49185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3981450"/>
          <a:ext cx="695004" cy="42066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18</xdr:row>
      <xdr:rowOff>0</xdr:rowOff>
    </xdr:from>
    <xdr:to>
      <xdr:col>10</xdr:col>
      <xdr:colOff>104775</xdr:colOff>
      <xdr:row>22</xdr:row>
      <xdr:rowOff>85725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76875" y="3962400"/>
          <a:ext cx="56959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</a:t>
          </a:r>
          <a:r>
            <a:rPr lang="de-DE" sz="1100" b="0" baseline="0"/>
            <a:t> nach § 14 der Besonderen Vertragsbedingungen anzugeben.</a:t>
          </a:r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>
      <selection activeCell="B19" sqref="B19:C20"/>
    </sheetView>
  </sheetViews>
  <sheetFormatPr baseColWidth="10" defaultColWidth="11.54296875" defaultRowHeight="15" x14ac:dyDescent="0.25"/>
  <cols>
    <col min="1" max="1" width="37.6328125" style="15" customWidth="1"/>
    <col min="2" max="2" width="10" style="15" bestFit="1" customWidth="1"/>
    <col min="3" max="3" width="7" style="32" bestFit="1" customWidth="1"/>
    <col min="4" max="4" width="9.1796875" style="15" bestFit="1" customWidth="1"/>
    <col min="5" max="5" width="7.90625" style="32" bestFit="1" customWidth="1"/>
    <col min="6" max="6" width="9.81640625" style="15" bestFit="1" customWidth="1"/>
    <col min="7" max="9" width="12" style="15" bestFit="1" customWidth="1"/>
    <col min="10" max="16384" width="11.54296875" style="15"/>
  </cols>
  <sheetData>
    <row r="1" spans="1:11" ht="30.75" customHeight="1" thickBot="1" x14ac:dyDescent="0.3">
      <c r="A1" s="31" t="s">
        <v>27</v>
      </c>
    </row>
    <row r="2" spans="1:11" ht="30.75" customHeight="1" thickBot="1" x14ac:dyDescent="0.3">
      <c r="A2" s="16" t="s">
        <v>12</v>
      </c>
      <c r="B2" s="17" t="s">
        <v>5</v>
      </c>
      <c r="C2" s="26" t="s">
        <v>7</v>
      </c>
      <c r="D2" s="18" t="s">
        <v>14</v>
      </c>
      <c r="E2" s="28" t="s">
        <v>15</v>
      </c>
      <c r="F2" s="19" t="s">
        <v>16</v>
      </c>
      <c r="G2" s="19" t="s">
        <v>17</v>
      </c>
      <c r="H2" s="19" t="s">
        <v>18</v>
      </c>
      <c r="I2" s="19" t="s">
        <v>19</v>
      </c>
      <c r="J2" s="20" t="s">
        <v>20</v>
      </c>
      <c r="K2" s="21" t="s">
        <v>21</v>
      </c>
    </row>
    <row r="3" spans="1:11" ht="15.6" x14ac:dyDescent="0.3">
      <c r="A3" s="33" t="s">
        <v>1</v>
      </c>
      <c r="B3" s="34" t="s">
        <v>11</v>
      </c>
      <c r="C3" s="35">
        <v>29.099999999999998</v>
      </c>
      <c r="D3" s="22">
        <v>250</v>
      </c>
      <c r="E3" s="29">
        <f>D3*C3</f>
        <v>7274.9999999999991</v>
      </c>
      <c r="F3" s="4"/>
      <c r="G3" s="5" t="str">
        <f>IF(F3&gt;0,E3/F3," ")</f>
        <v xml:space="preserve"> </v>
      </c>
      <c r="H3" s="6" t="str">
        <f>IF(F3&gt;0,G3/12," ")</f>
        <v xml:space="preserve"> </v>
      </c>
      <c r="I3" s="6" t="str">
        <f>IF(F3&gt;0,H3/20.83," ")</f>
        <v xml:space="preserve"> </v>
      </c>
      <c r="J3" s="7" t="str">
        <f>IF(AND($B$19&gt;0,F3&gt;0),G3*$B$19," ")</f>
        <v xml:space="preserve"> </v>
      </c>
      <c r="K3" s="8" t="str">
        <f>IF(AND($B$19&gt;0,F3&gt;0),J3/12," ")</f>
        <v xml:space="preserve"> </v>
      </c>
    </row>
    <row r="4" spans="1:11" ht="15.6" x14ac:dyDescent="0.3">
      <c r="A4" s="33" t="s">
        <v>28</v>
      </c>
      <c r="B4" s="34" t="s">
        <v>11</v>
      </c>
      <c r="C4" s="35">
        <v>24.86</v>
      </c>
      <c r="D4" s="23">
        <v>250</v>
      </c>
      <c r="E4" s="29">
        <f t="shared" ref="E4:E15" si="0">D4*C4</f>
        <v>6215</v>
      </c>
      <c r="F4" s="4"/>
      <c r="G4" s="5" t="str">
        <f t="shared" ref="G4:G15" si="1">IF(F4&gt;0,E4/F4," ")</f>
        <v xml:space="preserve"> </v>
      </c>
      <c r="H4" s="6" t="str">
        <f t="shared" ref="H4:H15" si="2">IF(F4&gt;0,G4/12," ")</f>
        <v xml:space="preserve"> </v>
      </c>
      <c r="I4" s="6" t="str">
        <f t="shared" ref="I4:I15" si="3">IF(F4&gt;0,H4/20.83," ")</f>
        <v xml:space="preserve"> </v>
      </c>
      <c r="J4" s="7" t="str">
        <f t="shared" ref="J4:J15" si="4">IF(AND($B$19&gt;0,F4&gt;0),G4*$B$19," ")</f>
        <v xml:space="preserve"> </v>
      </c>
      <c r="K4" s="9" t="str">
        <f t="shared" ref="K4:K15" si="5">IF(AND($B$19&gt;0,F4&gt;0),J4/12," ")</f>
        <v xml:space="preserve"> </v>
      </c>
    </row>
    <row r="5" spans="1:11" ht="15.6" x14ac:dyDescent="0.3">
      <c r="A5" s="33" t="s">
        <v>2</v>
      </c>
      <c r="B5" s="34" t="s">
        <v>11</v>
      </c>
      <c r="C5" s="35">
        <v>2.2599999999999998</v>
      </c>
      <c r="D5" s="23">
        <v>250</v>
      </c>
      <c r="E5" s="29">
        <f t="shared" si="0"/>
        <v>565</v>
      </c>
      <c r="F5" s="4"/>
      <c r="G5" s="5" t="str">
        <f t="shared" si="1"/>
        <v xml:space="preserve"> </v>
      </c>
      <c r="H5" s="6" t="str">
        <f t="shared" si="2"/>
        <v xml:space="preserve"> </v>
      </c>
      <c r="I5" s="6" t="str">
        <f t="shared" si="3"/>
        <v xml:space="preserve"> </v>
      </c>
      <c r="J5" s="7" t="str">
        <f t="shared" si="4"/>
        <v xml:space="preserve"> </v>
      </c>
      <c r="K5" s="9" t="str">
        <f t="shared" si="5"/>
        <v xml:space="preserve"> </v>
      </c>
    </row>
    <row r="6" spans="1:11" ht="15.6" x14ac:dyDescent="0.3">
      <c r="A6" s="33" t="s">
        <v>25</v>
      </c>
      <c r="B6" s="34" t="s">
        <v>8</v>
      </c>
      <c r="C6" s="35">
        <v>28.04</v>
      </c>
      <c r="D6" s="23">
        <v>104</v>
      </c>
      <c r="E6" s="29">
        <f t="shared" si="0"/>
        <v>2916.16</v>
      </c>
      <c r="F6" s="4"/>
      <c r="G6" s="5" t="str">
        <f>IF(F6&gt;0,E6/F6," ")</f>
        <v xml:space="preserve"> </v>
      </c>
      <c r="H6" s="6" t="str">
        <f t="shared" si="2"/>
        <v xml:space="preserve"> </v>
      </c>
      <c r="I6" s="6" t="str">
        <f t="shared" si="3"/>
        <v xml:space="preserve"> </v>
      </c>
      <c r="J6" s="7" t="str">
        <f t="shared" si="4"/>
        <v xml:space="preserve"> </v>
      </c>
      <c r="K6" s="9" t="str">
        <f t="shared" si="5"/>
        <v xml:space="preserve"> </v>
      </c>
    </row>
    <row r="7" spans="1:11" ht="15.6" x14ac:dyDescent="0.3">
      <c r="A7" s="33" t="s">
        <v>24</v>
      </c>
      <c r="B7" s="34" t="s">
        <v>8</v>
      </c>
      <c r="C7" s="35">
        <v>23.49</v>
      </c>
      <c r="D7" s="23">
        <v>104</v>
      </c>
      <c r="E7" s="29">
        <f t="shared" si="0"/>
        <v>2442.96</v>
      </c>
      <c r="F7" s="4"/>
      <c r="G7" s="5" t="str">
        <f t="shared" si="1"/>
        <v xml:space="preserve"> </v>
      </c>
      <c r="H7" s="6" t="str">
        <f t="shared" si="2"/>
        <v xml:space="preserve"> </v>
      </c>
      <c r="I7" s="6" t="str">
        <f t="shared" si="3"/>
        <v xml:space="preserve"> </v>
      </c>
      <c r="J7" s="7" t="str">
        <f t="shared" si="4"/>
        <v xml:space="preserve"> </v>
      </c>
      <c r="K7" s="9" t="str">
        <f t="shared" si="5"/>
        <v xml:space="preserve"> </v>
      </c>
    </row>
    <row r="8" spans="1:11" ht="15.6" x14ac:dyDescent="0.3">
      <c r="A8" s="33" t="s">
        <v>3</v>
      </c>
      <c r="B8" s="34" t="s">
        <v>6</v>
      </c>
      <c r="C8" s="35">
        <v>2.39</v>
      </c>
      <c r="D8" s="23">
        <v>52</v>
      </c>
      <c r="E8" s="29">
        <f t="shared" si="0"/>
        <v>124.28</v>
      </c>
      <c r="F8" s="4"/>
      <c r="G8" s="5" t="str">
        <f t="shared" si="1"/>
        <v xml:space="preserve"> </v>
      </c>
      <c r="H8" s="6" t="str">
        <f t="shared" si="2"/>
        <v xml:space="preserve"> </v>
      </c>
      <c r="I8" s="6" t="str">
        <f t="shared" si="3"/>
        <v xml:space="preserve"> </v>
      </c>
      <c r="J8" s="7" t="str">
        <f t="shared" si="4"/>
        <v xml:space="preserve"> </v>
      </c>
      <c r="K8" s="9" t="str">
        <f t="shared" si="5"/>
        <v xml:space="preserve"> </v>
      </c>
    </row>
    <row r="9" spans="1:11" ht="15.6" x14ac:dyDescent="0.3">
      <c r="A9" s="33" t="s">
        <v>26</v>
      </c>
      <c r="B9" s="34" t="s">
        <v>6</v>
      </c>
      <c r="C9" s="35">
        <v>34.049999999999997</v>
      </c>
      <c r="D9" s="23">
        <v>52</v>
      </c>
      <c r="E9" s="29">
        <f t="shared" si="0"/>
        <v>1770.6</v>
      </c>
      <c r="F9" s="4"/>
      <c r="G9" s="5" t="str">
        <f t="shared" si="1"/>
        <v xml:space="preserve"> </v>
      </c>
      <c r="H9" s="6" t="str">
        <f t="shared" si="2"/>
        <v xml:space="preserve"> </v>
      </c>
      <c r="I9" s="6" t="str">
        <f t="shared" si="3"/>
        <v xml:space="preserve"> </v>
      </c>
      <c r="J9" s="7" t="str">
        <f t="shared" si="4"/>
        <v xml:space="preserve"> </v>
      </c>
      <c r="K9" s="9" t="str">
        <f t="shared" si="5"/>
        <v xml:space="preserve"> </v>
      </c>
    </row>
    <row r="10" spans="1:11" ht="15.6" x14ac:dyDescent="0.3">
      <c r="A10" s="33" t="s">
        <v>0</v>
      </c>
      <c r="B10" s="34" t="s">
        <v>6</v>
      </c>
      <c r="C10" s="35">
        <v>369.03000000000009</v>
      </c>
      <c r="D10" s="23">
        <v>52</v>
      </c>
      <c r="E10" s="29">
        <f t="shared" si="0"/>
        <v>19189.560000000005</v>
      </c>
      <c r="F10" s="4"/>
      <c r="G10" s="5" t="str">
        <f t="shared" si="1"/>
        <v xml:space="preserve"> </v>
      </c>
      <c r="H10" s="6" t="str">
        <f t="shared" si="2"/>
        <v xml:space="preserve"> </v>
      </c>
      <c r="I10" s="6" t="str">
        <f t="shared" si="3"/>
        <v xml:space="preserve"> </v>
      </c>
      <c r="J10" s="7" t="str">
        <f t="shared" si="4"/>
        <v xml:space="preserve"> </v>
      </c>
      <c r="K10" s="9" t="str">
        <f t="shared" si="5"/>
        <v xml:space="preserve"> </v>
      </c>
    </row>
    <row r="11" spans="1:11" ht="15.6" x14ac:dyDescent="0.3">
      <c r="A11" s="33" t="s">
        <v>29</v>
      </c>
      <c r="B11" s="34" t="s">
        <v>6</v>
      </c>
      <c r="C11" s="35">
        <v>152.97999999999999</v>
      </c>
      <c r="D11" s="23">
        <v>52</v>
      </c>
      <c r="E11" s="29">
        <f t="shared" si="0"/>
        <v>7954.9599999999991</v>
      </c>
      <c r="F11" s="4"/>
      <c r="G11" s="5" t="str">
        <f t="shared" si="1"/>
        <v xml:space="preserve"> </v>
      </c>
      <c r="H11" s="6" t="str">
        <f t="shared" si="2"/>
        <v xml:space="preserve"> </v>
      </c>
      <c r="I11" s="6" t="str">
        <f t="shared" si="3"/>
        <v xml:space="preserve"> </v>
      </c>
      <c r="J11" s="7" t="str">
        <f t="shared" si="4"/>
        <v xml:space="preserve"> </v>
      </c>
      <c r="K11" s="9" t="str">
        <f t="shared" si="5"/>
        <v xml:space="preserve"> </v>
      </c>
    </row>
    <row r="12" spans="1:11" ht="15.6" x14ac:dyDescent="0.3">
      <c r="A12" s="33" t="s">
        <v>4</v>
      </c>
      <c r="B12" s="34" t="s">
        <v>6</v>
      </c>
      <c r="C12" s="35">
        <v>5.33</v>
      </c>
      <c r="D12" s="23">
        <v>52</v>
      </c>
      <c r="E12" s="29">
        <f t="shared" si="0"/>
        <v>277.16000000000003</v>
      </c>
      <c r="F12" s="4"/>
      <c r="G12" s="5" t="str">
        <f t="shared" si="1"/>
        <v xml:space="preserve"> </v>
      </c>
      <c r="H12" s="6" t="str">
        <f t="shared" si="2"/>
        <v xml:space="preserve"> </v>
      </c>
      <c r="I12" s="6" t="str">
        <f t="shared" si="3"/>
        <v xml:space="preserve"> </v>
      </c>
      <c r="J12" s="7" t="str">
        <f t="shared" si="4"/>
        <v xml:space="preserve"> </v>
      </c>
      <c r="K12" s="9" t="str">
        <f t="shared" si="5"/>
        <v xml:space="preserve"> </v>
      </c>
    </row>
    <row r="13" spans="1:11" ht="15.6" x14ac:dyDescent="0.3">
      <c r="A13" s="33" t="s">
        <v>30</v>
      </c>
      <c r="B13" s="34" t="s">
        <v>9</v>
      </c>
      <c r="C13" s="35">
        <v>12.27</v>
      </c>
      <c r="D13" s="23">
        <v>12</v>
      </c>
      <c r="E13" s="29">
        <f t="shared" si="0"/>
        <v>147.24</v>
      </c>
      <c r="F13" s="4"/>
      <c r="G13" s="5" t="str">
        <f t="shared" si="1"/>
        <v xml:space="preserve"> </v>
      </c>
      <c r="H13" s="6" t="str">
        <f t="shared" si="2"/>
        <v xml:space="preserve"> </v>
      </c>
      <c r="I13" s="6" t="str">
        <f t="shared" si="3"/>
        <v xml:space="preserve"> </v>
      </c>
      <c r="J13" s="7" t="str">
        <f t="shared" si="4"/>
        <v xml:space="preserve"> </v>
      </c>
      <c r="K13" s="9" t="str">
        <f t="shared" si="5"/>
        <v xml:space="preserve"> </v>
      </c>
    </row>
    <row r="14" spans="1:11" ht="15.6" x14ac:dyDescent="0.3">
      <c r="A14" s="33" t="s">
        <v>31</v>
      </c>
      <c r="B14" s="34" t="s">
        <v>9</v>
      </c>
      <c r="C14" s="35">
        <v>28.619999999999997</v>
      </c>
      <c r="D14" s="23">
        <v>12</v>
      </c>
      <c r="E14" s="29">
        <f t="shared" si="0"/>
        <v>343.43999999999994</v>
      </c>
      <c r="F14" s="4"/>
      <c r="G14" s="5" t="str">
        <f t="shared" si="1"/>
        <v xml:space="preserve"> </v>
      </c>
      <c r="H14" s="6" t="str">
        <f t="shared" si="2"/>
        <v xml:space="preserve"> </v>
      </c>
      <c r="I14" s="6" t="str">
        <f t="shared" si="3"/>
        <v xml:space="preserve"> </v>
      </c>
      <c r="J14" s="7" t="str">
        <f t="shared" si="4"/>
        <v xml:space="preserve"> </v>
      </c>
      <c r="K14" s="9" t="str">
        <f t="shared" si="5"/>
        <v xml:space="preserve"> </v>
      </c>
    </row>
    <row r="15" spans="1:11" ht="16.2" thickBot="1" x14ac:dyDescent="0.35">
      <c r="A15" s="33" t="s">
        <v>13</v>
      </c>
      <c r="B15" s="34" t="s">
        <v>10</v>
      </c>
      <c r="C15" s="35">
        <v>7.1</v>
      </c>
      <c r="D15" s="24">
        <v>2</v>
      </c>
      <c r="E15" s="30">
        <f t="shared" si="0"/>
        <v>14.2</v>
      </c>
      <c r="F15" s="4"/>
      <c r="G15" s="10" t="str">
        <f t="shared" si="1"/>
        <v xml:space="preserve"> </v>
      </c>
      <c r="H15" s="11" t="str">
        <f t="shared" si="2"/>
        <v xml:space="preserve"> </v>
      </c>
      <c r="I15" s="11" t="str">
        <f t="shared" si="3"/>
        <v xml:space="preserve"> </v>
      </c>
      <c r="J15" s="12" t="str">
        <f t="shared" si="4"/>
        <v xml:space="preserve"> </v>
      </c>
      <c r="K15" s="13" t="str">
        <f t="shared" si="5"/>
        <v xml:space="preserve"> </v>
      </c>
    </row>
    <row r="16" spans="1:11" ht="16.2" thickBot="1" x14ac:dyDescent="0.35">
      <c r="A16" s="25" t="s">
        <v>23</v>
      </c>
      <c r="B16" s="1"/>
      <c r="C16" s="27">
        <f>SUM(C3:C15)</f>
        <v>719.5200000000001</v>
      </c>
      <c r="D16" s="1"/>
      <c r="E16" s="27">
        <f>SUM(E3:E15)</f>
        <v>49235.56</v>
      </c>
      <c r="F16" s="1"/>
      <c r="G16" s="2">
        <f>SUM(G3:G15)</f>
        <v>0</v>
      </c>
      <c r="H16" s="2">
        <f>SUM(H3:H15)</f>
        <v>0</v>
      </c>
      <c r="I16" s="2">
        <f>SUM(I3:I15)</f>
        <v>0</v>
      </c>
      <c r="J16" s="3">
        <f>SUM(J3:J15)</f>
        <v>0</v>
      </c>
      <c r="K16" s="14">
        <f>SUM(K3:K15)</f>
        <v>0</v>
      </c>
    </row>
    <row r="17" spans="1:11" x14ac:dyDescent="0.25">
      <c r="J17" s="36"/>
      <c r="K17" s="36"/>
    </row>
    <row r="18" spans="1:11" ht="15.6" thickBot="1" x14ac:dyDescent="0.3">
      <c r="J18" s="36"/>
      <c r="K18" s="36"/>
    </row>
    <row r="19" spans="1:11" x14ac:dyDescent="0.25">
      <c r="A19" s="37" t="s">
        <v>22</v>
      </c>
      <c r="B19" s="39"/>
      <c r="C19" s="40"/>
      <c r="J19" s="36"/>
      <c r="K19" s="36"/>
    </row>
    <row r="20" spans="1:11" ht="15.6" thickBot="1" x14ac:dyDescent="0.3">
      <c r="A20" s="38"/>
      <c r="B20" s="41"/>
      <c r="C20" s="42"/>
      <c r="J20" s="36"/>
      <c r="K20" s="36"/>
    </row>
    <row r="25" spans="1:11" ht="15" customHeight="1" x14ac:dyDescent="0.25"/>
  </sheetData>
  <sheetProtection algorithmName="SHA-512" hashValue="ewW5qKsZ5CRpUAhH0+04mzFURdTnJeA9PFt1lebSngbIaCQSy+z0TFAhV+Lff65Fe0Fi0K6VcGObXd0etXeTPA==" saltValue="fXPEejvGcoLymdVjBm1/ig==" spinCount="100000" sheet="1" objects="1" scenarios="1"/>
  <mergeCells count="2">
    <mergeCell ref="A19:A20"/>
    <mergeCell ref="B19:C20"/>
  </mergeCells>
  <pageMargins left="0.7" right="0.7" top="0.78740157499999996" bottom="0.78740157499999996" header="0.3" footer="0.3"/>
  <pageSetup paperSize="9" scale="78" orientation="landscape" r:id="rId1"/>
  <headerFooter>
    <oddFooter>&amp;L&amp;F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R-K-S 27</vt:lpstr>
    </vt:vector>
  </TitlesOfParts>
  <Company>Polizei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Spang, Karl</dc:creator>
  <cp:lastModifiedBy>Odenweller, Sonja</cp:lastModifiedBy>
  <cp:lastPrinted>2022-07-01T09:20:46Z</cp:lastPrinted>
  <dcterms:created xsi:type="dcterms:W3CDTF">2016-01-14T06:24:08Z</dcterms:created>
  <dcterms:modified xsi:type="dcterms:W3CDTF">2026-08-25T12:31:45Z</dcterms:modified>
</cp:coreProperties>
</file>