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G:\Abteilung_2\# Zentrale Ablage\Sonderakten\EU-LIFE-Projekte\LiLa\Maßnahmen\C.5_Modellierung und Diversifizierung der Auen der eingedämmten Lahnstrecken\M1-unterhalb von Miellen_rechtes Ufer\Ausschreibung und Bauausführung\"/>
    </mc:Choice>
  </mc:AlternateContent>
  <xr:revisionPtr revIDLastSave="0" documentId="13_ncr:1_{686B59E3-2A60-4C51-B934-18E0946B51D0}" xr6:coauthVersionLast="47" xr6:coauthVersionMax="47" xr10:uidLastSave="{00000000-0000-0000-0000-000000000000}"/>
  <bookViews>
    <workbookView xWindow="1005" yWindow="150" windowWidth="27375" windowHeight="14655" xr2:uid="{9BD841AA-DBFB-4AC5-9CE2-C35C707D49ED}"/>
  </bookViews>
  <sheets>
    <sheet name="Kostenschätzung_LilaLahn" sheetId="2" r:id="rId1"/>
    <sheet name="Tabelle1"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4" i="2" l="1"/>
  <c r="C43" i="2"/>
  <c r="L24" i="2"/>
  <c r="K25" i="2"/>
  <c r="L25" i="2" s="1"/>
  <c r="C25" i="2" l="1"/>
  <c r="C26" i="2" s="1"/>
  <c r="L26" i="2"/>
  <c r="F45" i="2" l="1"/>
  <c r="F31" i="2" l="1"/>
  <c r="F20" i="2"/>
  <c r="F40" i="2"/>
  <c r="F50" i="2"/>
  <c r="F52" i="2" l="1"/>
  <c r="F53" i="2" s="1"/>
  <c r="F54" i="2"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F1AE887-964F-4D6A-8355-EF9CB2923AC7}" keepAlive="1" name="Abfrage - LV_RENA_Ribu" description="Verbindung mit der Abfrage 'LV_RENA_Ribu' in der Arbeitsmappe." type="5" refreshedVersion="8" background="1" saveData="1">
    <dbPr connection="Provider=Microsoft.Mashup.OleDb.1;Data Source=$Workbook$;Location=LV_RENA_Ribu;Extended Properties=&quot;&quot;" command="SELECT * FROM [LV_RENA_Ribu]"/>
  </connection>
  <connection id="2" xr16:uid="{FFCDF866-F50A-4B67-897D-C47AF0A43339}" keepAlive="1" name="Abfrage - Rinderbügen_sued" description="Verbindung mit der Abfrage 'Rinderbügen_sued' in der Arbeitsmappe." type="5" refreshedVersion="0" background="1" saveData="1">
    <dbPr connection="Provider=Microsoft.Mashup.OleDb.1;Data Source=$Workbook$;Location=Rinderbügen_sued;Extended Properties=&quot;&quot;" command="SELECT * FROM [Rinderbügen_sued]"/>
  </connection>
</connections>
</file>

<file path=xl/sharedStrings.xml><?xml version="1.0" encoding="utf-8"?>
<sst xmlns="http://schemas.openxmlformats.org/spreadsheetml/2006/main" count="158" uniqueCount="136">
  <si>
    <t>Nr.</t>
  </si>
  <si>
    <t>EP</t>
  </si>
  <si>
    <t>GP</t>
  </si>
  <si>
    <t>VORARBEITEN</t>
  </si>
  <si>
    <t>Menge</t>
  </si>
  <si>
    <t>Einheit</t>
  </si>
  <si>
    <t>psch</t>
  </si>
  <si>
    <t>St.</t>
  </si>
  <si>
    <t>m²</t>
  </si>
  <si>
    <t>Baumschutz</t>
  </si>
  <si>
    <t>m</t>
  </si>
  <si>
    <t>Summe VORARBEITEN</t>
  </si>
  <si>
    <t>01.02</t>
  </si>
  <si>
    <t>to</t>
  </si>
  <si>
    <t>m³</t>
  </si>
  <si>
    <t>Summe ERDARBEITEN</t>
  </si>
  <si>
    <t>WASSERHALTUNG</t>
  </si>
  <si>
    <t>01.03</t>
  </si>
  <si>
    <t>h</t>
  </si>
  <si>
    <t>Summe WASSERHALTUNG</t>
  </si>
  <si>
    <t>01.06</t>
  </si>
  <si>
    <t>Gesamtkosten (netto)</t>
  </si>
  <si>
    <t>MwSt.</t>
  </si>
  <si>
    <t>Gesamtkosten (inkl. MwSt.)</t>
  </si>
  <si>
    <t>Baggermatratzen</t>
  </si>
  <si>
    <t>Bauzaun aufstellen/umsetzen</t>
  </si>
  <si>
    <t>Verkehrssicherheitsmaßnahmen</t>
  </si>
  <si>
    <t>Baustelleneinrichtung</t>
  </si>
  <si>
    <t>Langtext</t>
  </si>
  <si>
    <t>Kurztext</t>
  </si>
  <si>
    <t>Summe PFLANZARBEITEN</t>
  </si>
  <si>
    <t>ERDARBEITEN</t>
  </si>
  <si>
    <t>01.04</t>
  </si>
  <si>
    <t>Summe WASSERBAU</t>
  </si>
  <si>
    <t>01.07</t>
  </si>
  <si>
    <t>Auffangwanne/ Betankungsfläche</t>
  </si>
  <si>
    <t>Bereitstellen und Vorhalten einer mobilen Auffangwanne für die Betankung von Baugeräten und Fahrzeugen (z. B. Faltwanne vergleichbar Justrite® QuickBerm®) einschließlich aller Nebenleistungen. Abmessungen der Wanne so wählen, dass sie für die auf der Baustelle eingesetzten Fahrzeuge und Geräte geeignet ist. Aufstellung, Unterhalt und Räumung nach Bauende einschließlich Reinigung.</t>
  </si>
  <si>
    <t>Bauzeitenplan</t>
  </si>
  <si>
    <t>Schutz für Vegetationsflächen gegen Verdichtung durch vorübergehende Befahrung aus Baggermatratzen herstellen. Baggermatratzen verrutschsicher verlegen, während der Bauzeit vorhalten und bei Bedarf umsetzen, nach Beendigung der Arbeiten aufnehmen, laden und abtransportieren. Ungeschützte Bereiche dürfen nicht befahren oder belastet werden. Lieferung und Einbau der Baggermatratzen sind enthalten. Mindestbreite der befahrenen Fläche 4,00 m.</t>
  </si>
  <si>
    <t>Bauzeitenplan für die Gesamtbaumaßnahme als Balkenplan prüffähig aufstellen, gegliedert in die wesentlichen Leistungen der Gewerke Wasserbau und Landschaftsbau, auf Grundlage der Baubeschreibung. Den Bauzeitenplan während der Bauausführung wöchentlich entsprechend dem tatsächlichen Bauablauf nach Vorgabe des AG fortschreiben (ohne gesonderte Vergütung). Der verbindliche Bauzeitenplan ist dem AG spätestens 21 Werktage nach Auftragserteilung vorzulegen.</t>
  </si>
  <si>
    <t>PFLANZARBEITEN/ LANDSCHAFTSBAU</t>
  </si>
  <si>
    <t>01.01</t>
  </si>
  <si>
    <t>01</t>
  </si>
  <si>
    <t>02</t>
  </si>
  <si>
    <t>02.01</t>
  </si>
  <si>
    <t>02.02</t>
  </si>
  <si>
    <t>02.03</t>
  </si>
  <si>
    <t>02.04</t>
  </si>
  <si>
    <t>03</t>
  </si>
  <si>
    <t>03.01</t>
  </si>
  <si>
    <t>03.02</t>
  </si>
  <si>
    <t>03.03</t>
  </si>
  <si>
    <t>03.04</t>
  </si>
  <si>
    <t>03.05</t>
  </si>
  <si>
    <t>03.06</t>
  </si>
  <si>
    <t>04</t>
  </si>
  <si>
    <t>04.01</t>
  </si>
  <si>
    <t>05</t>
  </si>
  <si>
    <t>05.01</t>
  </si>
  <si>
    <t>Wiederherstellen beeinträchtigter Fläche</t>
  </si>
  <si>
    <t>05.02</t>
  </si>
  <si>
    <t>Fertigstellungs- und Entwicklungspflege für 1 Jahr</t>
  </si>
  <si>
    <t xml:space="preserve">Zulage Nassbau </t>
  </si>
  <si>
    <t>Aushubmaterial Boden, laden, innerhalb der Baustelle transportieren und wiederausbrinfgen, modellieren</t>
  </si>
  <si>
    <t>Ufersicherung entfernen / Lösen Steinschüttung und wiederherstellen</t>
  </si>
  <si>
    <t>01.04 Eventual-position</t>
  </si>
  <si>
    <t>01.05 Eventual-position</t>
  </si>
  <si>
    <t>Verkehrssicherungsmaßnahmen an Bundesstraße sowie an der am Radweg in Abstimmung mit der zuständigen Fachbehörde  ausführen. Erforderliche Verkehrszeichen liefern, aufstellen, während der gesamten Bauzeit vorhalten, bei Bedarf umsetzen und nach Bauende abbauen. Je Fahrtrichtung sind pro Schildart zwei Schilder (je eins je Fahrtrichtung) aufzustellen, u. a . „Achtung Baustellenausfahrt“ und „Verschmutzte Fahrbahn“ für die BUndesstraße und "Achtung Baustelle" und „Verschmutzte Fahrbahn“ für den Radweg. Geschwindigkeitsbegrenzungen mit der Fachbehörde abstimmen, entsprechende Schilder aufstellen und während der Bauzeit unterhalten. Sämtliche Abstimmungen mit der Fachbehörde sind in dieser Position einzukalkulieren.</t>
  </si>
  <si>
    <t>Baugelände abräumen: Steine Mauerreste Zäune Schutt Unrat Aufwuchs Wurzelwerk H bis 50cm getrennt laden ges.Vergüt.Entsorg.</t>
  </si>
  <si>
    <t xml:space="preserve"> Baugelände abräumen auch in Handarbeit bzw. Kleingerät, Abzuräumende Stoffe Gelände: Steine, Mauerreste, Zäune, Schutt, Unrat, Altreifen, Kunststoffe;  Aufwuchs einschl. Wurzelwerk; Höhenbereich [cm] Bewuchs: bis 50
Neigungsverhältnis Fläche: ohne Angabe; Räumgutbeseitigung: Räumgut getrennt nach Stoffen  in durch den AN bereitgestellte Behältter laden; Entsorgung wird gesondert vergütet, Abrechnungseinheit: m2</t>
  </si>
  <si>
    <t>Zweitbeweissicherung soweit erforderlich</t>
  </si>
  <si>
    <t>http://www.eh-da-flaechen.de/index.php/praxisleitfaden/kosten</t>
  </si>
  <si>
    <t>Kostendatei für Maßnahmen des Naturschutzes und der Landschaftspflege</t>
  </si>
  <si>
    <t>Flachbereiche 0,5m</t>
  </si>
  <si>
    <t>bis 840</t>
  </si>
  <si>
    <t>Mobilen Bauzaun liefern, nach Anweisung der Bauüberwachung insbesondere zum Schutz von Gehölzen und Vegetationsbereichen aufstellen,  auch entlang der Baugrube für den Durchlass, während der Bauzeit unterhalten und bei Bedarf (max 2x nach Aufbau) umsetzen sowie nach Bauende abbauen und abtransportieren. Bauzaunelemente Höhe 2,00 m, mit Schellenbefestigung und geeigneten Standfüßen.</t>
  </si>
  <si>
    <t>Baufeld abräumen, Gestelltung von Container , Entsorgung</t>
  </si>
  <si>
    <t xml:space="preserve">Die getrennt gesammtelten Stoffe werden Eigentum des AN und sind fachgerecht einer Entsorgung oder Wiederverwertung zuzuführen. </t>
  </si>
  <si>
    <t>m3</t>
  </si>
  <si>
    <t>Erstbeweissicherung Eventualpositon für Rad- und Tarnsportwege, soweit erforderlich</t>
  </si>
  <si>
    <t>Erstbeweissicherung im Einflussbereich der Baumaßnahme vor Beginn der Bauarbeiten für Straßen, Wege, Flächen, Gebäude und sonstige betroffene Objekte in Abstimmung mit den Grundstückseigentümern und dem AG. Durchführung der Beweissicherung durch einen unabhängigen öffentlich bestellten und vereidigten Sachverständigen; sämtliche Kosten sind in der Position enthalten. Feststellung und Dokumentation des vorhandenen Zustands mittels Begehung, schriftlichem Protokoll und Fotodokumentation (mit Datumsangabe). Protokolle und Anlagen sind durch AG, AN und Grundstückseigentümer zu unterzeichnen. Ausarbeitung eines Ergebnisberichts mit Fotodokumentation; Original beim AG zu hinterlegen. Die Beweissicherung ist vor Beginn jeglicher Bautätigkeiten und jeglichem Baustellenverkehr in Abstimmung mit AG bzw. ÖBÜ durchzuführen und erstreckt sich u. a. auf: Radweg, Parkplatz Bundesstraße und Zufahrt; zu schützende Bäume und Gehölze (ca. 15 Stück).</t>
  </si>
  <si>
    <t xml:space="preserve">Asphaltdeckschicht und Unterbau mit Trennschleifer auftrennen und anderem Gerät aufbrechen. Geeignetes Material für den Wiedereinbau zum Parkplatz transportieren und dort zwischenzulagen. Überschüssiger Aufbruch geht in Eigentum des AN über und ist zu entsorgen. Diese ist inkludiert, wenn  das Material keine Belastungen aufweist. </t>
  </si>
  <si>
    <t xml:space="preserve">Bestehende Ufersicherung aus Steinschüttung im Bereich dees geplanten Durchlasses mit geeignetem Gerät lösen und seitlich lagern. Teile der Steinschüttung liegen unter Wasser. Nach Herstellung des Durchlasses ist das Material wieder vor Ort beidseits des Radweges wiedereinzubauen. Stärke der Steinschüttung &gt;40 cm </t>
  </si>
  <si>
    <t>Stck</t>
  </si>
  <si>
    <t>Asphaltdeckschicht und Unterbau wiederherstellen</t>
  </si>
  <si>
    <t> Sauberkeitsschicht UN Hinterfüllung aus Kiessand 0/32 für Schachtteile oder Kanalleitungen herstellen</t>
  </si>
  <si>
    <t>Sauberkeitsschicht und Hinterfüllung Rohr</t>
  </si>
  <si>
    <t>Radweg (Asphalt aufbrechen), Unterbau auf Parkplatz transportieren dort bis Widereinbau lagern</t>
  </si>
  <si>
    <t xml:space="preserve">Böschungsstücke </t>
  </si>
  <si>
    <t>Lieferung und Einbau Böschungsstück nach  IN 4032 KF-F; Neigung  :1~45°; Besonderheiten Zulauf (Spitze)Ablauf (Muffe)  DN400</t>
  </si>
  <si>
    <t>Baumstämme im Baustellenbereich durch einen gepolsterten Schutzmantel sichern, liefern und herstellen sowie während der Bauzeit vorhalten und unterhalten. Stammumfang &gt; 50 bis 100 cm. Der Mantel darf Stamm und Wurzelanläufe nicht direkt berühren; die Polsterung ist nach Wahl des AN auszuführen. Der Holzschutzmantel aus Brettern ist lückenlos zu befestigen, Höhe mindestens 2,00 m. Nach Beendigung der Arbeiten wird Baumschutz  inkl. Befestigungsmaterialien Eigentum des AN und ist abzutransportieren.</t>
  </si>
  <si>
    <t>Zulage Maschinenreinigung</t>
  </si>
  <si>
    <t>01.08</t>
  </si>
  <si>
    <t>01.09</t>
  </si>
  <si>
    <t>01.10</t>
  </si>
  <si>
    <t>01.11</t>
  </si>
  <si>
    <t>01.12</t>
  </si>
  <si>
    <r>
      <t xml:space="preserve">Boden lagenweise nach Angabe der Bauüberwachung </t>
    </r>
    <r>
      <rPr>
        <sz val="11"/>
        <color rgb="FFFF0000"/>
        <rFont val="Arial"/>
        <family val="2"/>
      </rPr>
      <t xml:space="preserve"> </t>
    </r>
    <r>
      <rPr>
        <sz val="11"/>
        <color theme="1"/>
        <rFont val="Arial"/>
        <family val="2"/>
      </rPr>
      <t>abtragen und seitlich lagern, fachgerechtes Aufsetzen in Mieten bis max. 2,00 m Höhe.  Die Böschungen sind unter Anleitung der Bauüberwachung unregelmäßig, naturnah und dem umgebenden Gelände angepasst auszubilden. Kanten, Übergänge und Böschungsflächen sind so herzustellen, dass ein möglichst natürliches Relief entsteht. Bodenschutz gemäß DIN 19731 und DIN 19639 beachten. Bodenklasse nach DIN 18300: 2, 4. Klassen nach Ersatzbaustoffverordnung: BM-0. Abtragtiefe bis 2,00 m. Transportentfernung innerhalb der Baustelle bis 300 m.</t>
    </r>
  </si>
  <si>
    <t>Asphaltdeckschicht und Unterbau für den Radweg wiederherstellen. Dazu gehöhrt der Unterbau über die gesamte Breite u Länge des Durchlasses herstellen (Vorhanden es Material,) und Asphaltragdeckschicht (Stärke min. 8cm) wiederherstellen.</t>
  </si>
  <si>
    <t>Durchlass als Rohrleitung (einzeilig) herstellen</t>
  </si>
  <si>
    <t>Offene Wasserhaltung, Pumpleistung 30 l/s, zur Trockenhaltung Baugrube zum Enbau Durchlass während Bauzeit des AN herstellen und Betreiben</t>
  </si>
  <si>
    <t xml:space="preserve">Offene Wasserhaltung mit Pumpen zur Sicherstellung einer Pumpleistung von insgesamt ca. 30 l/s betreiben. Liefern, Aufstellen, Vorhalten, Betreiben, Überwachen und Umsetzen der Pumpen einschließlich Zu- und Ableitungen, Stromversorgung sowie aller Nebenleistungen. Abrechnung je Betriebsstunde der Wasserhaltung,  zur Trockenhaltung Baugrube zum Enbau Durchlass während Bauzeit des AN herstellen und Betreiben. Strom zum Betrieb der Pumpe muss durch den AN organisiert/Bereitgestellt werden (Aggregat o.ä), da kein Stromanschluss vor Ort vorhanden. </t>
  </si>
  <si>
    <t xml:space="preserve">Überschüssigen Unterboden aus Pos. 02.01 laden, transportieren und im Randbereich der Maßnahmenfläche wieder einbauen. Unterboden getrennt vom Oberboden aufnehmen, innerhalb des Baufeldes auf vom AN benannte Zwischenlager- bzw. Verwertungsflächen transportieren und dort in geeigneten Mieten lagern.   Alle Arbeiten sind nach den geltenden Regelwerken (z. B. DIN 19731, DIN 18300, ErsatzbaustoffV) auszuführen. durchführung mit geeignetem Gerät des AN (Kettenfahrzeuge wie Dummer o.ä.) für Radfahrzeuge ist der Untergrund zu feucht. Es sind geneigte und ungeneigte Flächen vorhanden.   </t>
  </si>
  <si>
    <t>Zulage zu den Positionen 02.01  für Arbeiten im Nassbau. Boden/Baggergut der Klasse BG-0 nach Ersatzbaustoffverordnung (EBV), Bodenbereich BOB 1 nach DIN 18311. Vergütet werden Erschwernisse durch Arbeiten im wasserführenden bzw. stark durchnässten Bereich (Nassbau).</t>
  </si>
  <si>
    <t>WASSERBAU/ Durchlassherstellen</t>
  </si>
  <si>
    <t xml:space="preserve">Nach Abschluss der Bauarbeiten ist der Renaturierungsabschnitt über einen Zeitraum von 1 Jahr ( 12 Monate) nach Bauende 6-7mal jählich durchzuführen. d.h. von März bis einschließlich September jeden Monat jährlich in der Vegetationsperiode auf das Auftreten von Neophyten (z. B. Japanischer Staudenknöterich, Drüsiges Springkraut) zu kontrollieren. Auftretende Ansiedelungen solcher Arten sind umgehend fachgerecht zu beseitigen. Abschluss dann in Ende September 2027
</t>
  </si>
  <si>
    <t>Teifbereiche 0, 1m</t>
  </si>
  <si>
    <t>Durch den Baubetrieb beeinträchtigte Flächen sind auf Nachweis wieder herzustellen, tiefgründig aufreißen, planieren und fräsen. Einsaat mit Landschaftsrasen gemäß Regio-Saatgut-Mischung (z. B. UG 21) einschließlich Saatgut lieferen, ausbringen und Anwalzung.</t>
  </si>
  <si>
    <t>Leistungsverzeichnis   Lahnaue</t>
  </si>
  <si>
    <t>Bodenabtrag und Profilieren Flutgerinne, Flutmulde und Muldenkette, Durchlass</t>
  </si>
  <si>
    <t>tage</t>
  </si>
  <si>
    <t>04.02</t>
  </si>
  <si>
    <t>Die Leistung umfasst insbesondere:
Vorhalten der für den bauzeitlichen Hochwasserschutz erforderlichen Geräte und Transportmittel, mindestens bestehend aus: 1 LKW (4-Achser, Allrad), 1 Kettenbagger &gt; 0,5 m³, 1 Verdichtungswalze (statisch und Vibration) sowie 1 Notstromaggregat einschließlich Betriebsstoffen, jederzeit voll betriebsbereit.
Vorhalten von Personal in Rufbereitschaft mit mindestens 1 Polier, 2 Facharbeitern sowie dem erforderlichen Bedienpersonal für die vorgehaltenen Geräte. Benennung einer verantwortlichen Person des Auftragnehmers sowie eines Stellvertreters, die jederzeit (Tag/Nacht, werktags, sonn- und feiertags) erreichbar sind und die erforderlichen Maßnahmen koordinieren.
Sicherstellung der jederzeitigen Einsatzbereitschaft zur Durchführung von Hochwasserschutzmaßnahmen im gesamten Baufeld auf Anordnung des Auftraggebers bzw. der Bauüberwachung.
Räumen und Sichern der Baustelle bei drohendem oder eingetretenem Hochwasser, insbesondere Verbringen gefährdeter Materialien, Geräte und Stoffe in sichere Bereiche, Sichern der Baustelleneinrichtung, Schließen von Gräben und Baugruben sowie Durchführung sonstiger erforderlicher Maßnahmen des bauzeitlichen Hochwasserschutzes.
Aufrechterhaltung der Baustellensicherung und Hochwasserbereitschaft während eines durch Hochwasser oder Hochwassergefahr angeordneten Baustellenstillstands einschließlich erforderlicher Kontrollen.
Wiederherstellung eines betriebsbereiten Baustellenzustandes nach einem Hochwasserereignis, insbesondere Räumen und Reinigen von Baustraßen und Arbeitsflächen, Kontrolle und Wiederherstellung erforderlicher Sicherungs- und Verkehrszeichen, Überprüfung der Baugruben und Wasserhaltungsanlagen sowie gegebenenfalls Wiedereinbau temporärer Bauteile gemäß Anordnung der Bauüberwachung.
Einzurechnen sind sämtliche durch die Vorhaltung und die Hochwasserbereitschaft entstehenden Aufwendungen einschließlich aller den regulären Bauablauf beeinflussenden Leistungen. Die Vorbemerkungen zum bauzeitlichen Hochwasserschutz sind zu beachten. Einsätze erfolgen ausschließlich auf Anordnung des Auftraggebers oder der Bauüberwachung.</t>
  </si>
  <si>
    <r>
      <t xml:space="preserve">Hochwasserbereitschaft sowie Maßnahmen bei Hochwasser
Menge: 1,00 psch
Herstellen, Vorhalten und Aufrechterhalten der bauzeitlichen Hochwasserbereitschaft sowie Ausführen aller im Hochwasserfall oder bei Hochwassergefahr erforderlichen Maßnahmen für die Dauer der Bauzeit.
Die Leistung umfasst insbesondere:
Vorhalten der für den Hochwasserschutz erforderlichen Geräte und Transportmittel, mindestens:
1 LKW (4-Achser, Allrad),
1 Kettenbagger mit Löffelinhalt &gt; 0,5 m³,
1 Verdichtungswalze (statisch und Vibration),
1 Notstromaggregat einschließlich erforderlicher Betriebsstoffe,
jeweils jederzeit betriebsbereit.
Vorhalten von Personal in Rufbereitschaft mit mindestens:
1 Polier,
2 Facharbeitern,
erforderlichem Bedienpersonal für die vorgehaltenen Geräte.
Benennung einer verantwortlichen Person sowie eines Stellvertreters mit jederzeitiger Erreichbarkeit (24 Stunden, auch an Sonn- und Feiertagen).
Durchführung aller auf Anordnung des Auftraggebers oder der Bauüberwachung erforderlichen Maßnahmen des bauzeitlichen Hochwasserschutzes.
Räumen, Sichern und Wiederherstellen der Baustelle vor, während und nach Hochwasserereignissen, insbesondere:
Sichern und Verbringen gefährdeter Materialien, Geräte und Stoffe,
Sichern der Baustelleneinrichtung,
Schließen von Gräben und Baugruben, soweit erforderlich,
Räumen und Reinigen von Baustraßen und Arbeitsflächen,
Kontrolle und Wiederherstellung der Baustellen- und Verkehrssicherung,
Überprüfung der Baugruben und Wasserhaltungsanlagen,
Wiedereinbau temporärer Bauteile, soweit angeordnet.
Aufrechterhaltung der erforderlichen Sicherungsmaßnahmen, Baustellenkontrollen und Hochwasserbereitschaft während eines durch Hochwasser oder Hochwassergefahr bedingten Baustellenstillstands.
In den Einheitspreis einzurechnen sind sämtliche Personal-, Geräte-, Transport-, Betriebsstoff-, Vorhalte-, Rufbereitschafts-, Sicherungs-, Räumungs-, Wiederherstellungs- sowie alle Nebenleistungen einschließlich aller durch die Hochwasserbereitschaft bedingten Erschwernisse. </t>
    </r>
    <r>
      <rPr>
        <sz val="11"/>
        <color rgb="FFFF0000"/>
        <rFont val="Aptos Narrow"/>
        <family val="2"/>
        <scheme val="minor"/>
      </rPr>
      <t>Die Vorbemerkungen zum bauzeitlichen Hochwasserschutz sind zu beachten.</t>
    </r>
    <r>
      <rPr>
        <sz val="11"/>
        <color theme="1"/>
        <rFont val="Aptos Narrow"/>
        <family val="2"/>
        <scheme val="minor"/>
      </rPr>
      <t xml:space="preserve">
Abrechnung: Pauschal.</t>
    </r>
  </si>
  <si>
    <t>Ein Hinweis aus Sicht der VOB/A: Die ursprünglichen Positionen 01.04 bis 01.08 waren Eventualpositionen mit unterschiedlichen Auslösetatbeständen (Vorhaltung, Einsatz, Stillstand, Wiederherstellung). Diese zu einer einzigen Pauschalposition zusammenzufassen ist zwar möglich, führt aber dazu, dass der Auftragnehmer das Risiko der Anzahl und Dauer von Hochwasserereignissen vollständig einpreisen muss. Ausschreibungstechnisch ist es deshalb meist günstiger, lediglich die Vorhaltung als Pauschale auszuschreiben und die tatsächlich anfallenden Leistungen (Stillstand, Räumung, Wiederherstellung) als Bedarfs- bzw. Eventualpositionen getrennt abzurechnen. Das entspricht in der Regel eher den Grundsätzen einer eindeutigen und wirtschaftlichen Leistungsbeschreibung nach § 7 VOB/A</t>
  </si>
  <si>
    <t>01.13</t>
  </si>
  <si>
    <t xml:space="preserve">Geräte, Maschinen, Werkzeuge und sonstige Betriebsmittel, die zur vertragsgemäßen Ausführung der Bauleistungen erforderlich sind, auf die Baustelle bringen, bereitstellen und -soweit der Geräteeinsatz nicht gesondert vergütet wird- betriebsfertig aufstellen, einschließlich der dafür notwendigen Arbeiten. Die erforderlichen festen Anlagen herstellen. Baubüros, Lagerschuppen, Abortanlagen, Absperrung und Beleuchtung der Baustelle und dgl., soweit erforderlich, antransportieren, aufbauen und einrichten. Strom, Wasser-, Fernsprechanschluss sowie Entsorgungseinrichtungen und dgl. für die Baustelle, sofern erforderlich, herstellen. Fahrzeuge und 
Baubereiche zu Baubeginn in Zusammenarbeit mit Fachbehörden und Bauüberwachung abstecken. Beseitigung von Aufwuchs für die Baustelleneinrichtung und Wege, soweit erforderlich, ausführen (außer Gehölze). 
Baustelle von allen Geräten, Anlagen, Einrichtungen und dgl. nach Beendigung der Baumaßnahme räumen. Benutzte Flächen und Wege entsprechend dem ursprünglichen Zustand ordnungsgemäß herrichten. Verunreinigungen sind zu beseitigen. 
Kosten für Vorhalten, Unterhalten und Betreiben der Geräte, Anlagen und Einrichtungen einschl. Mieten, Pacht, Gebühren und dgl. werden nicht mit dieser Pauschale, sondern mit den Einheitspreisen der betreffenden Teilleistungen vergütet. Soweit nicht für bestimmte Leistungen des Einrichtens oder Räumens der Baustelle gesonderte Positionen im Leistungsverzeichnis enthalten sind, gilt die Pauschale für alle Leistungen sämtlicher Abschnitte des Leistungsverzeichnisses. </t>
  </si>
  <si>
    <t>Zulage  für die Reinigung der zum Bodenabtrag eingesetzen Geräte einmalig während des Baues und einmalig zum Bauende. Die eingesetzten Geräte sind von Erdanhaftungen in Ketten, Löffel/Schaufel Reifen etc. zu befreien. Dadurch soll eine Weiterverbreitung  der Wurzelstücke von invasiven Pflanzen wie dem Staudenknöterich und Samen des Indischen Sprinkrautes in unbefallene Freiflächen vermieden werden. Nachweis durch Bild.</t>
  </si>
  <si>
    <t>Umleitung Radweg einrichten, Eventualposition</t>
  </si>
  <si>
    <t>Zulage entsorgung</t>
  </si>
  <si>
    <t>Material Vorpositon vor Ort lösen, sieben</t>
  </si>
  <si>
    <t>Material Vorpositon vor Ort lösen, mit geeignetem Gerät sieben um die Rhizome zu entfernen (z.B. Anbaugerät für Radlader). Material wird Eigentum des AN und ist ensprechend zu entsorgen (z.B. thermische Verwertung oder auch Biogasanalge). Wiedereinbau über "Aushubmaterial Boden"</t>
  </si>
  <si>
    <t>Silofolie liefern ausbringen</t>
  </si>
  <si>
    <t>Umleitung  für Radfaher einschließlich Beschilderung bei Richtungswechseln liefern und einrichten.  Länge Umleitung bis 3km, zwischen Fußgänger Brücke Miellen und Lahnbrücke Friedrichssegen.  Je Fahrtrichtung an 4 Stellen mindestens folgende Beschilderung einschließlich Schilderträger und -fuß: Bestandteile des Standardelements
Größe	900	x	600	mm;	Farbe	Signalgelb,	RAL	1003;	retroreflektierend,	Güteklasse	RA2;	Text	„Umleitung“	
Verkehrsschrift	DIN	1451;	Fahrradpiktogramm	mit	richtungsweisendem	ISO-Pfeil;	umlaufender	schwarzer	
Rahmen.</t>
  </si>
  <si>
    <t xml:space="preserve">Zur Unterdrückung des Aufwuches  von Japan Knöterich Lieferung und Verlegung einer lichtundurchlässigen, UV-stabilisierten Abdeckfolie aus Polyethylen (PE), Mindestdicke 0,20 mm (200 µm) oder eines technisch gleichwertigen Materials mit vergleichbarer Reißfestigkeit und Dauerhaftigkeit.
Verlegung der Folie mit einer Überlappung der Bahnen von mindestens 50 cm. Überlappungen sind dauerhaft gegen Lichteinfall zu sichern.
Die Abdeckung ist über den sichtbaren Pflanzenbestand hinaus bis mindestens 2,0 m in alle Richtungen zu führen, soweit die örtlichen Gegebenheiten dies zulassen.
Die Folie ist dauerhaft gegen Wind- und Hochwassereinwirkungen zu sichern. Die Ränder sind einzugraben oder durch geeignete Ballastierung (z. B. Sandsäcke, Kies- oder Erdwall) zu befestigen. Mindestbreite der Bahn &gt;5m . Kontrolle auf Beschädigungen über 1 Jahr. </t>
  </si>
  <si>
    <t>Abdammug zur Lahn herstellen aus sandgefüllten/erdgefüllten BIGPacks und Sandsäcken. Es ist natürliches Maaterial eingesetzt werden (kein Recyclingstoff), was nach Bauenden erst nach Zustimmung AG vor Ort verbleiben kann. Bei Verwendung von örtlich vorhandenem Bodenmaterial hat der AN dieses auf Eignung zu prüfen)</t>
  </si>
  <si>
    <t>Abdammug zur Lahn herstellen aus sandgefüllten/erdgefüllten BIGPacks und Sandsäcken</t>
  </si>
  <si>
    <t>Hochwasserbereitschaft sowie Maßnahmen bei Hochwasser (Eventualposition)
Pauschale Leistung für die Herstellung und Aufrechterhaltung der bauzeitlichen Hochwasserbereitschaft sowie die Durchführung aller im einmaligen  Hochwasserfall erforderlichen Maßnahmen während der Bauzeit.</t>
  </si>
  <si>
    <t>Lieferung und Einbau Betonrohr, Schwerlastrohre/Atlasrohre KFF 1000 mm lang,
befahrbar 125 kN, nach DIN 4032 DN 400, Sohle Rohr. Ca. 1,60 m unter Radweg OK</t>
  </si>
  <si>
    <r>
      <t>Leistung wie vor</t>
    </r>
    <r>
      <rPr>
        <sz val="11"/>
        <color rgb="FFFF0000"/>
        <rFont val="Arial"/>
        <family val="2"/>
      </rPr>
      <t xml:space="preserve"> ,</t>
    </r>
    <r>
      <rPr>
        <sz val="11"/>
        <color theme="1"/>
        <rFont val="Arial"/>
        <family val="2"/>
      </rPr>
      <t xml:space="preserve"> jedoch Durchführung der Zweitbeweissicherung nach Beendigung der Bauarbeiten und vor der Abnahme nach VOB. Abschnittsweise Durchführung ist vorzusehen, soweit erforderlich.</t>
    </r>
  </si>
  <si>
    <t>Wurzelmaterial (Rhizome Staudenknöterich wird Eigentum des AN und ist einer geeigneten Entsorgung zuzuführen (Biogasanlage, Kompostierungsanlage (hohe Temperaturen erfoderlich, thermische Verwertung)</t>
  </si>
  <si>
    <r>
      <t xml:space="preserve">02.05 </t>
    </r>
    <r>
      <rPr>
        <sz val="11"/>
        <color rgb="FFFF0000"/>
        <rFont val="Arial"/>
        <family val="2"/>
      </rPr>
      <t>Alternativ</t>
    </r>
  </si>
  <si>
    <t>02.06 Eventualposition</t>
  </si>
  <si>
    <t>02.07 Eventualposition</t>
  </si>
  <si>
    <r>
      <t xml:space="preserve">Bodenmaterial mit Wurzelstücken Knöterich lösen, laden und zu </t>
    </r>
    <r>
      <rPr>
        <b/>
        <sz val="11"/>
        <rFont val="Arial"/>
        <family val="2"/>
      </rPr>
      <t>Kompostierunsganlage Förderweg</t>
    </r>
    <r>
      <rPr>
        <sz val="11"/>
        <rFont val="Arial"/>
        <family val="2"/>
      </rPr>
      <t xml:space="preserve"> bringen, dort entladen- Abrechnung nach Lieferschein o.ä. Nachweis). </t>
    </r>
  </si>
  <si>
    <t>Bodenmaterial mit Pflanzenresten invasiver Arten (Staudenknöterich) lösen, laden und zu einer geeigneten, zur Annahme berechtigten Entsorgungsstelle transportieren und dort abladen. Abrechnung nach Liefernachweis/Wiegeschein.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</si>
</sst>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quot;;[Red]\-#,##0\ &quot;€&quot;"/>
    <numFmt numFmtId="164" formatCode="#,##0.00\ &quot;€&quot;"/>
    <numFmt numFmtId="165" formatCode="0.0"/>
  </numFmts>
  <fonts count="14">
    <font>
      <sz val="11"/>
      <color theme="1"/>
      <name val="Aptos Narrow"/>
      <family val="2"/>
      <scheme val="minor"/>
    </font>
    <font>
      <sz val="11"/>
      <color theme="1"/>
      <name val="Arial"/>
      <family val="2"/>
    </font>
    <font>
      <b/>
      <sz val="11"/>
      <color theme="1"/>
      <name val="Arial"/>
      <family val="2"/>
    </font>
    <font>
      <sz val="11"/>
      <color rgb="FFFF0000"/>
      <name val="Arial"/>
      <family val="2"/>
    </font>
    <font>
      <b/>
      <sz val="12"/>
      <color theme="1"/>
      <name val="Arial"/>
      <family val="2"/>
    </font>
    <font>
      <b/>
      <sz val="11"/>
      <color rgb="FFFF0000"/>
      <name val="Arial"/>
      <family val="2"/>
    </font>
    <font>
      <sz val="11"/>
      <color theme="1"/>
      <name val="Aptos Narrow"/>
      <family val="2"/>
      <scheme val="minor"/>
    </font>
    <font>
      <sz val="11"/>
      <name val="Arial"/>
      <family val="2"/>
    </font>
    <font>
      <sz val="8"/>
      <name val="Aptos Narrow"/>
      <family val="2"/>
      <scheme val="minor"/>
    </font>
    <font>
      <u/>
      <sz val="11"/>
      <color theme="10"/>
      <name val="Aptos Narrow"/>
      <family val="2"/>
      <scheme val="minor"/>
    </font>
    <font>
      <b/>
      <sz val="12"/>
      <name val="Arial"/>
      <family val="2"/>
    </font>
    <font>
      <b/>
      <sz val="11"/>
      <name val="Arial"/>
      <family val="2"/>
    </font>
    <font>
      <sz val="11"/>
      <color rgb="FFFF0000"/>
      <name val="Aptos Narrow"/>
      <family val="2"/>
      <scheme val="minor"/>
    </font>
    <font>
      <sz val="16"/>
      <name val="Arial"/>
      <family val="2"/>
    </font>
  </fonts>
  <fills count="5">
    <fill>
      <patternFill patternType="none"/>
    </fill>
    <fill>
      <patternFill patternType="gray125"/>
    </fill>
    <fill>
      <patternFill patternType="solid">
        <fgColor theme="9" tint="0.79998168889431442"/>
        <bgColor indexed="64"/>
      </patternFill>
    </fill>
    <fill>
      <patternFill patternType="solid">
        <fgColor theme="2"/>
        <bgColor indexed="64"/>
      </patternFill>
    </fill>
    <fill>
      <patternFill patternType="solid">
        <fgColor theme="9" tint="0.59999389629810485"/>
        <bgColor indexed="64"/>
      </patternFill>
    </fill>
  </fills>
  <borders count="5">
    <border>
      <left/>
      <right/>
      <top/>
      <bottom/>
      <diagonal/>
    </border>
    <border>
      <left/>
      <right/>
      <top/>
      <bottom style="thin">
        <color indexed="64"/>
      </bottom>
      <diagonal/>
    </border>
    <border>
      <left/>
      <right/>
      <top/>
      <bottom style="double">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6" fillId="0" borderId="0" applyFont="0" applyFill="0" applyBorder="0" applyAlignment="0" applyProtection="0"/>
    <xf numFmtId="0" fontId="9" fillId="0" borderId="0" applyNumberFormat="0" applyFill="0" applyBorder="0" applyAlignment="0" applyProtection="0"/>
  </cellStyleXfs>
  <cellXfs count="89">
    <xf numFmtId="0" fontId="0" fillId="0" borderId="0" xfId="0"/>
    <xf numFmtId="0" fontId="1" fillId="0" borderId="0" xfId="0" applyFont="1" applyAlignment="1">
      <alignment vertical="center"/>
    </xf>
    <xf numFmtId="0" fontId="3" fillId="0" borderId="0" xfId="0" applyFont="1" applyAlignment="1">
      <alignment vertical="center"/>
    </xf>
    <xf numFmtId="0" fontId="1" fillId="2" borderId="0" xfId="0" applyFont="1" applyFill="1" applyAlignment="1">
      <alignment vertical="center"/>
    </xf>
    <xf numFmtId="164" fontId="1" fillId="0" borderId="0" xfId="0" applyNumberFormat="1" applyFont="1" applyAlignment="1">
      <alignment vertical="center"/>
    </xf>
    <xf numFmtId="0" fontId="4" fillId="3" borderId="1" xfId="0" applyFont="1" applyFill="1" applyBorder="1" applyAlignment="1">
      <alignment horizontal="center" vertical="center"/>
    </xf>
    <xf numFmtId="164" fontId="1" fillId="2" borderId="0" xfId="0" applyNumberFormat="1" applyFont="1" applyFill="1" applyAlignment="1">
      <alignment vertical="center"/>
    </xf>
    <xf numFmtId="164" fontId="2" fillId="4" borderId="2" xfId="0" applyNumberFormat="1" applyFont="1" applyFill="1" applyBorder="1" applyAlignment="1">
      <alignment vertical="center"/>
    </xf>
    <xf numFmtId="0" fontId="1" fillId="0" borderId="3" xfId="0" applyFont="1" applyBorder="1" applyAlignment="1">
      <alignment vertical="center"/>
    </xf>
    <xf numFmtId="0" fontId="2" fillId="4" borderId="2" xfId="0" applyFont="1" applyFill="1" applyBorder="1" applyAlignment="1">
      <alignment vertical="center"/>
    </xf>
    <xf numFmtId="9" fontId="1" fillId="2" borderId="0" xfId="0" applyNumberFormat="1" applyFont="1" applyFill="1" applyAlignment="1">
      <alignment horizontal="center" vertical="center"/>
    </xf>
    <xf numFmtId="0" fontId="7" fillId="0" borderId="0" xfId="0" applyFont="1" applyAlignment="1">
      <alignment vertical="center"/>
    </xf>
    <xf numFmtId="164" fontId="5" fillId="0" borderId="0" xfId="0" applyNumberFormat="1" applyFont="1" applyAlignment="1">
      <alignment vertical="center"/>
    </xf>
    <xf numFmtId="0" fontId="1" fillId="0" borderId="0" xfId="0" applyFont="1" applyAlignment="1">
      <alignment horizontal="right" vertical="center"/>
    </xf>
    <xf numFmtId="165" fontId="1" fillId="0" borderId="0" xfId="0" applyNumberFormat="1" applyFont="1" applyAlignment="1">
      <alignment horizontal="center" vertical="center"/>
    </xf>
    <xf numFmtId="0" fontId="3" fillId="0" borderId="0" xfId="0" applyFont="1" applyAlignment="1">
      <alignment horizontal="center" vertical="center" wrapText="1"/>
    </xf>
    <xf numFmtId="9" fontId="1" fillId="0" borderId="0" xfId="1" applyFont="1" applyAlignment="1">
      <alignment horizontal="center" vertical="center"/>
    </xf>
    <xf numFmtId="0" fontId="2" fillId="2" borderId="0" xfId="0" applyFont="1" applyFill="1" applyAlignment="1">
      <alignment vertical="center"/>
    </xf>
    <xf numFmtId="0" fontId="1" fillId="0" borderId="0" xfId="0" applyFont="1" applyAlignment="1">
      <alignment vertical="center" wrapText="1"/>
    </xf>
    <xf numFmtId="0" fontId="1" fillId="0" borderId="0" xfId="1" applyNumberFormat="1" applyFont="1" applyAlignment="1">
      <alignment horizontal="center" vertical="center"/>
    </xf>
    <xf numFmtId="0" fontId="1" fillId="0" borderId="0" xfId="0" applyFont="1" applyAlignment="1">
      <alignment vertical="top" wrapText="1"/>
    </xf>
    <xf numFmtId="0" fontId="1" fillId="0" borderId="0" xfId="0" applyFont="1" applyAlignment="1">
      <alignment horizontal="left" vertical="top" wrapText="1"/>
    </xf>
    <xf numFmtId="0" fontId="7" fillId="0" borderId="0" xfId="0" applyFont="1" applyAlignment="1">
      <alignment horizontal="justify" vertical="center"/>
    </xf>
    <xf numFmtId="0" fontId="7" fillId="0" borderId="0" xfId="0" applyFont="1" applyAlignment="1">
      <alignment vertical="center" wrapText="1"/>
    </xf>
    <xf numFmtId="0" fontId="7" fillId="0" borderId="0" xfId="0" applyFont="1" applyAlignment="1">
      <alignment horizontal="left" vertical="center" wrapText="1"/>
    </xf>
    <xf numFmtId="6" fontId="1" fillId="0" borderId="0" xfId="0" applyNumberFormat="1" applyFont="1" applyAlignment="1">
      <alignment vertical="center"/>
    </xf>
    <xf numFmtId="0" fontId="1" fillId="2" borderId="0" xfId="0" applyFont="1" applyFill="1" applyAlignment="1">
      <alignment vertical="center" wrapText="1"/>
    </xf>
    <xf numFmtId="164" fontId="1" fillId="0" borderId="0" xfId="0" applyNumberFormat="1" applyFont="1" applyAlignment="1">
      <alignment vertical="center" wrapText="1"/>
    </xf>
    <xf numFmtId="164" fontId="2" fillId="0" borderId="0" xfId="0" applyNumberFormat="1" applyFont="1" applyAlignment="1">
      <alignment vertical="center" wrapText="1"/>
    </xf>
    <xf numFmtId="164" fontId="3" fillId="0" borderId="0" xfId="0" applyNumberFormat="1" applyFont="1" applyAlignment="1">
      <alignment vertical="center" wrapText="1"/>
    </xf>
    <xf numFmtId="0" fontId="3" fillId="0" borderId="0" xfId="0" applyFont="1" applyAlignment="1">
      <alignment vertical="center" wrapText="1"/>
    </xf>
    <xf numFmtId="0" fontId="4" fillId="0" borderId="0" xfId="0" applyFont="1" applyAlignment="1">
      <alignment horizontal="center" vertical="center" wrapText="1"/>
    </xf>
    <xf numFmtId="0" fontId="2" fillId="0" borderId="0" xfId="0" applyFont="1" applyAlignment="1">
      <alignment vertical="center"/>
    </xf>
    <xf numFmtId="164" fontId="2" fillId="0" borderId="0" xfId="0" applyNumberFormat="1" applyFont="1" applyAlignment="1">
      <alignment vertical="center"/>
    </xf>
    <xf numFmtId="164" fontId="2" fillId="2" borderId="0" xfId="0" applyNumberFormat="1" applyFont="1" applyFill="1" applyAlignment="1">
      <alignment vertical="center"/>
    </xf>
    <xf numFmtId="164" fontId="3" fillId="0" borderId="0" xfId="0" applyNumberFormat="1" applyFont="1" applyAlignment="1">
      <alignment horizontal="center" vertical="center" wrapText="1"/>
    </xf>
    <xf numFmtId="0" fontId="2" fillId="3" borderId="1" xfId="0" applyFont="1" applyFill="1" applyBorder="1" applyAlignment="1">
      <alignment horizontal="center" vertical="center" wrapText="1"/>
    </xf>
    <xf numFmtId="0" fontId="5" fillId="0" borderId="0" xfId="0" applyFont="1" applyAlignment="1">
      <alignment vertical="center"/>
    </xf>
    <xf numFmtId="164" fontId="1" fillId="0" borderId="4" xfId="0" applyNumberFormat="1" applyFont="1" applyBorder="1" applyAlignment="1">
      <alignment vertical="center"/>
    </xf>
    <xf numFmtId="0" fontId="1" fillId="0" borderId="4" xfId="0" applyFont="1" applyBorder="1" applyAlignment="1">
      <alignment horizontal="left" vertical="top" wrapText="1"/>
    </xf>
    <xf numFmtId="0" fontId="1" fillId="0" borderId="4" xfId="0" applyFont="1" applyBorder="1" applyAlignment="1">
      <alignment vertical="center" wrapText="1"/>
    </xf>
    <xf numFmtId="0" fontId="7" fillId="0" borderId="4" xfId="0" applyFont="1" applyBorder="1" applyAlignment="1">
      <alignment vertical="center" wrapText="1"/>
    </xf>
    <xf numFmtId="0" fontId="1" fillId="0" borderId="4" xfId="0" applyFont="1" applyBorder="1" applyAlignment="1">
      <alignment vertical="top" wrapText="1"/>
    </xf>
    <xf numFmtId="0" fontId="7" fillId="0" borderId="4" xfId="0" applyFont="1" applyBorder="1" applyAlignment="1">
      <alignment vertical="center"/>
    </xf>
    <xf numFmtId="164" fontId="7" fillId="0" borderId="4" xfId="0" applyNumberFormat="1" applyFont="1" applyBorder="1" applyAlignment="1">
      <alignment vertical="center"/>
    </xf>
    <xf numFmtId="4" fontId="7" fillId="0" borderId="4" xfId="0" applyNumberFormat="1" applyFont="1" applyBorder="1" applyAlignment="1">
      <alignment vertical="center"/>
    </xf>
    <xf numFmtId="0" fontId="1" fillId="2" borderId="0" xfId="0" applyFont="1" applyFill="1" applyAlignment="1">
      <alignment vertical="top" wrapText="1"/>
    </xf>
    <xf numFmtId="164" fontId="2" fillId="0" borderId="0" xfId="0" applyNumberFormat="1" applyFont="1" applyAlignment="1">
      <alignment vertical="top" wrapText="1"/>
    </xf>
    <xf numFmtId="164" fontId="1" fillId="0" borderId="0" xfId="0" applyNumberFormat="1" applyFont="1" applyAlignment="1">
      <alignment vertical="top" wrapText="1"/>
    </xf>
    <xf numFmtId="164" fontId="1" fillId="2" borderId="0" xfId="0" applyNumberFormat="1" applyFont="1" applyFill="1" applyAlignment="1">
      <alignment vertical="top" wrapText="1"/>
    </xf>
    <xf numFmtId="0" fontId="7" fillId="0" borderId="4" xfId="0" applyFont="1" applyBorder="1" applyAlignment="1">
      <alignment vertical="top" wrapText="1"/>
    </xf>
    <xf numFmtId="0" fontId="2" fillId="0" borderId="0" xfId="0" applyFont="1" applyAlignment="1">
      <alignment vertical="top" wrapText="1"/>
    </xf>
    <xf numFmtId="164" fontId="3" fillId="0" borderId="0" xfId="0" applyNumberFormat="1" applyFont="1" applyAlignment="1">
      <alignment vertical="top" wrapText="1"/>
    </xf>
    <xf numFmtId="0" fontId="3" fillId="0" borderId="0" xfId="0" applyFont="1" applyAlignment="1">
      <alignment horizontal="left" vertical="center" wrapText="1"/>
    </xf>
    <xf numFmtId="165" fontId="3" fillId="0" borderId="0" xfId="0" applyNumberFormat="1" applyFont="1" applyAlignment="1">
      <alignment horizontal="center" vertical="center"/>
    </xf>
    <xf numFmtId="49" fontId="7" fillId="0" borderId="4" xfId="0" applyNumberFormat="1" applyFont="1" applyBorder="1" applyAlignment="1">
      <alignment vertical="center"/>
    </xf>
    <xf numFmtId="0" fontId="9" fillId="0" borderId="0" xfId="2" applyAlignment="1">
      <alignment vertical="center"/>
    </xf>
    <xf numFmtId="4" fontId="10" fillId="3" borderId="1" xfId="0" applyNumberFormat="1" applyFont="1" applyFill="1" applyBorder="1" applyAlignment="1">
      <alignment horizontal="center" vertical="center"/>
    </xf>
    <xf numFmtId="0" fontId="11" fillId="4" borderId="2" xfId="0" applyFont="1" applyFill="1" applyBorder="1" applyAlignment="1">
      <alignment horizontal="right" vertical="center" wrapText="1"/>
    </xf>
    <xf numFmtId="4" fontId="11" fillId="4" borderId="2" xfId="0" applyNumberFormat="1" applyFont="1" applyFill="1" applyBorder="1" applyAlignment="1">
      <alignment vertical="center"/>
    </xf>
    <xf numFmtId="0" fontId="11" fillId="4" borderId="2" xfId="0" applyFont="1" applyFill="1" applyBorder="1" applyAlignment="1">
      <alignment vertical="center"/>
    </xf>
    <xf numFmtId="164" fontId="11" fillId="4" borderId="2" xfId="0" applyNumberFormat="1" applyFont="1" applyFill="1" applyBorder="1" applyAlignment="1">
      <alignment vertical="center"/>
    </xf>
    <xf numFmtId="0" fontId="11" fillId="2" borderId="0" xfId="0" applyFont="1" applyFill="1" applyAlignment="1">
      <alignment vertical="center" wrapText="1"/>
    </xf>
    <xf numFmtId="49" fontId="7" fillId="0" borderId="4" xfId="0" applyNumberFormat="1" applyFont="1" applyBorder="1" applyAlignment="1">
      <alignment vertical="center" wrapText="1"/>
    </xf>
    <xf numFmtId="0" fontId="7" fillId="0" borderId="4" xfId="0" applyFont="1" applyBorder="1" applyAlignment="1">
      <alignment horizontal="left" vertical="center" wrapText="1"/>
    </xf>
    <xf numFmtId="0" fontId="0" fillId="0" borderId="0" xfId="0" applyAlignment="1">
      <alignment wrapText="1"/>
    </xf>
    <xf numFmtId="164" fontId="7" fillId="0" borderId="0" xfId="0" applyNumberFormat="1" applyFont="1" applyAlignment="1">
      <alignment vertical="center" wrapText="1"/>
    </xf>
    <xf numFmtId="0" fontId="7" fillId="0" borderId="0" xfId="0" applyFont="1" applyAlignment="1">
      <alignment horizontal="right" vertical="center"/>
    </xf>
    <xf numFmtId="0" fontId="7" fillId="0" borderId="0" xfId="0" applyFont="1" applyAlignment="1">
      <alignment vertical="top"/>
    </xf>
    <xf numFmtId="0" fontId="7" fillId="0" borderId="0" xfId="0" applyFont="1" applyAlignment="1">
      <alignment vertical="top" wrapText="1"/>
    </xf>
    <xf numFmtId="164" fontId="7" fillId="0" borderId="0" xfId="0" applyNumberFormat="1" applyFont="1" applyAlignment="1">
      <alignment vertical="center"/>
    </xf>
    <xf numFmtId="49" fontId="13" fillId="0" borderId="3" xfId="0" applyNumberFormat="1" applyFont="1" applyBorder="1" applyAlignment="1">
      <alignment vertical="center"/>
    </xf>
    <xf numFmtId="0" fontId="7" fillId="0" borderId="3" xfId="0" applyFont="1" applyBorder="1" applyAlignment="1">
      <alignment vertical="center" wrapText="1"/>
    </xf>
    <xf numFmtId="4" fontId="7" fillId="0" borderId="3" xfId="0" applyNumberFormat="1" applyFont="1" applyBorder="1" applyAlignment="1">
      <alignment vertical="center"/>
    </xf>
    <xf numFmtId="0" fontId="7" fillId="0" borderId="3" xfId="0" applyFont="1" applyBorder="1" applyAlignment="1">
      <alignment vertical="center"/>
    </xf>
    <xf numFmtId="49" fontId="7" fillId="0" borderId="0" xfId="0" applyNumberFormat="1" applyFont="1" applyAlignment="1">
      <alignment vertical="center"/>
    </xf>
    <xf numFmtId="4" fontId="7" fillId="0" borderId="0" xfId="0" applyNumberFormat="1" applyFont="1" applyAlignment="1">
      <alignment vertical="center"/>
    </xf>
    <xf numFmtId="49" fontId="10" fillId="3" borderId="1" xfId="0" applyNumberFormat="1" applyFont="1" applyFill="1" applyBorder="1" applyAlignment="1">
      <alignment vertical="center"/>
    </xf>
    <xf numFmtId="0" fontId="10" fillId="3" borderId="1" xfId="0" applyFont="1" applyFill="1" applyBorder="1" applyAlignment="1">
      <alignment vertical="center" wrapText="1"/>
    </xf>
    <xf numFmtId="0" fontId="10" fillId="3" borderId="1" xfId="0" applyFont="1" applyFill="1" applyBorder="1" applyAlignment="1">
      <alignment horizontal="center" vertical="center"/>
    </xf>
    <xf numFmtId="49" fontId="11" fillId="2" borderId="0" xfId="0" applyNumberFormat="1" applyFont="1" applyFill="1" applyAlignment="1">
      <alignment vertical="center"/>
    </xf>
    <xf numFmtId="4" fontId="7" fillId="2" borderId="0" xfId="0" applyNumberFormat="1" applyFont="1" applyFill="1" applyAlignment="1">
      <alignment vertical="center"/>
    </xf>
    <xf numFmtId="0" fontId="7" fillId="2" borderId="0" xfId="0" applyFont="1" applyFill="1" applyAlignment="1">
      <alignment vertical="center"/>
    </xf>
    <xf numFmtId="0" fontId="11" fillId="0" borderId="0" xfId="0" applyFont="1" applyAlignment="1">
      <alignment horizontal="right" vertical="center" wrapText="1"/>
    </xf>
    <xf numFmtId="4" fontId="11" fillId="0" borderId="0" xfId="0" applyNumberFormat="1" applyFont="1" applyAlignment="1">
      <alignment vertical="center"/>
    </xf>
    <xf numFmtId="0" fontId="11" fillId="0" borderId="0" xfId="0" applyFont="1" applyAlignment="1">
      <alignment vertical="center"/>
    </xf>
    <xf numFmtId="4" fontId="11" fillId="2" borderId="0" xfId="0" applyNumberFormat="1" applyFont="1" applyFill="1" applyAlignment="1">
      <alignment horizontal="right" vertical="center"/>
    </xf>
    <xf numFmtId="4" fontId="7" fillId="2" borderId="0" xfId="0" applyNumberFormat="1" applyFont="1" applyFill="1" applyAlignment="1">
      <alignment horizontal="right" vertical="center"/>
    </xf>
    <xf numFmtId="4" fontId="11" fillId="4" borderId="2" xfId="0" applyNumberFormat="1" applyFont="1" applyFill="1" applyBorder="1" applyAlignment="1">
      <alignment horizontal="right" vertical="center"/>
    </xf>
  </cellXfs>
  <cellStyles count="3">
    <cellStyle name="Link" xfId="2" builtinId="8"/>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connections" Target="connections.xml"/><Relationship Id="rId9" Type="http://schemas.openxmlformats.org/officeDocument/2006/relationships/customXml" Target="../customXml/item2.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eh-da-flaechen.de/index.php/praxisleitfaden/kos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6508F-80E7-4DDA-AE15-A3C41327F0E9}">
  <dimension ref="A1:O55"/>
  <sheetViews>
    <sheetView tabSelected="1" topLeftCell="A44" zoomScaleNormal="100" zoomScaleSheetLayoutView="120" workbookViewId="0">
      <selection activeCell="G53" sqref="G53"/>
    </sheetView>
  </sheetViews>
  <sheetFormatPr baseColWidth="10" defaultColWidth="11.625" defaultRowHeight="25.15" customHeight="1"/>
  <cols>
    <col min="1" max="1" width="17.875" style="75" customWidth="1"/>
    <col min="2" max="2" width="56.125" style="23" customWidth="1"/>
    <col min="3" max="3" width="7.75" style="76" customWidth="1"/>
    <col min="4" max="4" width="6.25" style="11" customWidth="1"/>
    <col min="5" max="5" width="10.625" style="1" customWidth="1"/>
    <col min="6" max="6" width="11.375" style="1" customWidth="1"/>
    <col min="7" max="7" width="118.375" style="18" customWidth="1"/>
    <col min="8" max="8" width="6" style="18" customWidth="1"/>
    <col min="9" max="9" width="39.125" style="1" customWidth="1"/>
    <col min="10" max="10" width="18.125" style="1" customWidth="1"/>
    <col min="11" max="11" width="73.25" style="1" customWidth="1"/>
    <col min="12" max="12" width="25.125" style="1" customWidth="1"/>
    <col min="13" max="13" width="16.625" style="1" customWidth="1"/>
    <col min="14" max="14" width="10.25" style="1" customWidth="1"/>
    <col min="15" max="15" width="63.25" style="1" customWidth="1"/>
    <col min="16" max="16384" width="11.625" style="1"/>
  </cols>
  <sheetData>
    <row r="1" spans="1:15" ht="30" customHeight="1" thickBot="1">
      <c r="A1" s="71" t="s">
        <v>108</v>
      </c>
      <c r="B1" s="72"/>
      <c r="C1" s="73"/>
      <c r="D1" s="74"/>
      <c r="E1" s="8"/>
      <c r="F1" s="8"/>
    </row>
    <row r="2" spans="1:15" ht="25.15" customHeight="1">
      <c r="G2" s="30"/>
      <c r="J2" s="19"/>
    </row>
    <row r="3" spans="1:15" ht="25.15" customHeight="1">
      <c r="J3" s="16"/>
    </row>
    <row r="4" spans="1:15" ht="25.15" customHeight="1">
      <c r="A4" s="77" t="s">
        <v>0</v>
      </c>
      <c r="B4" s="78" t="s">
        <v>29</v>
      </c>
      <c r="C4" s="57" t="s">
        <v>4</v>
      </c>
      <c r="D4" s="79" t="s">
        <v>5</v>
      </c>
      <c r="E4" s="5" t="s">
        <v>1</v>
      </c>
      <c r="F4" s="5" t="s">
        <v>2</v>
      </c>
      <c r="G4" s="36" t="s">
        <v>28</v>
      </c>
      <c r="H4" s="31"/>
    </row>
    <row r="5" spans="1:15" ht="25.15" customHeight="1">
      <c r="A5" s="80" t="s">
        <v>42</v>
      </c>
      <c r="B5" s="62" t="s">
        <v>3</v>
      </c>
      <c r="C5" s="81"/>
      <c r="D5" s="82"/>
      <c r="E5" s="3"/>
      <c r="F5" s="3"/>
      <c r="G5" s="26"/>
    </row>
    <row r="6" spans="1:15" ht="205.5" customHeight="1">
      <c r="A6" s="55" t="s">
        <v>41</v>
      </c>
      <c r="B6" s="41" t="s">
        <v>27</v>
      </c>
      <c r="C6" s="45">
        <v>1</v>
      </c>
      <c r="D6" s="43" t="s">
        <v>6</v>
      </c>
      <c r="E6" s="38"/>
      <c r="F6" s="38"/>
      <c r="G6" s="39" t="s">
        <v>116</v>
      </c>
      <c r="H6" s="21"/>
      <c r="I6" s="4"/>
    </row>
    <row r="7" spans="1:15" ht="42.75">
      <c r="A7" s="55" t="s">
        <v>12</v>
      </c>
      <c r="B7" s="64" t="s">
        <v>35</v>
      </c>
      <c r="C7" s="45">
        <v>1</v>
      </c>
      <c r="D7" s="43" t="s">
        <v>7</v>
      </c>
      <c r="E7" s="38"/>
      <c r="F7" s="38"/>
      <c r="G7" s="42" t="s">
        <v>36</v>
      </c>
      <c r="H7" s="27"/>
      <c r="I7" s="4"/>
      <c r="M7" s="20"/>
      <c r="N7" s="20"/>
      <c r="O7" s="20"/>
    </row>
    <row r="8" spans="1:15" ht="60.75" customHeight="1">
      <c r="A8" s="55" t="s">
        <v>17</v>
      </c>
      <c r="B8" s="41" t="s">
        <v>91</v>
      </c>
      <c r="C8" s="45">
        <v>1</v>
      </c>
      <c r="D8" s="43" t="s">
        <v>6</v>
      </c>
      <c r="E8" s="38"/>
      <c r="F8" s="38"/>
      <c r="G8" s="40" t="s">
        <v>117</v>
      </c>
    </row>
    <row r="9" spans="1:15" s="11" customFormat="1" ht="57">
      <c r="A9" s="55" t="s">
        <v>32</v>
      </c>
      <c r="B9" s="41" t="s">
        <v>37</v>
      </c>
      <c r="C9" s="45">
        <v>1</v>
      </c>
      <c r="D9" s="43" t="s">
        <v>6</v>
      </c>
      <c r="E9" s="44"/>
      <c r="F9" s="44"/>
      <c r="G9" s="50" t="s">
        <v>39</v>
      </c>
      <c r="H9" s="23"/>
      <c r="K9" s="67"/>
      <c r="O9" s="68"/>
    </row>
    <row r="10" spans="1:15" s="11" customFormat="1" ht="313.5">
      <c r="A10" s="63" t="s">
        <v>65</v>
      </c>
      <c r="B10" s="41" t="s">
        <v>127</v>
      </c>
      <c r="C10" s="45">
        <v>1</v>
      </c>
      <c r="D10" s="43" t="s">
        <v>6</v>
      </c>
      <c r="E10" s="44"/>
      <c r="F10" s="44"/>
      <c r="G10" s="50" t="s">
        <v>112</v>
      </c>
      <c r="H10" s="69"/>
      <c r="I10" s="70"/>
      <c r="O10" s="68"/>
    </row>
    <row r="11" spans="1:15" s="11" customFormat="1" ht="57">
      <c r="A11" s="55" t="s">
        <v>66</v>
      </c>
      <c r="B11" s="41" t="s">
        <v>24</v>
      </c>
      <c r="C11" s="45">
        <v>200</v>
      </c>
      <c r="D11" s="43" t="s">
        <v>8</v>
      </c>
      <c r="E11" s="44"/>
      <c r="F11" s="44"/>
      <c r="G11" s="50" t="s">
        <v>38</v>
      </c>
      <c r="H11" s="23"/>
    </row>
    <row r="12" spans="1:15" ht="85.5">
      <c r="A12" s="55" t="s">
        <v>20</v>
      </c>
      <c r="B12" s="41" t="s">
        <v>26</v>
      </c>
      <c r="C12" s="45">
        <v>1</v>
      </c>
      <c r="D12" s="43" t="s">
        <v>6</v>
      </c>
      <c r="E12" s="38"/>
      <c r="F12" s="38"/>
      <c r="G12" s="50" t="s">
        <v>67</v>
      </c>
      <c r="H12" s="20"/>
    </row>
    <row r="13" spans="1:15" ht="85.5">
      <c r="A13" s="55" t="s">
        <v>34</v>
      </c>
      <c r="B13" s="41" t="s">
        <v>118</v>
      </c>
      <c r="C13" s="45">
        <v>7</v>
      </c>
      <c r="D13" s="43" t="s">
        <v>110</v>
      </c>
      <c r="E13" s="38"/>
      <c r="F13" s="38"/>
      <c r="G13" s="50" t="s">
        <v>123</v>
      </c>
      <c r="H13" s="20"/>
    </row>
    <row r="14" spans="1:15" ht="42.75">
      <c r="A14" s="55" t="s">
        <v>92</v>
      </c>
      <c r="B14" s="41" t="s">
        <v>25</v>
      </c>
      <c r="C14" s="45">
        <v>50</v>
      </c>
      <c r="D14" s="43" t="s">
        <v>10</v>
      </c>
      <c r="E14" s="38"/>
      <c r="F14" s="38"/>
      <c r="G14" s="50" t="s">
        <v>75</v>
      </c>
      <c r="H14" s="20"/>
    </row>
    <row r="15" spans="1:15" ht="62.25" customHeight="1">
      <c r="A15" s="55" t="s">
        <v>93</v>
      </c>
      <c r="B15" s="41" t="s">
        <v>9</v>
      </c>
      <c r="C15" s="45">
        <v>15</v>
      </c>
      <c r="D15" s="43" t="s">
        <v>7</v>
      </c>
      <c r="E15" s="38"/>
      <c r="F15" s="38"/>
      <c r="G15" s="50" t="s">
        <v>90</v>
      </c>
    </row>
    <row r="16" spans="1:15" ht="60" customHeight="1">
      <c r="A16" s="55" t="s">
        <v>94</v>
      </c>
      <c r="B16" s="41" t="s">
        <v>68</v>
      </c>
      <c r="C16" s="45">
        <v>4500</v>
      </c>
      <c r="D16" s="43" t="s">
        <v>8</v>
      </c>
      <c r="E16" s="38"/>
      <c r="F16" s="38"/>
      <c r="G16" s="50" t="s">
        <v>69</v>
      </c>
    </row>
    <row r="17" spans="1:13" ht="43.5" customHeight="1">
      <c r="A17" s="55" t="s">
        <v>95</v>
      </c>
      <c r="B17" s="41" t="s">
        <v>76</v>
      </c>
      <c r="C17" s="45">
        <v>60</v>
      </c>
      <c r="D17" s="43" t="s">
        <v>78</v>
      </c>
      <c r="E17" s="38"/>
      <c r="F17" s="38"/>
      <c r="G17" s="50" t="s">
        <v>77</v>
      </c>
    </row>
    <row r="18" spans="1:13" ht="114">
      <c r="A18" s="55" t="s">
        <v>96</v>
      </c>
      <c r="B18" s="41" t="s">
        <v>79</v>
      </c>
      <c r="C18" s="45">
        <v>1</v>
      </c>
      <c r="D18" s="43" t="s">
        <v>7</v>
      </c>
      <c r="E18" s="44"/>
      <c r="F18" s="44"/>
      <c r="G18" s="42" t="s">
        <v>80</v>
      </c>
      <c r="H18" s="66"/>
    </row>
    <row r="19" spans="1:13" ht="28.5">
      <c r="A19" s="55" t="s">
        <v>115</v>
      </c>
      <c r="B19" s="41" t="s">
        <v>70</v>
      </c>
      <c r="C19" s="45">
        <v>1</v>
      </c>
      <c r="D19" s="43" t="s">
        <v>7</v>
      </c>
      <c r="E19" s="44"/>
      <c r="F19" s="44"/>
      <c r="G19" s="42" t="s">
        <v>129</v>
      </c>
      <c r="H19" s="27"/>
    </row>
    <row r="20" spans="1:13" ht="25.15" customHeight="1" thickBot="1">
      <c r="B20" s="58" t="s">
        <v>11</v>
      </c>
      <c r="C20" s="59"/>
      <c r="D20" s="60"/>
      <c r="E20" s="9"/>
      <c r="F20" s="7">
        <f>SUM(F6:F19)</f>
        <v>0</v>
      </c>
      <c r="G20" s="51"/>
      <c r="H20" s="28"/>
      <c r="M20" s="22"/>
    </row>
    <row r="21" spans="1:13" ht="25.15" customHeight="1" thickTop="1">
      <c r="G21" s="20"/>
      <c r="M21" s="23"/>
    </row>
    <row r="22" spans="1:13" ht="25.15" customHeight="1">
      <c r="G22" s="20"/>
      <c r="M22" s="23"/>
    </row>
    <row r="23" spans="1:13" ht="25.15" customHeight="1">
      <c r="A23" s="80" t="s">
        <v>43</v>
      </c>
      <c r="B23" s="62" t="s">
        <v>31</v>
      </c>
      <c r="C23" s="81"/>
      <c r="D23" s="82"/>
      <c r="E23" s="3"/>
      <c r="F23" s="3"/>
      <c r="G23" s="46"/>
      <c r="I23" s="37"/>
      <c r="L23" s="1" t="s">
        <v>14</v>
      </c>
      <c r="M23" s="24"/>
    </row>
    <row r="24" spans="1:13" ht="71.25" customHeight="1">
      <c r="A24" s="55" t="s">
        <v>44</v>
      </c>
      <c r="B24" s="41" t="s">
        <v>109</v>
      </c>
      <c r="C24" s="45">
        <f>320*1.5+270*0.5+88*0.5</f>
        <v>659</v>
      </c>
      <c r="D24" s="43" t="s">
        <v>14</v>
      </c>
      <c r="E24" s="44"/>
      <c r="F24" s="38"/>
      <c r="G24" s="42" t="s">
        <v>97</v>
      </c>
      <c r="H24" s="27"/>
      <c r="I24" s="2"/>
      <c r="J24" s="1">
        <v>245</v>
      </c>
      <c r="K24" s="1" t="s">
        <v>106</v>
      </c>
      <c r="L24" s="1">
        <f>245</f>
        <v>245</v>
      </c>
    </row>
    <row r="25" spans="1:13" ht="42.75">
      <c r="A25" s="55" t="s">
        <v>45</v>
      </c>
      <c r="B25" s="41" t="s">
        <v>62</v>
      </c>
      <c r="C25" s="45">
        <f>C24</f>
        <v>659</v>
      </c>
      <c r="D25" s="43" t="s">
        <v>14</v>
      </c>
      <c r="E25" s="44"/>
      <c r="F25" s="38"/>
      <c r="G25" s="50" t="s">
        <v>103</v>
      </c>
      <c r="H25" s="27"/>
      <c r="I25" s="2"/>
      <c r="J25" s="1" t="s">
        <v>73</v>
      </c>
      <c r="K25" s="1">
        <f>576-J24+90+120</f>
        <v>541</v>
      </c>
      <c r="L25" s="1">
        <f>K25*0.5</f>
        <v>270.5</v>
      </c>
    </row>
    <row r="26" spans="1:13" s="2" customFormat="1" ht="71.25">
      <c r="A26" s="55" t="s">
        <v>46</v>
      </c>
      <c r="B26" s="41" t="s">
        <v>63</v>
      </c>
      <c r="C26" s="45">
        <f>C25</f>
        <v>659</v>
      </c>
      <c r="D26" s="43" t="s">
        <v>14</v>
      </c>
      <c r="E26" s="44"/>
      <c r="F26" s="44"/>
      <c r="G26" s="50" t="s">
        <v>102</v>
      </c>
      <c r="H26" s="29"/>
      <c r="L26" s="2">
        <f>L24+L25</f>
        <v>515.5</v>
      </c>
      <c r="M26" s="2" t="s">
        <v>74</v>
      </c>
    </row>
    <row r="27" spans="1:13" ht="43.5">
      <c r="A27" s="55" t="s">
        <v>47</v>
      </c>
      <c r="B27" s="41" t="s">
        <v>134</v>
      </c>
      <c r="C27" s="45">
        <v>400</v>
      </c>
      <c r="D27" s="43" t="s">
        <v>14</v>
      </c>
      <c r="E27" s="44"/>
      <c r="F27" s="44"/>
      <c r="G27" s="42" t="s">
        <v>135</v>
      </c>
      <c r="H27" s="27"/>
      <c r="I27" s="2"/>
    </row>
    <row r="28" spans="1:13" ht="42.75">
      <c r="A28" s="55" t="s">
        <v>131</v>
      </c>
      <c r="B28" s="41" t="s">
        <v>120</v>
      </c>
      <c r="C28" s="45">
        <v>400</v>
      </c>
      <c r="D28" s="43" t="s">
        <v>14</v>
      </c>
      <c r="E28" s="44"/>
      <c r="F28" s="44"/>
      <c r="G28" s="41" t="s">
        <v>121</v>
      </c>
      <c r="H28" s="27"/>
      <c r="I28" s="2"/>
    </row>
    <row r="29" spans="1:13" ht="44.25" customHeight="1">
      <c r="A29" s="55" t="s">
        <v>132</v>
      </c>
      <c r="B29" s="41" t="s">
        <v>119</v>
      </c>
      <c r="C29" s="45">
        <v>25</v>
      </c>
      <c r="D29" s="43" t="s">
        <v>13</v>
      </c>
      <c r="E29" s="44"/>
      <c r="F29" s="44"/>
      <c r="G29" s="40" t="s">
        <v>130</v>
      </c>
    </row>
    <row r="30" spans="1:13" ht="147" customHeight="1">
      <c r="A30" s="55" t="s">
        <v>133</v>
      </c>
      <c r="B30" s="41" t="s">
        <v>122</v>
      </c>
      <c r="C30" s="45">
        <v>300</v>
      </c>
      <c r="D30" s="43" t="s">
        <v>8</v>
      </c>
      <c r="E30" s="44"/>
      <c r="F30" s="44"/>
      <c r="G30" s="40" t="s">
        <v>124</v>
      </c>
    </row>
    <row r="31" spans="1:13" s="2" customFormat="1" ht="28.5" customHeight="1" thickBot="1">
      <c r="A31" s="75"/>
      <c r="B31" s="58" t="s">
        <v>15</v>
      </c>
      <c r="C31" s="59"/>
      <c r="D31" s="60"/>
      <c r="E31" s="60"/>
      <c r="F31" s="61">
        <f>SUM(F24:F30)</f>
        <v>0</v>
      </c>
      <c r="G31" s="52"/>
      <c r="H31" s="29"/>
    </row>
    <row r="32" spans="1:13" ht="28.5" customHeight="1" thickTop="1">
      <c r="B32" s="83"/>
      <c r="C32" s="84"/>
      <c r="D32" s="85"/>
      <c r="E32" s="32"/>
      <c r="F32" s="33"/>
      <c r="G32" s="48"/>
      <c r="H32" s="27"/>
    </row>
    <row r="33" spans="1:15" ht="27.75" customHeight="1">
      <c r="A33" s="80" t="s">
        <v>48</v>
      </c>
      <c r="B33" s="62" t="s">
        <v>104</v>
      </c>
      <c r="C33" s="81"/>
      <c r="D33" s="82"/>
      <c r="E33" s="3"/>
      <c r="F33" s="6"/>
      <c r="G33" s="49"/>
      <c r="H33" s="27"/>
    </row>
    <row r="34" spans="1:15" ht="42.75">
      <c r="A34" s="55" t="s">
        <v>49</v>
      </c>
      <c r="B34" s="41" t="s">
        <v>64</v>
      </c>
      <c r="C34" s="45">
        <v>10</v>
      </c>
      <c r="D34" s="43" t="s">
        <v>10</v>
      </c>
      <c r="E34" s="44"/>
      <c r="F34" s="38"/>
      <c r="G34" s="42" t="s">
        <v>82</v>
      </c>
      <c r="H34" s="27"/>
      <c r="N34" s="14"/>
      <c r="O34" s="15"/>
    </row>
    <row r="35" spans="1:15" s="2" customFormat="1" ht="46.5" customHeight="1">
      <c r="A35" s="55" t="s">
        <v>50</v>
      </c>
      <c r="B35" s="41" t="s">
        <v>87</v>
      </c>
      <c r="C35" s="45">
        <v>50</v>
      </c>
      <c r="D35" s="43" t="s">
        <v>8</v>
      </c>
      <c r="E35" s="44"/>
      <c r="F35" s="38"/>
      <c r="G35" s="50" t="s">
        <v>81</v>
      </c>
      <c r="H35" s="29"/>
      <c r="N35" s="54"/>
      <c r="O35" s="15"/>
    </row>
    <row r="36" spans="1:15" s="2" customFormat="1" ht="28.5">
      <c r="A36" s="55" t="s">
        <v>51</v>
      </c>
      <c r="B36" s="41" t="s">
        <v>84</v>
      </c>
      <c r="C36" s="45">
        <v>50</v>
      </c>
      <c r="D36" s="43" t="s">
        <v>8</v>
      </c>
      <c r="E36" s="44"/>
      <c r="F36" s="44"/>
      <c r="G36" s="50" t="s">
        <v>98</v>
      </c>
      <c r="H36" s="29"/>
      <c r="N36" s="54"/>
      <c r="O36" s="15"/>
    </row>
    <row r="37" spans="1:15" s="2" customFormat="1" ht="14.25">
      <c r="A37" s="55" t="s">
        <v>52</v>
      </c>
      <c r="B37" s="41" t="s">
        <v>86</v>
      </c>
      <c r="C37" s="45">
        <v>14</v>
      </c>
      <c r="D37" s="43" t="s">
        <v>13</v>
      </c>
      <c r="E37" s="44"/>
      <c r="F37" s="44"/>
      <c r="G37" s="41" t="s">
        <v>85</v>
      </c>
      <c r="H37" s="29"/>
      <c r="N37" s="54"/>
      <c r="O37" s="15"/>
    </row>
    <row r="38" spans="1:15" s="2" customFormat="1" ht="28.5">
      <c r="A38" s="55" t="s">
        <v>53</v>
      </c>
      <c r="B38" s="41" t="s">
        <v>99</v>
      </c>
      <c r="C38" s="45">
        <v>6</v>
      </c>
      <c r="D38" s="43" t="s">
        <v>10</v>
      </c>
      <c r="E38" s="44"/>
      <c r="F38" s="44"/>
      <c r="G38" s="50" t="s">
        <v>128</v>
      </c>
      <c r="H38" s="29"/>
      <c r="N38" s="54"/>
      <c r="O38" s="15"/>
    </row>
    <row r="39" spans="1:15" s="2" customFormat="1" ht="14.25">
      <c r="A39" s="55" t="s">
        <v>54</v>
      </c>
      <c r="B39" s="41" t="s">
        <v>88</v>
      </c>
      <c r="C39" s="45">
        <v>2</v>
      </c>
      <c r="D39" s="43" t="s">
        <v>83</v>
      </c>
      <c r="E39" s="44"/>
      <c r="F39" s="44"/>
      <c r="G39" s="50" t="s">
        <v>89</v>
      </c>
      <c r="H39" s="29"/>
      <c r="N39" s="54"/>
      <c r="O39" s="15"/>
    </row>
    <row r="40" spans="1:15" ht="25.15" customHeight="1" thickBot="1">
      <c r="B40" s="58" t="s">
        <v>33</v>
      </c>
      <c r="C40" s="59"/>
      <c r="D40" s="60"/>
      <c r="E40" s="9"/>
      <c r="F40" s="7">
        <f>SUM(F34:F39)</f>
        <v>0</v>
      </c>
      <c r="G40" s="47"/>
      <c r="H40" s="28"/>
    </row>
    <row r="41" spans="1:15" ht="25.15" customHeight="1" thickTop="1">
      <c r="F41" s="4"/>
      <c r="G41" s="48"/>
      <c r="H41" s="27"/>
    </row>
    <row r="42" spans="1:15" ht="25.15" customHeight="1">
      <c r="A42" s="80" t="s">
        <v>55</v>
      </c>
      <c r="B42" s="62" t="s">
        <v>16</v>
      </c>
      <c r="C42" s="81"/>
      <c r="D42" s="82"/>
      <c r="E42" s="3"/>
      <c r="F42" s="6"/>
      <c r="G42" s="49"/>
      <c r="H42" s="27"/>
    </row>
    <row r="43" spans="1:15" ht="71.25">
      <c r="A43" s="63" t="s">
        <v>56</v>
      </c>
      <c r="B43" s="41" t="s">
        <v>100</v>
      </c>
      <c r="C43" s="45">
        <f>5*12</f>
        <v>60</v>
      </c>
      <c r="D43" s="43" t="s">
        <v>18</v>
      </c>
      <c r="E43" s="44"/>
      <c r="F43" s="44"/>
      <c r="G43" s="42" t="s">
        <v>101</v>
      </c>
      <c r="H43" s="27"/>
      <c r="I43" s="4"/>
    </row>
    <row r="44" spans="1:15" ht="54.75" customHeight="1">
      <c r="A44" s="63" t="s">
        <v>111</v>
      </c>
      <c r="B44" s="41" t="s">
        <v>126</v>
      </c>
      <c r="C44" s="45">
        <v>1</v>
      </c>
      <c r="D44" s="43" t="s">
        <v>6</v>
      </c>
      <c r="E44" s="44"/>
      <c r="F44" s="44"/>
      <c r="G44" s="42" t="s">
        <v>125</v>
      </c>
    </row>
    <row r="45" spans="1:15" ht="25.15" customHeight="1" thickBot="1">
      <c r="B45" s="58" t="s">
        <v>19</v>
      </c>
      <c r="C45" s="59"/>
      <c r="D45" s="60"/>
      <c r="E45" s="9"/>
      <c r="F45" s="7">
        <f>SUM(F43:F44)</f>
        <v>0</v>
      </c>
      <c r="G45" s="47"/>
      <c r="H45" s="28"/>
    </row>
    <row r="46" spans="1:15" ht="25.15" customHeight="1" thickTop="1">
      <c r="F46" s="4"/>
      <c r="G46" s="48"/>
      <c r="H46" s="27"/>
    </row>
    <row r="47" spans="1:15" ht="25.15" customHeight="1">
      <c r="A47" s="80" t="s">
        <v>57</v>
      </c>
      <c r="B47" s="62" t="s">
        <v>40</v>
      </c>
      <c r="C47" s="81"/>
      <c r="D47" s="82"/>
      <c r="E47" s="3"/>
      <c r="F47" s="6"/>
      <c r="G47" s="49"/>
      <c r="H47" s="27"/>
    </row>
    <row r="48" spans="1:15" ht="28.5">
      <c r="A48" s="55" t="s">
        <v>58</v>
      </c>
      <c r="B48" s="41" t="s">
        <v>59</v>
      </c>
      <c r="C48" s="45">
        <v>4500</v>
      </c>
      <c r="D48" s="43" t="s">
        <v>8</v>
      </c>
      <c r="E48" s="44"/>
      <c r="F48" s="44"/>
      <c r="G48" s="42" t="s">
        <v>107</v>
      </c>
      <c r="H48" s="27"/>
      <c r="I48" s="11"/>
    </row>
    <row r="49" spans="1:14" s="2" customFormat="1" ht="71.25">
      <c r="A49" s="55" t="s">
        <v>60</v>
      </c>
      <c r="B49" s="64" t="s">
        <v>61</v>
      </c>
      <c r="C49" s="45">
        <v>4500</v>
      </c>
      <c r="D49" s="43" t="s">
        <v>8</v>
      </c>
      <c r="E49" s="44"/>
      <c r="F49" s="44"/>
      <c r="G49" s="50" t="s">
        <v>105</v>
      </c>
      <c r="H49" s="29"/>
      <c r="I49" s="30"/>
      <c r="K49" s="56" t="s">
        <v>71</v>
      </c>
      <c r="M49" s="53"/>
    </row>
    <row r="50" spans="1:14" ht="25.15" customHeight="1" thickBot="1">
      <c r="B50" s="58" t="s">
        <v>30</v>
      </c>
      <c r="C50" s="59"/>
      <c r="D50" s="60"/>
      <c r="E50" s="9"/>
      <c r="F50" s="7">
        <f>SUM(F48:F49)</f>
        <v>0</v>
      </c>
      <c r="G50" s="47"/>
      <c r="H50" s="28"/>
      <c r="K50" s="1" t="s">
        <v>72</v>
      </c>
    </row>
    <row r="51" spans="1:14" ht="25.15" customHeight="1" thickTop="1"/>
    <row r="52" spans="1:14" ht="25.15" customHeight="1">
      <c r="B52" s="86" t="s">
        <v>21</v>
      </c>
      <c r="C52" s="86"/>
      <c r="D52" s="86"/>
      <c r="E52" s="17"/>
      <c r="F52" s="34">
        <f>F20+F31+F40+F45+F50</f>
        <v>0</v>
      </c>
      <c r="G52" s="35"/>
      <c r="H52" s="27"/>
      <c r="I52" s="12"/>
    </row>
    <row r="53" spans="1:14" ht="25.15" customHeight="1">
      <c r="B53" s="87" t="s">
        <v>22</v>
      </c>
      <c r="C53" s="87"/>
      <c r="D53" s="87"/>
      <c r="E53" s="10">
        <v>0.19</v>
      </c>
      <c r="F53" s="6">
        <f>F52*E53</f>
        <v>0</v>
      </c>
      <c r="G53" s="27"/>
      <c r="H53" s="27"/>
      <c r="I53" s="12"/>
      <c r="M53" s="13"/>
    </row>
    <row r="54" spans="1:14" ht="25.15" customHeight="1" thickBot="1">
      <c r="B54" s="88" t="s">
        <v>23</v>
      </c>
      <c r="C54" s="88"/>
      <c r="D54" s="88"/>
      <c r="E54" s="9"/>
      <c r="F54" s="7">
        <f>F52+F53</f>
        <v>0</v>
      </c>
      <c r="G54" s="28"/>
      <c r="H54" s="28"/>
      <c r="I54" s="12"/>
      <c r="N54" s="25"/>
    </row>
    <row r="55" spans="1:14" ht="25.15" customHeight="1" thickTop="1"/>
  </sheetData>
  <mergeCells count="3">
    <mergeCell ref="B52:D52"/>
    <mergeCell ref="B53:D53"/>
    <mergeCell ref="B54:D54"/>
  </mergeCells>
  <phoneticPr fontId="8" type="noConversion"/>
  <conditionalFormatting sqref="L45">
    <cfRule type="colorScale" priority="1">
      <colorScale>
        <cfvo type="min"/>
        <cfvo type="percentile" val="50"/>
        <cfvo type="max"/>
        <color rgb="FF63BE7B"/>
        <color rgb="FFFFEB84"/>
        <color rgb="FFF8696B"/>
      </colorScale>
    </cfRule>
  </conditionalFormatting>
  <hyperlinks>
    <hyperlink ref="K49" r:id="rId1" xr:uid="{3C9B6A2B-8F80-4E55-8C71-7F1551FFD3D9}"/>
  </hyperlinks>
  <pageMargins left="0.7" right="0.7" top="0.78740157499999996" bottom="0.78740157499999996"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E1C87-FE80-4116-918B-C89F7FD98B22}">
  <dimension ref="C1:C3"/>
  <sheetViews>
    <sheetView topLeftCell="C1" workbookViewId="0">
      <selection activeCell="C1" sqref="C1"/>
    </sheetView>
  </sheetViews>
  <sheetFormatPr baseColWidth="10" defaultRowHeight="14.25"/>
  <cols>
    <col min="3" max="3" width="227.25" customWidth="1"/>
  </cols>
  <sheetData>
    <row r="1" spans="3:3">
      <c r="C1" t="s">
        <v>114</v>
      </c>
    </row>
    <row r="3" spans="3:3" ht="409.5">
      <c r="C3" s="65" t="s">
        <v>113</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M E E A A B Q S w M E F A A C A A g A X Z W v X P R O A 9 W n A A A A 9 w A A A B I A H A B D b 2 5 m a W c v U G F j a 2 F n Z S 5 4 b W w g o h g A K K A U A A A A A A A A A A A A A A A A A A A A A A A A A A A A e 7 9 7 v 4 1 9 R W 6 O Q l l q U X F m f p 6 t k q G e g Z J C c U l i X k p i T n 5 e q q 1 S X r 6 S v R 0 v l 0 1 A Y n J 2 Y n q q A l B 1 X r F V R X G K r V J G S U m B l b 5 + e X m 5 X r m x X n 5 R u r 6 R g Y G h f o S v T 3 B y R m p u o h J c c S Z h x b q Z e S B r k 1 O V 7 G z C I K 6 x M 9 I z N D X W M z I y 0 z O w 0 Y c J 2 v h m 5 i E U G A E d D J J F E r R x L s 0 p K S 1 K t U t J 1 X V x t d G H c W 3 0 o X 6 w A w B Q S w M E F A A C A A g A X Z W v X 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F 2 V r 1 x 7 Q D 9 L w Q E A A O o E A A A T A B w A R m 9 y b X V s Y X M v U 2 V j d G l v b j E u b S C i G A A o o B Q A A A A A A A A A A A A A A A A A A A A A A A A A A A D t U s F q 4 z A U v B v y D 8 J 7 S c A x b m h a a P A h m 3 j T Z d M 0 6 6 S 9 1 M X I z o s t k K V F e g r t h v 7 N f s O e e s u P V a l b G j B l o a c 9 V B d J 8 0 a j N 9 J o y J F J Q R b 1 f D R w H F 1 S B S s y v U 7 j a D Z M Y 5 Y Z E h I O 2 H K I H T 8 N c A 4 W G e m N P 5 a 5 q U B g + x v j 4 I + k Q L v R b X d 0 l l x p U D q Z m p z R G B B Z k V w K G C u 2 A d I l k M s V x e Q S s n Q y s / t e 0 O t 3 j 3 t p D I K i U Q y U E U W 6 A L D i G c 3 L b s z E C l S 2 e y x A J I e t + b n e u B 3 v Z g y c V Q x B h e 7 A 9 c h I c l M J H f Y 9 E g l 7 G R N F e N I P g i P P G p A I C 7 z n E L 4 t / Z k U c N v x a o 9 f 3 P P d 3 x I U K U C j W S O Q c 6 D 2 f t f a X t L M 0 u d K V v Z s D e t 2 / S g e u X n B h 5 w v c s q p 0 i E q c y g 8 g d 2 f v R X b K V n e / 3 p T X C o q 9 F q q q m 7 d 1 k C 3 3 2 3 E 2 2 7 d u d S + t f p d 4 M m x v + c / e G T r / j D q N 8 I d 2 g p a j O z X z 4 U L E A U 0 + R E T J b A m f U p F 0 d B 5 6 L Q c J t 7 z M m g 5 r d f 4 H H 5 Y q o 1 F / q 8 M B b 1 0 b F R e r n e P 5 Z 6 Y B K f p N a i C Z p D g H R K L K z I Z R l + T h p N / R O 7 0 M 3 I f j F w 0 f 4 W E q T J Q z + B k 3 h T 4 S D a f A F B L A Q I t A B Q A A g A I A F 2 V r 1 z 0 T g P V p w A A A P c A A A A S A A A A A A A A A A A A A A A A A A A A A A B D b 2 5 m a W c v U G F j a 2 F n Z S 5 4 b W x Q S w E C L Q A U A A I A C A B d l a 9 c U 3 I 4 L J s A A A D h A A A A E w A A A A A A A A A A A A A A A A D z A A A A W 0 N v b n R l b n R f V H l w Z X N d L n h t b F B L A Q I t A B Q A A g A I A F 2 V r 1 x 7 Q D 9 L w Q E A A O o E A A A T A A A A A A A A A A A A A A A A A N s B A A B G b 3 J t d W x h c y 9 T Z W N 0 a W 9 u M S 5 t U E s F B g A A A A A D A A M A w g A A A O k 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u c V A A A A A A A A x R U A A O + 7 v z w / e G 1 s I H Z l c n N p b 2 4 9 I j E u M C I g Z W 5 j b 2 R p b m c 9 I n V 0 Z i 0 4 I j 8 + P E x v Y 2 F s U G F j a 2 F n Z U 1 l d G F k Y X R h R m l s Z S B 4 b W x u c z p 4 c 2 Q 9 I m h 0 d H A 6 L y 9 3 d 3 c u d z M u b 3 J n L z I w M D E v W E 1 M U 2 N o Z W 1 h I i B 4 b W x u c z p 4 c 2 k 9 I m h 0 d H A 6 L y 9 3 d 3 c u d z M u b 3 J n L z I w M D E v W E 1 M U 2 N o Z W 1 h L W l u c 3 R h b m N l I j 4 8 S X R l b X M + P E l 0 Z W 0 + P E l 0 Z W 1 M b 2 N h d G l v b j 4 8 S X R l b V R 5 c G U + R m 9 y b X V s Y T w v S X R l b V R 5 c G U + P E l 0 Z W 1 Q Y X R o P l N l Y 3 R p b 2 4 x L 0 x W X 1 J F T k F f U m l i d T 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R X J y b 3 J D b 3 V u d C I g V m F s d W U 9 I m w w I i A v P j x F b n R y e S B U e X B l P S J G a W x s T G F z d F V w Z G F 0 Z W Q i I F Z h b H V l P S J k M j A y N i 0 w N S 0 w O V Q x M z o y M D o x M S 4 5 N D I 5 N j Y 0 W i I g L z 4 8 R W 5 0 c n k g V H l w Z T 0 i R m l s b E N v b H V t b l R 5 c G V z I i B W Y W x 1 Z T 0 i c 0 F 3 W U R C Z 1 k 9 I i A v P j x F b n R y e S B U e X B l P S J G a W x s Q 2 9 s d W 1 u T m F t Z X M i I F Z h b H V l P S J z W y Z x d W 9 0 O 1 B v c y 4 m c X V v d D s s J n F 1 b 3 Q 7 S 3 V y e n R l e H Q m c X V v d D s s J n F 1 b 3 Q 7 T W V u Z 2 U m c X V v d D s s J n F 1 b 3 Q 7 R W l u a G V p d C Z x d W 9 0 O y w m c X V v d D t M Y W 5 n d G V 4 d C 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y O W J j N G N i Y y 0 z N G U 1 L T Q x Z D g t O D F l O S 1 h Z G I 4 Z T A 3 N T h j Z j k i I C 8 + P E V u d H J 5 I F R 5 c G U 9 I l J l b G F 0 a W 9 u c 2 h p c E l u Z m 9 D b 2 5 0 Y W l u Z X I i I F Z h b H V l P S J z e y Z x d W 9 0 O 2 N v b H V t b k N v d W 5 0 J n F 1 b 3 Q 7 O j U s J n F 1 b 3 Q 7 a 2 V 5 Q 2 9 s d W 1 u T m F t Z X M m c X V v d D s 6 W 1 0 s J n F 1 b 3 Q 7 c X V l c n l S Z W x h d G l v b n N o a X B z J n F 1 b 3 Q 7 O l t d L C Z x d W 9 0 O 2 N v b H V t b k l k Z W 5 0 a X R p Z X M m c X V v d D s 6 W y Z x d W 9 0 O 1 N l Y 3 R p b 2 4 x L 0 x W X 1 J F T k F f U m l i d S 9 B d X R v U m V t b 3 Z l Z E N v b H V t b n M x L n t Q b 3 M u L D B 9 J n F 1 b 3 Q 7 L C Z x d W 9 0 O 1 N l Y 3 R p b 2 4 x L 0 x W X 1 J F T k F f U m l i d S 9 B d X R v U m V t b 3 Z l Z E N v b H V t b n M x L n t L d X J 6 d G V 4 d C w x f S Z x d W 9 0 O y w m c X V v d D t T Z W N 0 a W 9 u M S 9 M V l 9 S R U 5 B X 1 J p Y n U v Q X V 0 b 1 J l b W 9 2 Z W R D b 2 x 1 b W 5 z M S 5 7 T W V u Z 2 U s M n 0 m c X V v d D s s J n F 1 b 3 Q 7 U 2 V j d G l v b j E v T F Z f U k V O Q V 9 S a W J 1 L 0 F 1 d G 9 S Z W 1 v d m V k Q 2 9 s d W 1 u c z E u e 0 V p b m h l a X Q s M 3 0 m c X V v d D s s J n F 1 b 3 Q 7 U 2 V j d G l v b j E v T F Z f U k V O Q V 9 S a W J 1 L 0 F 1 d G 9 S Z W 1 v d m V k Q 2 9 s d W 1 u c z E u e 0 x h b m d 0 Z X h 0 L D R 9 J n F 1 b 3 Q 7 X S w m c X V v d D t D b 2 x 1 b W 5 D b 3 V u d C Z x d W 9 0 O z o 1 L C Z x d W 9 0 O 0 t l e U N v b H V t b k 5 h b W V z J n F 1 b 3 Q 7 O l t d L C Z x d W 9 0 O 0 N v b H V t b k l k Z W 5 0 a X R p Z X M m c X V v d D s 6 W y Z x d W 9 0 O 1 N l Y 3 R p b 2 4 x L 0 x W X 1 J F T k F f U m l i d S 9 B d X R v U m V t b 3 Z l Z E N v b H V t b n M x L n t Q b 3 M u L D B 9 J n F 1 b 3 Q 7 L C Z x d W 9 0 O 1 N l Y 3 R p b 2 4 x L 0 x W X 1 J F T k F f U m l i d S 9 B d X R v U m V t b 3 Z l Z E N v b H V t b n M x L n t L d X J 6 d G V 4 d C w x f S Z x d W 9 0 O y w m c X V v d D t T Z W N 0 a W 9 u M S 9 M V l 9 S R U 5 B X 1 J p Y n U v Q X V 0 b 1 J l b W 9 2 Z W R D b 2 x 1 b W 5 z M S 5 7 T W V u Z 2 U s M n 0 m c X V v d D s s J n F 1 b 3 Q 7 U 2 V j d G l v b j E v T F Z f U k V O Q V 9 S a W J 1 L 0 F 1 d G 9 S Z W 1 v d m V k Q 2 9 s d W 1 u c z E u e 0 V p b m h l a X Q s M 3 0 m c X V v d D s s J n F 1 b 3 Q 7 U 2 V j d G l v b j E v T F Z f U k V O Q V 9 S a W J 1 L 0 F 1 d G 9 S Z W 1 v d m V k Q 2 9 s d W 1 u c z E u e 0 x h b m d 0 Z X h 0 L D R 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T F Z f U k V O Q V 9 S a W J 1 L 1 F 1 Z W x s Z T w v S X R l b V B h d G g + P C 9 J d G V t T G 9 j Y X R p b 2 4 + P F N 0 Y W J s Z U V u d H J p Z X M g L z 4 8 L 0 l 0 Z W 0 + P E l 0 Z W 0 + P E l 0 Z W 1 M b 2 N h d G l v b j 4 8 S X R l b V R 5 c G U + R m 9 y b X V s Y T w v S X R l b V R 5 c G U + P E l 0 Z W 1 Q Y X R o P l N l Y 3 R p b 2 4 x L 0 x W X 1 J F T k F f U m l i d S 9 I J U M z J U I 2 a G V y J T I w Z 2 V z d H V m d G U l M j B I Z W F k Z X I 8 L 0 l 0 Z W 1 Q Y X R o P j w v S X R l b U x v Y 2 F 0 a W 9 u P j x T d G F i b G V F b n R y a W V z I C 8 + P C 9 J d G V t P j x J d G V t P j x J d G V t T G 9 j Y X R p b 2 4 + P E l 0 Z W 1 U e X B l P k Z v c m 1 1 b G E 8 L 0 l 0 Z W 1 U e X B l P j x J d G V t U G F 0 a D 5 T Z W N 0 a W 9 u M S 9 M V l 9 S R U 5 B X 1 J p Y n U v R 2 U l Q z M l Q T R u Z G V y d G V y J T I w V H l w P C 9 J d G V t U G F 0 a D 4 8 L 0 l 0 Z W 1 M b 2 N h d G l v b j 4 8 U 3 R h Y m x l R W 5 0 c m l l c y A v P j w v S X R l b T 4 8 S X R l b T 4 8 S X R l b U x v Y 2 F 0 a W 9 u P j x J d G V t V H l w Z T 5 B b G x G b 3 J t d W x h c z w v S X R l b V R 5 c G U + P E l 0 Z W 1 Q Y X R o I C 8 + P C 9 J d G V t T G 9 j Y X R p b 2 4 + P F N 0 Y W J s Z U V u d H J p Z X M g L z 4 8 L 0 l 0 Z W 0 + P E l 0 Z W 0 + P E l 0 Z W 1 M b 2 N h d G l v b j 4 8 S X R l b V R 5 c G U + R m 9 y b X V s Y T w v S X R l b V R 5 c G U + P E l 0 Z W 1 Q Y X R o P l N l Y 3 R p b 2 4 x L 1 J p b m R l c m I l Q z M l Q k N n Z W 5 f c 3 V l Z 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2 M w O D U x M j N l L T Q 4 O T U t N D U 1 M C 0 5 N D V h L W E y Y j M 1 Y m U 5 Y z Y 0 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1 M i I g L z 4 8 R W 5 0 c n k g V H l w Z T 0 i R m l s b E V y c m 9 y Q 2 9 k Z S I g V m F s d W U 9 I n N V b m t u b 3 d u I i A v P j x F b n R y e S B U e X B l P S J G a W x s R X J y b 3 J D b 3 V u d C I g V m F s d W U 9 I m w w I i A v P j x F b n R y e S B U e X B l P S J G a W x s T G F z d F V w Z G F 0 Z W Q i I F Z h b H V l P S J k M j A y N i 0 w N S 0 x N V Q x N D o 1 N z o 0 M S 4 3 M j U w M D M y W i I g L z 4 8 R W 5 0 c n k g V H l w Z T 0 i R m l s b E N v b H V t b l R 5 c G V z I i B W Y W x 1 Z T 0 i c 0 F 3 W U R C Z 1 V E Q m c 9 P S I g L z 4 8 R W 5 0 c n k g V H l w Z T 0 i R m l s b E N v b H V t b k 5 h b W V z I i B W Y W x 1 Z T 0 i c 1 s m c X V v d D t Q b 3 M u J n F 1 b 3 Q 7 L C Z x d W 9 0 O 0 t 1 c n p 0 Z X h 0 J n F 1 b 3 Q 7 L C Z x d W 9 0 O 0 1 l b m d l J n F 1 b 3 Q 7 L C Z x d W 9 0 O 0 V p b m h l a X Q m c X V v d D s s J n F 1 b 3 Q 7 R V A m c X V v d D s s J n F 1 b 3 Q 7 R 1 A m c X V v d D s s J n F 1 b 3 Q 7 T G F u Z 3 R l e H Q m c X V v d D t d I i A v P j x F b n R y e S B U e X B l P S J G a W x s U 3 R h d H V z I i B W Y W x 1 Z T 0 i c 0 N v b X B s Z X R l I i A v P j x F b n R y e S B U e X B l P S J S Z W x h d G l v b n N o a X B J b m Z v Q 2 9 u d G F p b m V y I i B W Y W x 1 Z T 0 i c 3 s m c X V v d D t j b 2 x 1 b W 5 D b 3 V u d C Z x d W 9 0 O z o 3 L C Z x d W 9 0 O 2 t l e U N v b H V t b k 5 h b W V z J n F 1 b 3 Q 7 O l t d L C Z x d W 9 0 O 3 F 1 Z X J 5 U m V s Y X R p b 2 5 z a G l w c y Z x d W 9 0 O z p b X S w m c X V v d D t j b 2 x 1 b W 5 J Z G V u d G l 0 a W V z J n F 1 b 3 Q 7 O l s m c X V v d D t T Z W N 0 a W 9 u M S 9 S a W 5 k Z X J i w 7 x n Z W 5 f c 3 V l Z C 9 B d X R v U m V t b 3 Z l Z E N v b H V t b n M x L n t Q b 3 M u L D B 9 J n F 1 b 3 Q 7 L C Z x d W 9 0 O 1 N l Y 3 R p b 2 4 x L 1 J p b m R l c m L D v G d l b l 9 z d W V k L 0 F 1 d G 9 S Z W 1 v d m V k Q 2 9 s d W 1 u c z E u e 0 t 1 c n p 0 Z X h 0 L D F 9 J n F 1 b 3 Q 7 L C Z x d W 9 0 O 1 N l Y 3 R p b 2 4 x L 1 J p b m R l c m L D v G d l b l 9 z d W V k L 0 F 1 d G 9 S Z W 1 v d m V k Q 2 9 s d W 1 u c z E u e 0 1 l b m d l L D J 9 J n F 1 b 3 Q 7 L C Z x d W 9 0 O 1 N l Y 3 R p b 2 4 x L 1 J p b m R l c m L D v G d l b l 9 z d W V k L 0 F 1 d G 9 S Z W 1 v d m V k Q 2 9 s d W 1 u c z E u e 0 V p b m h l a X Q s M 3 0 m c X V v d D s s J n F 1 b 3 Q 7 U 2 V j d G l v b j E v U m l u Z G V y Y s O 8 Z 2 V u X 3 N 1 Z W Q v Q X V 0 b 1 J l b W 9 2 Z W R D b 2 x 1 b W 5 z M S 5 7 R V A s N H 0 m c X V v d D s s J n F 1 b 3 Q 7 U 2 V j d G l v b j E v U m l u Z G V y Y s O 8 Z 2 V u X 3 N 1 Z W Q v Q X V 0 b 1 J l b W 9 2 Z W R D b 2 x 1 b W 5 z M S 5 7 R 1 A s N X 0 m c X V v d D s s J n F 1 b 3 Q 7 U 2 V j d G l v b j E v U m l u Z G V y Y s O 8 Z 2 V u X 3 N 1 Z W Q v Q X V 0 b 1 J l b W 9 2 Z W R D b 2 x 1 b W 5 z M S 5 7 T G F u Z 3 R l e H Q s N n 0 m c X V v d D t d L C Z x d W 9 0 O 0 N v b H V t b k N v d W 5 0 J n F 1 b 3 Q 7 O j c s J n F 1 b 3 Q 7 S 2 V 5 Q 2 9 s d W 1 u T m F t Z X M m c X V v d D s 6 W 1 0 s J n F 1 b 3 Q 7 Q 2 9 s d W 1 u S W R l b n R p d G l l c y Z x d W 9 0 O z p b J n F 1 b 3 Q 7 U 2 V j d G l v b j E v U m l u Z G V y Y s O 8 Z 2 V u X 3 N 1 Z W Q v Q X V 0 b 1 J l b W 9 2 Z W R D b 2 x 1 b W 5 z M S 5 7 U G 9 z L i w w f S Z x d W 9 0 O y w m c X V v d D t T Z W N 0 a W 9 u M S 9 S a W 5 k Z X J i w 7 x n Z W 5 f c 3 V l Z C 9 B d X R v U m V t b 3 Z l Z E N v b H V t b n M x L n t L d X J 6 d G V 4 d C w x f S Z x d W 9 0 O y w m c X V v d D t T Z W N 0 a W 9 u M S 9 S a W 5 k Z X J i w 7 x n Z W 5 f c 3 V l Z C 9 B d X R v U m V t b 3 Z l Z E N v b H V t b n M x L n t N Z W 5 n Z S w y f S Z x d W 9 0 O y w m c X V v d D t T Z W N 0 a W 9 u M S 9 S a W 5 k Z X J i w 7 x n Z W 5 f c 3 V l Z C 9 B d X R v U m V t b 3 Z l Z E N v b H V t b n M x L n t F a W 5 o Z W l 0 L D N 9 J n F 1 b 3 Q 7 L C Z x d W 9 0 O 1 N l Y 3 R p b 2 4 x L 1 J p b m R l c m L D v G d l b l 9 z d W V k L 0 F 1 d G 9 S Z W 1 v d m V k Q 2 9 s d W 1 u c z E u e 0 V Q L D R 9 J n F 1 b 3 Q 7 L C Z x d W 9 0 O 1 N l Y 3 R p b 2 4 x L 1 J p b m R l c m L D v G d l b l 9 z d W V k L 0 F 1 d G 9 S Z W 1 v d m V k Q 2 9 s d W 1 u c z E u e 0 d Q L D V 9 J n F 1 b 3 Q 7 L C Z x d W 9 0 O 1 N l Y 3 R p b 2 4 x L 1 J p b m R l c m L D v G d l b l 9 z d W V k L 0 F 1 d G 9 S Z W 1 v d m V k Q 2 9 s d W 1 u c z E u e 0 x h b m d 0 Z X h 0 L D Z 9 J n F 1 b 3 Q 7 X S w m c X V v d D t S Z W x h d G l v b n N o a X B J b m Z v J n F 1 b 3 Q 7 O l t d f S I g L z 4 8 L 1 N 0 Y W J s Z U V u d H J p Z X M + P C 9 J d G V t P j x J d G V t P j x J d G V t T G 9 j Y X R p b 2 4 + P E l 0 Z W 1 U e X B l P k Z v c m 1 1 b G E 8 L 0 l 0 Z W 1 U e X B l P j x J d G V t U G F 0 a D 5 T Z W N 0 a W 9 u M S 9 S a W 5 k Z X J i J U M z J U J D Z 2 V u X 3 N 1 Z W Q v U X V l b G x l P C 9 J d G V t U G F 0 a D 4 8 L 0 l 0 Z W 1 M b 2 N h d G l v b j 4 8 U 3 R h Y m x l R W 5 0 c m l l c y A v P j w v S X R l b T 4 8 S X R l b T 4 8 S X R l b U x v Y 2 F 0 a W 9 u P j x J d G V t V H l w Z T 5 G b 3 J t d W x h P C 9 J d G V t V H l w Z T 4 8 S X R l b V B h d G g + U 2 V j d G l v b j E v U m l u Z G V y Y i V D M y V C Q 2 d l b l 9 z d W V k L 0 g l Q z M l Q j Z o Z X I l M j B n Z X N 0 d W Z 0 Z S U y M E h l Y W R l c j w v S X R l b V B h d G g + P C 9 J d G V t T G 9 j Y X R p b 2 4 + P F N 0 Y W J s Z U V u d H J p Z X M g L z 4 8 L 0 l 0 Z W 0 + P E l 0 Z W 0 + P E l 0 Z W 1 M b 2 N h d G l v b j 4 8 S X R l b V R 5 c G U + R m 9 y b X V s Y T w v S X R l b V R 5 c G U + P E l 0 Z W 1 Q Y X R o P l N l Y 3 R p b 2 4 x L 1 J p b m R l c m I l Q z M l Q k N n Z W 5 f c 3 V l Z C 9 H Z S V D M y V B N G 5 k Z X J 0 Z X I l M j B U e X A 8 L 0 l 0 Z W 1 Q Y X R o P j w v S X R l b U x v Y 2 F 0 a W 9 u P j x T d G F i b G V F b n R y a W V z I C 8 + P C 9 J d G V t P j w v S X R l b X M + P C 9 M b 2 N h b F B h Y 2 t h Z 2 V N Z X R h Z G F 0 Y U Z p b G U + F g A A A F B L B Q Y A A A A A A A A A A A A A A A A A A A A A A A A m A Q A A A Q A A A N C M n d 8 B F d E R j H o A w E / C l + s B A A A A s C A G Y h 1 F n U m Y z m 7 Z a x l L R w A A A A A C A A A A A A A Q Z g A A A A E A A C A A A A A 5 K W v Y + a L C w n Y I h Y 0 B d e u p R U V s Y v v Y 6 N 4 / J j 5 c H G / z V A A A A A A O g A A A A A I A A C A A A A C b B E D + L C W D d S q 8 m D Y 5 o p r h 6 g f / f d o t r b I C z D E O N x v M Y F A A A A B f i l d f c L N c j Q i E i 4 C 9 O 3 9 j u e y I B U 8 g P 8 O D t Y g S R o n E R k g n C 0 L t L o s C / 7 q d N 8 L G G S 2 l o U 1 o W B r 1 8 o e a g J V B P i S r g 2 B T m R h v E + h A G a a 9 s N / 5 Y E A A A A B F G 8 I f i I n J y + t D l 1 H e H O M n q F t s I p i R X o 8 N M r c k c N O B 3 Q J x U 0 I z d E 1 o R 0 b 7 k / I 3 0 d i w 5 9 Q 7 0 D s + t v C k r 1 b g + V g x < / D a t a M a s h u p > 
</file>

<file path=customXml/item2.xml><?xml version="1.0" encoding="utf-8"?>
<p:properties xmlns:p="http://schemas.microsoft.com/office/2006/metadata/properties" xmlns:xsi="http://www.w3.org/2001/XMLSchema-instance" xmlns:pc="http://schemas.microsoft.com/office/infopath/2007/PartnerControls">
  <documentManagement>
    <TaxCatchAll xmlns="57f13e38-bdde-44e8-8ec1-0b4f84918b1d" xsi:nil="true"/>
    <lcf76f155ced4ddcb4097134ff3c332f xmlns="dfe67212-ad51-4edd-98d0-d288df8c67b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F354D375EA73144D800ED8B8A96894DC" ma:contentTypeVersion="18" ma:contentTypeDescription="Ein neues Dokument erstellen." ma:contentTypeScope="" ma:versionID="7b361859b6ed3e54b1380fa1f36ed08f">
  <xsd:schema xmlns:xsd="http://www.w3.org/2001/XMLSchema" xmlns:xs="http://www.w3.org/2001/XMLSchema" xmlns:p="http://schemas.microsoft.com/office/2006/metadata/properties" xmlns:ns2="dfe67212-ad51-4edd-98d0-d288df8c67b5" xmlns:ns3="57f13e38-bdde-44e8-8ec1-0b4f84918b1d" targetNamespace="http://schemas.microsoft.com/office/2006/metadata/properties" ma:root="true" ma:fieldsID="e22a08bf80e8a422df6f521be610e934" ns2:_="" ns3:_="">
    <xsd:import namespace="dfe67212-ad51-4edd-98d0-d288df8c67b5"/>
    <xsd:import namespace="57f13e38-bdde-44e8-8ec1-0b4f84918b1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e67212-ad51-4edd-98d0-d288df8c67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Bildmarkierungen" ma:readOnly="false" ma:fieldId="{5cf76f15-5ced-4ddc-b409-7134ff3c332f}" ma:taxonomyMulti="true" ma:sspId="41709f02-d317-4308-ab79-de04b03ed6a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7f13e38-bdde-44e8-8ec1-0b4f84918b1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b95f948-5e20-4865-991e-e9bfcc7aaf19}" ma:internalName="TaxCatchAll" ma:showField="CatchAllData" ma:web="57f13e38-bdde-44e8-8ec1-0b4f84918b1d">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22C757-EC13-456B-9F89-C4E9E30ADE39}">
  <ds:schemaRefs>
    <ds:schemaRef ds:uri="http://schemas.microsoft.com/DataMashup"/>
  </ds:schemaRefs>
</ds:datastoreItem>
</file>

<file path=customXml/itemProps2.xml><?xml version="1.0" encoding="utf-8"?>
<ds:datastoreItem xmlns:ds="http://schemas.openxmlformats.org/officeDocument/2006/customXml" ds:itemID="{F0DD59D2-9592-4B2D-9685-083E2A78F447}">
  <ds:schemaRefs>
    <ds:schemaRef ds:uri="http://schemas.openxmlformats.org/package/2006/metadata/core-properties"/>
    <ds:schemaRef ds:uri="dfe67212-ad51-4edd-98d0-d288df8c67b5"/>
    <ds:schemaRef ds:uri="http://purl.org/dc/dcmitype/"/>
    <ds:schemaRef ds:uri="http://schemas.microsoft.com/office/infopath/2007/PartnerControls"/>
    <ds:schemaRef ds:uri="57f13e38-bdde-44e8-8ec1-0b4f84918b1d"/>
    <ds:schemaRef ds:uri="http://purl.org/dc/terms/"/>
    <ds:schemaRef ds:uri="http://purl.org/dc/elements/1.1/"/>
    <ds:schemaRef ds:uri="http://schemas.microsoft.com/office/2006/documentManagement/typ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8B120EA7-3261-4824-8409-6D94AF84983F}">
  <ds:schemaRefs>
    <ds:schemaRef ds:uri="http://schemas.microsoft.com/sharepoint/v3/contenttype/forms"/>
  </ds:schemaRefs>
</ds:datastoreItem>
</file>

<file path=customXml/itemProps4.xml><?xml version="1.0" encoding="utf-8"?>
<ds:datastoreItem xmlns:ds="http://schemas.openxmlformats.org/officeDocument/2006/customXml" ds:itemID="{E55954D4-BE04-486E-851C-9853BF0DD9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e67212-ad51-4edd-98d0-d288df8c67b5"/>
    <ds:schemaRef ds:uri="57f13e38-bdde-44e8-8ec1-0b4f84918b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Kostenschätzung_LilaLahn</vt: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Jannika Otto</dc:creator>
  <cp:lastModifiedBy>Szabó, Katalin</cp:lastModifiedBy>
  <dcterms:created xsi:type="dcterms:W3CDTF">2025-01-24T13:25:02Z</dcterms:created>
  <dcterms:modified xsi:type="dcterms:W3CDTF">2026-07-03T06:13:57Z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0x010100F354D375EA73144D800ED8B8A96894DC</vt:lpwstr>
  </property>
  <property fmtid="{D5CDD505-2E9C-101B-9397-08002B2CF9AE}" pid="3" name="MediaServiceImageTags">
    <vt:lpwstr/>
  </property>
</Properties>
</file>