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L:\E-Ablage\64 Produktion_Umweltvorsorge\642 Techn. Produktion\00 TP FA 16\02 Beschaffung\1. Ausschreibungen\0 Vergabe Holzbereitstellung 2026\13 LHV-26-16016\"/>
    </mc:Choice>
  </mc:AlternateContent>
  <xr:revisionPtr revIDLastSave="0" documentId="8_{73C87AE8-7F09-45BE-8ECC-8CE7787CA736}" xr6:coauthVersionLast="47" xr6:coauthVersionMax="47" xr10:uidLastSave="{00000000-0000-0000-0000-000000000000}"/>
  <bookViews>
    <workbookView xWindow="-120" yWindow="-120" windowWidth="29040" windowHeight="15840" xr2:uid="{1DBE609F-8B95-48A0-9EEA-02CB68741F64}"/>
  </bookViews>
  <sheets>
    <sheet name="Angebotsformular" sheetId="1" r:id="rId1"/>
    <sheet name="Abrechnungstabellen" sheetId="2" r:id="rId2"/>
  </sheets>
  <definedNames>
    <definedName name="_xlnm.Print_Area" localSheetId="0">Angebotsformular!$A$1:$O$85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S69" i="2" l="1"/>
  <c r="R69" i="2"/>
  <c r="I69" i="2"/>
  <c r="H69" i="2"/>
  <c r="S68" i="2"/>
  <c r="R68" i="2"/>
  <c r="I68" i="2"/>
  <c r="H68" i="2"/>
  <c r="S67" i="2"/>
  <c r="R67" i="2"/>
  <c r="I67" i="2"/>
  <c r="H67" i="2"/>
  <c r="S66" i="2"/>
  <c r="R66" i="2"/>
  <c r="I66" i="2"/>
  <c r="H66" i="2"/>
  <c r="S65" i="2"/>
  <c r="R65" i="2"/>
  <c r="I65" i="2"/>
  <c r="H65" i="2"/>
  <c r="S64" i="2"/>
  <c r="R64" i="2"/>
  <c r="I64" i="2"/>
  <c r="H64" i="2"/>
  <c r="S63" i="2"/>
  <c r="R63" i="2"/>
  <c r="I63" i="2"/>
  <c r="H63" i="2"/>
  <c r="S62" i="2"/>
  <c r="R62" i="2"/>
  <c r="I62" i="2"/>
  <c r="H62" i="2"/>
  <c r="S61" i="2"/>
  <c r="R61" i="2"/>
  <c r="I61" i="2"/>
  <c r="H61" i="2"/>
  <c r="S60" i="2"/>
  <c r="R60" i="2"/>
  <c r="I60" i="2"/>
  <c r="H60" i="2"/>
  <c r="S59" i="2"/>
  <c r="R59" i="2"/>
  <c r="I59" i="2"/>
  <c r="H59" i="2"/>
  <c r="S58" i="2"/>
  <c r="R58" i="2"/>
  <c r="I58" i="2"/>
  <c r="H58" i="2"/>
  <c r="S57" i="2"/>
  <c r="R57" i="2"/>
  <c r="I57" i="2"/>
  <c r="H57" i="2"/>
  <c r="S56" i="2"/>
  <c r="R56" i="2"/>
  <c r="I56" i="2"/>
  <c r="H56" i="2"/>
  <c r="S55" i="2"/>
  <c r="R55" i="2"/>
  <c r="I55" i="2"/>
  <c r="H55" i="2"/>
  <c r="S52" i="2"/>
  <c r="R52" i="2"/>
  <c r="I52" i="2"/>
  <c r="H52" i="2"/>
  <c r="S51" i="2"/>
  <c r="R51" i="2"/>
  <c r="I51" i="2"/>
  <c r="H51" i="2"/>
  <c r="S50" i="2"/>
  <c r="R50" i="2"/>
  <c r="I50" i="2"/>
  <c r="H50" i="2"/>
  <c r="S49" i="2"/>
  <c r="R49" i="2"/>
  <c r="I49" i="2"/>
  <c r="H49" i="2"/>
  <c r="S48" i="2"/>
  <c r="R48" i="2"/>
  <c r="I48" i="2"/>
  <c r="H48" i="2"/>
  <c r="S47" i="2"/>
  <c r="R47" i="2"/>
  <c r="I47" i="2"/>
  <c r="H47" i="2"/>
  <c r="S46" i="2"/>
  <c r="R46" i="2"/>
  <c r="I46" i="2"/>
  <c r="H46" i="2"/>
  <c r="S45" i="2"/>
  <c r="R45" i="2"/>
  <c r="I45" i="2"/>
  <c r="H45" i="2"/>
  <c r="S44" i="2"/>
  <c r="R44" i="2"/>
  <c r="I44" i="2"/>
  <c r="H44" i="2"/>
  <c r="S43" i="2"/>
  <c r="R43" i="2"/>
  <c r="I43" i="2"/>
  <c r="H43" i="2"/>
  <c r="S42" i="2"/>
  <c r="R42" i="2"/>
  <c r="I42" i="2"/>
  <c r="H42" i="2"/>
  <c r="S41" i="2"/>
  <c r="R41" i="2"/>
  <c r="I41" i="2"/>
  <c r="H41" i="2"/>
  <c r="S40" i="2"/>
  <c r="R40" i="2"/>
  <c r="I40" i="2"/>
  <c r="H40" i="2"/>
  <c r="S39" i="2"/>
  <c r="R39" i="2"/>
  <c r="I39" i="2"/>
  <c r="H39" i="2"/>
  <c r="S38" i="2"/>
  <c r="R38" i="2"/>
  <c r="I38" i="2"/>
  <c r="H38" i="2"/>
  <c r="S35" i="2"/>
  <c r="R35" i="2"/>
  <c r="I35" i="2"/>
  <c r="H35" i="2"/>
  <c r="S34" i="2"/>
  <c r="R34" i="2"/>
  <c r="I34" i="2"/>
  <c r="H34" i="2"/>
  <c r="S33" i="2"/>
  <c r="R33" i="2"/>
  <c r="I33" i="2"/>
  <c r="H33" i="2"/>
  <c r="S32" i="2"/>
  <c r="R32" i="2"/>
  <c r="I32" i="2"/>
  <c r="H32" i="2"/>
  <c r="S31" i="2"/>
  <c r="R31" i="2"/>
  <c r="I31" i="2"/>
  <c r="H31" i="2"/>
  <c r="S30" i="2"/>
  <c r="R30" i="2"/>
  <c r="I30" i="2"/>
  <c r="H30" i="2"/>
  <c r="S29" i="2"/>
  <c r="R29" i="2"/>
  <c r="I29" i="2"/>
  <c r="H29" i="2"/>
  <c r="S28" i="2"/>
  <c r="R28" i="2"/>
  <c r="I28" i="2"/>
  <c r="H28" i="2"/>
  <c r="S27" i="2"/>
  <c r="R27" i="2"/>
  <c r="I27" i="2"/>
  <c r="H27" i="2"/>
  <c r="S26" i="2"/>
  <c r="R26" i="2"/>
  <c r="I26" i="2"/>
  <c r="H26" i="2"/>
  <c r="S25" i="2"/>
  <c r="R25" i="2"/>
  <c r="I25" i="2"/>
  <c r="H25" i="2"/>
  <c r="S24" i="2"/>
  <c r="R24" i="2"/>
  <c r="I24" i="2"/>
  <c r="H24" i="2"/>
  <c r="S23" i="2"/>
  <c r="R23" i="2"/>
  <c r="I23" i="2"/>
  <c r="H23" i="2"/>
  <c r="S22" i="2"/>
  <c r="R22" i="2"/>
  <c r="I22" i="2"/>
  <c r="H22" i="2"/>
  <c r="S21" i="2"/>
  <c r="R21" i="2"/>
  <c r="I21" i="2"/>
  <c r="H21" i="2"/>
  <c r="AB15" i="2"/>
  <c r="AA15" i="2"/>
  <c r="U15" i="2"/>
  <c r="T15" i="2"/>
  <c r="N15" i="2"/>
  <c r="M15" i="2"/>
  <c r="F15" i="2"/>
  <c r="E15" i="2"/>
  <c r="AB14" i="2"/>
  <c r="AA14" i="2"/>
  <c r="U14" i="2"/>
  <c r="T14" i="2"/>
  <c r="N14" i="2"/>
  <c r="M14" i="2"/>
  <c r="F14" i="2"/>
  <c r="E14" i="2"/>
  <c r="AB13" i="2"/>
  <c r="AA13" i="2"/>
  <c r="U13" i="2"/>
  <c r="T13" i="2"/>
  <c r="N13" i="2"/>
  <c r="M13" i="2"/>
  <c r="F13" i="2"/>
  <c r="E13" i="2"/>
  <c r="AB12" i="2"/>
  <c r="AA12" i="2"/>
  <c r="U12" i="2"/>
  <c r="T12" i="2"/>
  <c r="N12" i="2"/>
  <c r="M12" i="2"/>
  <c r="F12" i="2"/>
  <c r="E12" i="2"/>
  <c r="AB11" i="2"/>
  <c r="AA11" i="2"/>
  <c r="U11" i="2"/>
  <c r="T11" i="2"/>
  <c r="N11" i="2"/>
  <c r="M11" i="2"/>
  <c r="F11" i="2"/>
  <c r="E11" i="2"/>
  <c r="AB10" i="2"/>
  <c r="AA10" i="2"/>
  <c r="U10" i="2"/>
  <c r="T10" i="2"/>
  <c r="N10" i="2"/>
  <c r="M10" i="2"/>
  <c r="F10" i="2"/>
  <c r="E10" i="2"/>
  <c r="AB9" i="2"/>
  <c r="AA9" i="2"/>
  <c r="U9" i="2"/>
  <c r="T9" i="2"/>
  <c r="N9" i="2"/>
  <c r="M9" i="2"/>
  <c r="F9" i="2"/>
  <c r="E9" i="2"/>
  <c r="AB8" i="2"/>
  <c r="AA8" i="2"/>
  <c r="U8" i="2"/>
  <c r="T8" i="2"/>
  <c r="N8" i="2"/>
  <c r="M8" i="2"/>
  <c r="F8" i="2"/>
  <c r="E8" i="2"/>
  <c r="AB7" i="2"/>
  <c r="AA7" i="2"/>
  <c r="U7" i="2"/>
  <c r="T7" i="2"/>
  <c r="N7" i="2"/>
  <c r="M7" i="2"/>
  <c r="F7" i="2"/>
  <c r="E7" i="2"/>
  <c r="AB6" i="2"/>
  <c r="AA6" i="2"/>
  <c r="U6" i="2"/>
  <c r="T6" i="2"/>
  <c r="N6" i="2"/>
  <c r="M6" i="2"/>
  <c r="F6" i="2"/>
  <c r="E6" i="2"/>
  <c r="AB5" i="2"/>
  <c r="AA5" i="2"/>
  <c r="U5" i="2"/>
  <c r="T5" i="2"/>
  <c r="N5" i="2"/>
  <c r="M5" i="2"/>
  <c r="F5" i="2"/>
  <c r="E5" i="2"/>
  <c r="AB4" i="2"/>
  <c r="AA4" i="2"/>
  <c r="U4" i="2"/>
  <c r="T4" i="2"/>
  <c r="N4" i="2"/>
  <c r="M4" i="2"/>
  <c r="F4" i="2"/>
  <c r="E4" i="2"/>
</calcChain>
</file>

<file path=xl/sharedStrings.xml><?xml version="1.0" encoding="utf-8"?>
<sst xmlns="http://schemas.openxmlformats.org/spreadsheetml/2006/main" count="478" uniqueCount="159">
  <si>
    <t>Hilfsbereich/Grundtabellen</t>
  </si>
  <si>
    <t>I</t>
  </si>
  <si>
    <t>Angebotsformblatt für Langholzverfahren (LHV)</t>
  </si>
  <si>
    <t>Forstamt</t>
  </si>
  <si>
    <t>Vergabenummer</t>
  </si>
  <si>
    <t>Losnummer</t>
  </si>
  <si>
    <t>Rücken Ebene</t>
  </si>
  <si>
    <t>Rücken Hang</t>
  </si>
  <si>
    <t>Aufarbeitung Ebene</t>
  </si>
  <si>
    <t>Aufarbeitung Hang</t>
  </si>
  <si>
    <t>Angebot für Rückearbeiten</t>
  </si>
  <si>
    <t>Gebotsprozent Langholz ab 7,0m
Festmaß ohne Zugabe vermessen
(% vom Basiswert)</t>
  </si>
  <si>
    <t xml:space="preserve"> </t>
  </si>
  <si>
    <t>Alle gelben Felder sind auszufüllen! 
Hellgrüne Felder optional.</t>
  </si>
  <si>
    <t>Fi/Dou/Ta</t>
  </si>
  <si>
    <t>bis  2,00 fm</t>
  </si>
  <si>
    <t>Ki/Wey/Lä</t>
  </si>
  <si>
    <t>bis  2,00  fm</t>
  </si>
  <si>
    <t>Laub</t>
  </si>
  <si>
    <t>bis  3,00 fm</t>
  </si>
  <si>
    <t>bis  3,00  fm</t>
  </si>
  <si>
    <t>Gebotsprozent Sortimentslänge 2,5m bis 
3,0m im Raummaß ohne Zugabe vermessen
(% vom Basiswert)</t>
  </si>
  <si>
    <t>Angebot für Holzerntearbeiten</t>
  </si>
  <si>
    <t>über 3,00  fm</t>
  </si>
  <si>
    <t>über 3,00 fm</t>
  </si>
  <si>
    <t>Gebotsprozent Langholz
(% vom Basiswert)</t>
  </si>
  <si>
    <t>Gebotsprozent Sortimentslänge 3,0 bis
6,9m im Festmaß ohne Zugabe vermessen
(% vom Basiswert)</t>
  </si>
  <si>
    <t>Gebotsprozent Kurzholz
(% vom Basiswert)</t>
  </si>
  <si>
    <t>Gebotsprozent kranverwogenes
Brennholz **
(% vom Basiswert)</t>
  </si>
  <si>
    <t>Prozentuale Preissteigerungen für die Aufarbeitung
in Geländeneigungen zwischen 35% und 50%</t>
  </si>
  <si>
    <t>Prozentuale Preissteigerungen für
Rückearbeiten in Geländeneigungen
zwischen 35% und 50%</t>
  </si>
  <si>
    <t>Angebote für Sonderkonditionen</t>
  </si>
  <si>
    <t>Gebot (€/fm) für Sortieraufwand 
ab2 Sorten (max. 0,50€/fm)***</t>
  </si>
  <si>
    <t>Maschinen</t>
  </si>
  <si>
    <t>Marke, Modell, Konfiguration</t>
  </si>
  <si>
    <t>Angebot
 (€/ AStd)</t>
  </si>
  <si>
    <t>Forstspezial-maschine mit Kran</t>
  </si>
  <si>
    <t>III</t>
  </si>
  <si>
    <t>Angebot von :</t>
  </si>
  <si>
    <t>Name Bieter</t>
  </si>
  <si>
    <t>Tragschlepper oder Schlepper mit Rückeanhänger</t>
  </si>
  <si>
    <t>Straße, Nr.:</t>
  </si>
  <si>
    <t>Plz, Ort:</t>
  </si>
  <si>
    <r>
      <rPr>
        <b/>
        <i/>
        <u/>
        <sz val="18"/>
        <rFont val="Arial"/>
        <family val="2"/>
      </rPr>
      <t>Optional:</t>
    </r>
    <r>
      <rPr>
        <b/>
        <u/>
        <sz val="18"/>
        <rFont val="Arial"/>
        <family val="2"/>
      </rPr>
      <t xml:space="preserve"> 
</t>
    </r>
    <r>
      <rPr>
        <b/>
        <sz val="18"/>
        <rFont val="Arial"/>
        <family val="2"/>
      </rPr>
      <t>UVV-Schlepper oder Rückeraupe</t>
    </r>
  </si>
  <si>
    <t>Tel.-Nr.:</t>
  </si>
  <si>
    <t>Ust-Identifikations-Nr.:</t>
  </si>
  <si>
    <t>Arbeiter:in</t>
  </si>
  <si>
    <t>E-Mail</t>
  </si>
  <si>
    <t>Umrechnungsfaktor für Raummeter in Festmeter bei Nadelholz max. 0,8
(Wenn nicht ausgefüllt, gilt der Faktor von Landesforsten = 0,65)</t>
  </si>
  <si>
    <t>Motorsägenentgelt + Werkzeugentschädigung für jede Forstwirtstunde
mit EMS-Einsatz</t>
  </si>
  <si>
    <t>Umrechnungsfaktor für Raummeter in Festmeter bei Laubholz max. 0,7
(Wenn nicht ausgefüllt, gilt der Faktor von Landesforsten = 0,52)</t>
  </si>
  <si>
    <t>VerkehrsABsicherungspauschale pro Tag ****)</t>
  </si>
  <si>
    <t>*)     Der Basiswert bezieht sich auf ein Gebot von 100%
**)    Bei vom Kranwaagenstandard abweichenden Arbeitszielvorgaben, kann das Gebotsprozent für die jeweilige Hiebsmaßnahme neu verhandelt werden.
***)   Wird pro gefordertem Sortiment auf das gesamte Hiebsvolumen gezahlt</t>
  </si>
  <si>
    <t>****)  Aufwandsentschädung für  notwendigen  Materialeinsatz (Ampelanlage, Schilder etc.) pro Einsatztag
         Der Mitarbeitereinsatz während der Verkehrssicherung wird über das hinterlegte Zeitlohnangebot nach Aufwand bezahlt.</t>
  </si>
  <si>
    <t>Die Basistabellen finden keine Anwendung bei Hangneigungen &gt;50 % (Abrechung nach Stundensätzen).</t>
  </si>
  <si>
    <t>Mit der Gebotsabgabe erklärt sich der Bieter:</t>
  </si>
  <si>
    <t>1. Leistungsfähig für die fristgerechte Erfüllung der Aufträge zu sein.</t>
  </si>
  <si>
    <t>2. Innerhalb von 24 Std erreichbar zu sein.</t>
  </si>
  <si>
    <t>5. Dem Auftraggeber kurzfristig zu den angebotenen Konditionen z.B. für Maßnahmen der Verkehrssicherung oder unaufschiebbare Maßnahmen zur Verfügung zu stehen.</t>
  </si>
  <si>
    <t>Durch Zuschlagserteilung wird Folgendes zum Vertragsbestandteil</t>
  </si>
  <si>
    <t>- die leistungsbeschreibenden Unterlagen</t>
  </si>
  <si>
    <t>- die Vertragsbedingungen in den Vergabeunterlagen</t>
  </si>
  <si>
    <t>- das Angebot inkl. der geforderten Nachweise / Erklärungen</t>
  </si>
  <si>
    <t>- die allgemeinen Geschäftsbedingungen von Landesforsten Rheinland-Pfalz in der aktuell gültigen Fassung</t>
  </si>
  <si>
    <t>- die allgemeinen Vertragsbedingungen VOL / B in der aktuellen Fassung</t>
  </si>
  <si>
    <t>Ort, Datum</t>
  </si>
  <si>
    <r>
      <t xml:space="preserve">Unterschrift </t>
    </r>
    <r>
      <rPr>
        <sz val="16"/>
        <rFont val="Arial"/>
        <family val="2"/>
      </rPr>
      <t>(nur bei postalischer Angebotsabgabe)</t>
    </r>
  </si>
  <si>
    <t>IV</t>
  </si>
  <si>
    <t>Aufschläge Rücken</t>
  </si>
  <si>
    <t>Nr</t>
  </si>
  <si>
    <t>Aufschlagsart</t>
  </si>
  <si>
    <t>Vergütung</t>
  </si>
  <si>
    <t>mittlerer Seilauszug</t>
  </si>
  <si>
    <t>bergab/ eben</t>
  </si>
  <si>
    <t>16 bis 30 m</t>
  </si>
  <si>
    <r>
      <t>5%</t>
    </r>
    <r>
      <rPr>
        <b/>
        <vertAlign val="superscript"/>
        <sz val="16"/>
        <rFont val="Arial"/>
        <family val="2"/>
      </rPr>
      <t>1</t>
    </r>
  </si>
  <si>
    <t>31 bis 40 m</t>
  </si>
  <si>
    <r>
      <t>10%</t>
    </r>
    <r>
      <rPr>
        <b/>
        <vertAlign val="superscript"/>
        <sz val="16"/>
        <rFont val="Arial"/>
        <family val="2"/>
      </rPr>
      <t>1</t>
    </r>
  </si>
  <si>
    <t xml:space="preserve"> 41 m bis 50 m</t>
  </si>
  <si>
    <r>
      <t>15%</t>
    </r>
    <r>
      <rPr>
        <b/>
        <vertAlign val="superscript"/>
        <sz val="16"/>
        <rFont val="Arial"/>
        <family val="2"/>
      </rPr>
      <t>1</t>
    </r>
  </si>
  <si>
    <t>Seilauszug</t>
  </si>
  <si>
    <t>bergauf</t>
  </si>
  <si>
    <t xml:space="preserve"> 10 m bis 25 m</t>
  </si>
  <si>
    <r>
      <t>bis max. 25%</t>
    </r>
    <r>
      <rPr>
        <b/>
        <vertAlign val="superscript"/>
        <sz val="16"/>
        <rFont val="Arial"/>
        <family val="2"/>
      </rPr>
      <t>1</t>
    </r>
  </si>
  <si>
    <t>Einsatz von Bändern/TWIN-TYRE (sofern der AG dem Einsatz zustimmt)</t>
  </si>
  <si>
    <t>Traktionsbänder und Boogieketten</t>
  </si>
  <si>
    <t>Pro Achse/Boogie</t>
  </si>
  <si>
    <t>0,75 EUR/ fm</t>
  </si>
  <si>
    <t>Trage- oder Kombinationsbänder</t>
  </si>
  <si>
    <t>1,00 EUR/  fm</t>
  </si>
  <si>
    <t>TWIN-TYRE</t>
  </si>
  <si>
    <t>Aufziehfall je Band- &amp; Boogiekettenpaar/ TWIN-TYRE-Paar</t>
  </si>
  <si>
    <t>85,00 EUR</t>
  </si>
  <si>
    <t>durchschnittliche Rückeentfernung (Lastfahrt)</t>
  </si>
  <si>
    <t>bis 300m</t>
  </si>
  <si>
    <t>0 EUR/ fm</t>
  </si>
  <si>
    <t>301 bis 500m</t>
  </si>
  <si>
    <t>501 bis 700m</t>
  </si>
  <si>
    <t>2,00 EUR/  fm</t>
  </si>
  <si>
    <t>je weitere 200m</t>
  </si>
  <si>
    <t>je 1,00 EUR/  fm zusätzlich</t>
  </si>
  <si>
    <t>Technikaufschlag (sofern vom AG gefordert)</t>
  </si>
  <si>
    <t>Traktionshilfswinde</t>
  </si>
  <si>
    <t>3,00 EUR/ fm</t>
  </si>
  <si>
    <t>Breitreifen 800 mm</t>
  </si>
  <si>
    <t>0,50 EUR/  fm</t>
  </si>
  <si>
    <t>Breitreifen ab 800 mm</t>
  </si>
  <si>
    <t>1,00 EUR/ fm</t>
  </si>
  <si>
    <t>Für den Einsatz eines Tragschleppers mit 8 oder mehr Rädern bzw. Kettenlaufwerken</t>
  </si>
  <si>
    <t>0,60 EUR/ fm</t>
  </si>
  <si>
    <t>Erschwernisaufschlag</t>
  </si>
  <si>
    <t>besondere Hiebsbedingungen: z.B. Windwurf, Schneebruch, verstreuter Hiebsanfall</t>
  </si>
  <si>
    <r>
      <t>bis max. 15%</t>
    </r>
    <r>
      <rPr>
        <b/>
        <vertAlign val="superscript"/>
        <sz val="16"/>
        <rFont val="Arial"/>
        <family val="2"/>
      </rPr>
      <t>1</t>
    </r>
  </si>
  <si>
    <t>Aufschläge Aufarbeitung</t>
  </si>
  <si>
    <r>
      <rPr>
        <b/>
        <sz val="20"/>
        <rFont val="Arial"/>
        <family val="2"/>
      </rPr>
      <t xml:space="preserve">Gelände/Bewuchs
</t>
    </r>
    <r>
      <rPr>
        <b/>
        <sz val="16"/>
        <rFont val="Arial"/>
        <family val="2"/>
      </rPr>
      <t xml:space="preserve"> dichter behindernder Bewuchs knie- bis mannhoch; Gräben und Boden-unebenheiten, flächenweise behindernde Steine - mehr als 50 % der Hiebsmasse betroffen</t>
    </r>
  </si>
  <si>
    <t>5%²</t>
  </si>
  <si>
    <r>
      <rPr>
        <b/>
        <sz val="20"/>
        <rFont val="Arial"/>
        <family val="2"/>
      </rPr>
      <t xml:space="preserve">starke Behinderung 
</t>
    </r>
    <r>
      <rPr>
        <b/>
        <sz val="16"/>
        <rFont val="Arial"/>
        <family val="2"/>
      </rPr>
      <t xml:space="preserve">dichter behindernder Bewuchs über mannhoch; Blocküberlagerung, sumpfiges Gelände - mehr als 50 % der Hiebsmasse betroffen </t>
    </r>
  </si>
  <si>
    <t>10%²</t>
  </si>
  <si>
    <r>
      <t xml:space="preserve">besondere Erschwernise **) 
</t>
    </r>
    <r>
      <rPr>
        <b/>
        <sz val="16"/>
        <rFont val="Arial"/>
        <family val="2"/>
      </rPr>
      <t>Besondere Hiebsbedingungen: z.B. Windwurf, Schneebruch, verstreuter Hiebsanfall</t>
    </r>
  </si>
  <si>
    <t>bis 15%²</t>
  </si>
  <si>
    <r>
      <t xml:space="preserve">Abschlag Schlagordnung
</t>
    </r>
    <r>
      <rPr>
        <b/>
        <sz val="16"/>
        <rFont val="Arial"/>
        <family val="2"/>
      </rPr>
      <t>Schlagordnung nicht eingehalten bei &gt; 20% der Bäume</t>
    </r>
  </si>
  <si>
    <t>bis -20%²</t>
  </si>
  <si>
    <r>
      <rPr>
        <b/>
        <vertAlign val="superscript"/>
        <sz val="16"/>
        <rFont val="Arial"/>
        <family val="2"/>
      </rPr>
      <t>1</t>
    </r>
    <r>
      <rPr>
        <b/>
        <sz val="16"/>
        <rFont val="Arial"/>
        <family val="2"/>
      </rPr>
      <t xml:space="preserve"> Die Prozente beziehen sich auf den jeweiligen Gebotsprozentwert der "Basistabelle Rücken"; ab 50m mittlerer Seilauszug in der Ebene und ab 25m Seilauszug bergauf ist
  die gesamte Rücketätigkeit im Zeitlohn zu vergüten.
</t>
    </r>
  </si>
  <si>
    <t xml:space="preserve">² Der Prozentwert bezieht sich auf den entsprechenden Basiswert der jeweiligen "Basistabelle motormanuelle Holzernte" </t>
  </si>
  <si>
    <t>**) Für Besonderheiten, z.B.  besonders schwierige Holzerntebedingungen, die gesonderte Vorkehrungen  für eine bestandes- und bodenpflegliche Arbeit erforderlich machen, kann das Forstamt Zuschläge bezogen auf den Basiswert in Höhe von bis zu 15% vergeben. Dies ist schriftlich zu begründen.</t>
  </si>
  <si>
    <t>Rücketabellen</t>
  </si>
  <si>
    <t>Langholz</t>
  </si>
  <si>
    <t>Sortenlängen 2,5m bis 3,0m</t>
  </si>
  <si>
    <t>Sortenlängen 3,0m bis 6,9m</t>
  </si>
  <si>
    <t>Kranverwogenes Brennholz</t>
  </si>
  <si>
    <t xml:space="preserve">Stückvolumen des Durchschnittbaums der Baumartengruppe </t>
  </si>
  <si>
    <t>Basiswert *)</t>
  </si>
  <si>
    <t>Rückesätze    
 Hanglage
 0%- 34,9%</t>
  </si>
  <si>
    <t>Rückesätze
Hanglage 
35%-50%</t>
  </si>
  <si>
    <t>bis</t>
  </si>
  <si>
    <t>fm</t>
  </si>
  <si>
    <t>über</t>
  </si>
  <si>
    <t>Aufarbeitungstabellen</t>
  </si>
  <si>
    <t>Kurzholz</t>
  </si>
  <si>
    <t>BA-Gruppe</t>
  </si>
  <si>
    <t>MS u.  WZE</t>
  </si>
  <si>
    <t>Basiswert*)</t>
  </si>
  <si>
    <t>Kostensätze     
Hanglage
 0%- 34,9%</t>
  </si>
  <si>
    <t>Kostensätze Hanglage
35%-50%</t>
  </si>
  <si>
    <t>bis  0,10 fm</t>
  </si>
  <si>
    <t>bis  0,12 fm</t>
  </si>
  <si>
    <t>bis  0,14  fm</t>
  </si>
  <si>
    <t>bis  0,16  fm</t>
  </si>
  <si>
    <t>bis  0,20 fm</t>
  </si>
  <si>
    <t>bis  0,25  fm</t>
  </si>
  <si>
    <t>bis  0,30 fm</t>
  </si>
  <si>
    <t>bis  0,40  fm</t>
  </si>
  <si>
    <t>bis  0,50 fm</t>
  </si>
  <si>
    <t>bis  0,70 fm</t>
  </si>
  <si>
    <t>bis  1,00  fm</t>
  </si>
  <si>
    <t>bis  1,50  fm</t>
  </si>
  <si>
    <t>Laubholz</t>
  </si>
  <si>
    <t>LHV-26-16016</t>
  </si>
  <si>
    <t>Gerolstein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</si>
</sst>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\ &quot;€&quot;"/>
    <numFmt numFmtId="165" formatCode="0.0\ &quot;%&quot;"/>
    <numFmt numFmtId="166" formatCode="0.0"/>
    <numFmt numFmtId="167" formatCode="#,##0\ %"/>
  </numFmts>
  <fonts count="25" x14ac:knownFonts="1">
    <font>
      <sz val="10"/>
      <name val="Arial"/>
    </font>
    <font>
      <b/>
      <sz val="14"/>
      <name val="Arial"/>
      <family val="2"/>
    </font>
    <font>
      <b/>
      <sz val="24"/>
      <name val="Arial"/>
      <family val="2"/>
    </font>
    <font>
      <b/>
      <sz val="22"/>
      <name val="Arial"/>
      <family val="2"/>
    </font>
    <font>
      <b/>
      <sz val="17"/>
      <name val="Arial"/>
      <family val="2"/>
    </font>
    <font>
      <b/>
      <sz val="26"/>
      <name val="Arial"/>
      <family val="2"/>
    </font>
    <font>
      <b/>
      <sz val="16"/>
      <name val="Arial"/>
      <family val="2"/>
    </font>
    <font>
      <b/>
      <sz val="18"/>
      <name val="Arial"/>
      <family val="2"/>
    </font>
    <font>
      <b/>
      <sz val="36"/>
      <color theme="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20"/>
      <name val="Arial"/>
      <family val="2"/>
    </font>
    <font>
      <b/>
      <sz val="10"/>
      <name val="Arial"/>
      <family val="2"/>
    </font>
    <font>
      <b/>
      <i/>
      <u/>
      <sz val="18"/>
      <name val="Arial"/>
      <family val="2"/>
    </font>
    <font>
      <b/>
      <u/>
      <sz val="18"/>
      <name val="Arial"/>
      <family val="2"/>
    </font>
    <font>
      <u/>
      <sz val="10"/>
      <color theme="10"/>
      <name val="Arial"/>
      <family val="2"/>
    </font>
    <font>
      <u/>
      <sz val="22"/>
      <color theme="10"/>
      <name val="Arial"/>
      <family val="2"/>
    </font>
    <font>
      <sz val="16"/>
      <name val="Arial"/>
      <family val="2"/>
    </font>
    <font>
      <b/>
      <vertAlign val="superscript"/>
      <sz val="16"/>
      <name val="Arial"/>
      <family val="2"/>
    </font>
    <font>
      <sz val="10"/>
      <name val="Arial"/>
      <family val="2"/>
    </font>
    <font>
      <b/>
      <sz val="18"/>
      <color rgb="FFFF0000"/>
      <name val="Arial"/>
      <family val="2"/>
    </font>
    <font>
      <b/>
      <sz val="26"/>
      <color theme="0"/>
      <name val="Arial"/>
      <family val="2"/>
    </font>
    <font>
      <b/>
      <sz val="16"/>
      <color theme="0"/>
      <name val="Arial"/>
      <family val="2"/>
    </font>
    <font>
      <b/>
      <sz val="10"/>
      <color theme="0"/>
      <name val="Arial"/>
      <family val="2"/>
    </font>
    <font>
      <b/>
      <sz val="10"/>
      <color rgb="FFFF0000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CC"/>
        <bgColor theme="0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65"/>
        <bgColor auto="1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963634"/>
        <bgColor indexed="64"/>
      </patternFill>
    </fill>
    <fill>
      <patternFill patternType="solid">
        <fgColor rgb="FF76933C"/>
        <bgColor indexed="64"/>
      </patternFill>
    </fill>
    <fill>
      <patternFill patternType="solid">
        <fgColor rgb="FFC4D79B"/>
        <bgColor indexed="64"/>
      </patternFill>
    </fill>
  </fills>
  <borders count="1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auto="1"/>
      </left>
      <right style="medium">
        <color auto="1"/>
      </right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auto="1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 style="double">
        <color auto="1"/>
      </left>
      <right/>
      <top style="double">
        <color auto="1"/>
      </top>
      <bottom style="medium">
        <color indexed="64"/>
      </bottom>
      <diagonal/>
    </border>
    <border>
      <left/>
      <right/>
      <top style="double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auto="1"/>
      </right>
      <top style="double">
        <color auto="1"/>
      </top>
      <bottom style="medium">
        <color indexed="64"/>
      </bottom>
      <diagonal/>
    </border>
    <border>
      <left style="double">
        <color auto="1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double">
        <color auto="1"/>
      </right>
      <top style="medium">
        <color indexed="64"/>
      </top>
      <bottom style="thin">
        <color indexed="64"/>
      </bottom>
      <diagonal/>
    </border>
    <border>
      <left style="double">
        <color auto="1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auto="1"/>
      </right>
      <top style="thin">
        <color indexed="64"/>
      </top>
      <bottom style="thin">
        <color indexed="64"/>
      </bottom>
      <diagonal/>
    </border>
    <border>
      <left style="double">
        <color auto="1"/>
      </left>
      <right/>
      <top style="thin">
        <color indexed="64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double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auto="1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5" fillId="0" borderId="0" applyNumberFormat="0" applyFill="0" applyBorder="0" applyAlignment="0" applyProtection="0"/>
    <xf numFmtId="0" fontId="19" fillId="0" borderId="0"/>
  </cellStyleXfs>
  <cellXfs count="487">
    <xf numFmtId="0" fontId="0" fillId="0" borderId="0" xfId="0"/>
    <xf numFmtId="0" fontId="1" fillId="0" borderId="0" xfId="0" applyFont="1" applyAlignment="1" applyProtection="1">
      <alignment horizontal="left"/>
      <protection hidden="1"/>
    </xf>
    <xf numFmtId="0" fontId="1" fillId="0" borderId="0" xfId="0" applyFont="1" applyProtection="1">
      <protection hidden="1"/>
    </xf>
    <xf numFmtId="0" fontId="1" fillId="0" borderId="0" xfId="0" applyFont="1" applyAlignment="1" applyProtection="1">
      <alignment horizontal="right"/>
      <protection hidden="1"/>
    </xf>
    <xf numFmtId="164" fontId="1" fillId="0" borderId="0" xfId="0" applyNumberFormat="1" applyFont="1" applyAlignment="1" applyProtection="1">
      <alignment horizontal="left"/>
      <protection hidden="1"/>
    </xf>
    <xf numFmtId="164" fontId="1" fillId="0" borderId="0" xfId="0" applyNumberFormat="1" applyFont="1" applyAlignment="1" applyProtection="1">
      <alignment horizontal="right"/>
      <protection hidden="1"/>
    </xf>
    <xf numFmtId="14" fontId="1" fillId="0" borderId="0" xfId="0" applyNumberFormat="1" applyFont="1" applyAlignment="1" applyProtection="1">
      <alignment horizontal="center"/>
      <protection hidden="1"/>
    </xf>
    <xf numFmtId="0" fontId="1" fillId="2" borderId="0" xfId="0" applyFont="1" applyFill="1" applyAlignment="1" applyProtection="1">
      <alignment horizontal="center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2" fillId="3" borderId="1" xfId="0" applyFont="1" applyFill="1" applyBorder="1" applyAlignment="1" applyProtection="1">
      <alignment horizontal="center" vertical="top" wrapText="1"/>
      <protection hidden="1"/>
    </xf>
    <xf numFmtId="0" fontId="2" fillId="3" borderId="2" xfId="0" applyFont="1" applyFill="1" applyBorder="1" applyAlignment="1" applyProtection="1">
      <alignment horizontal="center" vertical="top" wrapText="1"/>
      <protection hidden="1"/>
    </xf>
    <xf numFmtId="0" fontId="2" fillId="3" borderId="3" xfId="0" applyFont="1" applyFill="1" applyBorder="1" applyAlignment="1" applyProtection="1">
      <alignment horizontal="center" vertical="top" wrapText="1"/>
      <protection hidden="1"/>
    </xf>
    <xf numFmtId="164" fontId="3" fillId="3" borderId="4" xfId="0" applyNumberFormat="1" applyFont="1" applyFill="1" applyBorder="1" applyAlignment="1" applyProtection="1">
      <alignment horizontal="center" vertical="center"/>
      <protection hidden="1"/>
    </xf>
    <xf numFmtId="164" fontId="3" fillId="3" borderId="5" xfId="0" applyNumberFormat="1" applyFont="1" applyFill="1" applyBorder="1" applyAlignment="1" applyProtection="1">
      <alignment horizontal="center" vertical="center"/>
      <protection hidden="1"/>
    </xf>
    <xf numFmtId="164" fontId="3" fillId="3" borderId="6" xfId="0" applyNumberFormat="1" applyFont="1" applyFill="1" applyBorder="1" applyAlignment="1" applyProtection="1">
      <alignment horizontal="center" vertical="center"/>
      <protection hidden="1"/>
    </xf>
    <xf numFmtId="164" fontId="3" fillId="3" borderId="4" xfId="0" applyNumberFormat="1" applyFont="1" applyFill="1" applyBorder="1" applyAlignment="1" applyProtection="1">
      <alignment horizontal="center" vertical="center" wrapText="1"/>
      <protection hidden="1"/>
    </xf>
    <xf numFmtId="164" fontId="3" fillId="3" borderId="6" xfId="0" applyNumberFormat="1" applyFont="1" applyFill="1" applyBorder="1" applyAlignment="1" applyProtection="1">
      <alignment horizontal="center" vertical="center" wrapText="1"/>
      <protection hidden="1"/>
    </xf>
    <xf numFmtId="0" fontId="1" fillId="2" borderId="0" xfId="0" applyFont="1" applyFill="1" applyAlignment="1" applyProtection="1">
      <alignment horizontal="center" vertical="center" wrapText="1"/>
      <protection hidden="1"/>
    </xf>
    <xf numFmtId="0" fontId="4" fillId="0" borderId="0" xfId="0" applyFont="1" applyAlignment="1" applyProtection="1">
      <alignment horizontal="center"/>
      <protection hidden="1"/>
    </xf>
    <xf numFmtId="0" fontId="3" fillId="4" borderId="4" xfId="0" applyFont="1" applyFill="1" applyBorder="1" applyAlignment="1" applyProtection="1">
      <alignment horizontal="center" vertical="center"/>
      <protection hidden="1"/>
    </xf>
    <xf numFmtId="0" fontId="3" fillId="4" borderId="5" xfId="0" applyFont="1" applyFill="1" applyBorder="1" applyAlignment="1" applyProtection="1">
      <alignment horizontal="center" vertical="center"/>
      <protection hidden="1"/>
    </xf>
    <xf numFmtId="0" fontId="3" fillId="4" borderId="6" xfId="0" applyFont="1" applyFill="1" applyBorder="1" applyAlignment="1" applyProtection="1">
      <alignment horizontal="center" vertical="center"/>
      <protection hidden="1"/>
    </xf>
    <xf numFmtId="0" fontId="3" fillId="4" borderId="4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6" fillId="0" borderId="0" xfId="0" applyFont="1" applyAlignment="1" applyProtection="1">
      <alignment horizontal="center"/>
      <protection hidden="1"/>
    </xf>
    <xf numFmtId="165" fontId="2" fillId="5" borderId="1" xfId="0" applyNumberFormat="1" applyFont="1" applyFill="1" applyBorder="1" applyAlignment="1" applyProtection="1">
      <alignment horizontal="center" vertical="center" wrapText="1"/>
      <protection locked="0" hidden="1"/>
    </xf>
    <xf numFmtId="165" fontId="2" fillId="5" borderId="2" xfId="0" applyNumberFormat="1" applyFont="1" applyFill="1" applyBorder="1" applyAlignment="1" applyProtection="1">
      <alignment horizontal="center" vertical="center" wrapText="1"/>
      <protection locked="0" hidden="1"/>
    </xf>
    <xf numFmtId="0" fontId="8" fillId="6" borderId="1" xfId="0" applyFont="1" applyFill="1" applyBorder="1" applyAlignment="1" applyProtection="1">
      <alignment horizontal="center" vertical="center" wrapText="1"/>
      <protection hidden="1"/>
    </xf>
    <xf numFmtId="0" fontId="8" fillId="6" borderId="2" xfId="0" applyFont="1" applyFill="1" applyBorder="1" applyAlignment="1" applyProtection="1">
      <alignment horizontal="center" vertical="center" wrapText="1"/>
      <protection hidden="1"/>
    </xf>
    <xf numFmtId="0" fontId="8" fillId="6" borderId="3" xfId="0" applyFont="1" applyFill="1" applyBorder="1" applyAlignment="1" applyProtection="1">
      <alignment horizontal="center" vertical="center" wrapText="1"/>
      <protection hidden="1"/>
    </xf>
    <xf numFmtId="0" fontId="9" fillId="0" borderId="0" xfId="0" applyFont="1" applyProtection="1">
      <protection hidden="1"/>
    </xf>
    <xf numFmtId="0" fontId="9" fillId="0" borderId="7" xfId="0" applyFont="1" applyBorder="1" applyProtection="1">
      <protection hidden="1"/>
    </xf>
    <xf numFmtId="0" fontId="6" fillId="0" borderId="8" xfId="0" applyFont="1" applyBorder="1" applyProtection="1">
      <protection hidden="1"/>
    </xf>
    <xf numFmtId="164" fontId="7" fillId="0" borderId="0" xfId="0" applyNumberFormat="1" applyFont="1" applyProtection="1">
      <protection hidden="1"/>
    </xf>
    <xf numFmtId="164" fontId="7" fillId="0" borderId="9" xfId="0" applyNumberFormat="1" applyFont="1" applyBorder="1" applyAlignment="1" applyProtection="1">
      <alignment horizontal="right"/>
      <protection hidden="1"/>
    </xf>
    <xf numFmtId="0" fontId="7" fillId="0" borderId="7" xfId="0" applyFont="1" applyBorder="1" applyAlignment="1" applyProtection="1">
      <alignment horizontal="center"/>
      <protection hidden="1"/>
    </xf>
    <xf numFmtId="165" fontId="2" fillId="5" borderId="10" xfId="0" applyNumberFormat="1" applyFont="1" applyFill="1" applyBorder="1" applyAlignment="1" applyProtection="1">
      <alignment horizontal="center" vertical="center" wrapText="1"/>
      <protection locked="0" hidden="1"/>
    </xf>
    <xf numFmtId="165" fontId="2" fillId="5" borderId="11" xfId="0" applyNumberFormat="1" applyFont="1" applyFill="1" applyBorder="1" applyAlignment="1" applyProtection="1">
      <alignment horizontal="center" vertical="center" wrapText="1"/>
      <protection locked="0" hidden="1"/>
    </xf>
    <xf numFmtId="0" fontId="8" fillId="6" borderId="13" xfId="0" applyFont="1" applyFill="1" applyBorder="1" applyAlignment="1" applyProtection="1">
      <alignment horizontal="center" vertical="center" wrapText="1"/>
      <protection hidden="1"/>
    </xf>
    <xf numFmtId="0" fontId="8" fillId="6" borderId="0" xfId="0" applyFont="1" applyFill="1" applyAlignment="1" applyProtection="1">
      <alignment horizontal="center" vertical="center" wrapText="1"/>
      <protection hidden="1"/>
    </xf>
    <xf numFmtId="0" fontId="8" fillId="6" borderId="14" xfId="0" applyFont="1" applyFill="1" applyBorder="1" applyAlignment="1" applyProtection="1">
      <alignment horizontal="center" vertical="center" wrapText="1"/>
      <protection hidden="1"/>
    </xf>
    <xf numFmtId="166" fontId="9" fillId="0" borderId="0" xfId="0" applyNumberFormat="1" applyFont="1" applyProtection="1">
      <protection hidden="1"/>
    </xf>
    <xf numFmtId="166" fontId="10" fillId="0" borderId="0" xfId="0" applyNumberFormat="1" applyFont="1" applyProtection="1">
      <protection hidden="1"/>
    </xf>
    <xf numFmtId="0" fontId="9" fillId="0" borderId="15" xfId="0" applyFont="1" applyBorder="1" applyProtection="1">
      <protection hidden="1"/>
    </xf>
    <xf numFmtId="0" fontId="6" fillId="0" borderId="16" xfId="0" applyFont="1" applyBorder="1" applyProtection="1">
      <protection hidden="1"/>
    </xf>
    <xf numFmtId="164" fontId="7" fillId="0" borderId="17" xfId="0" applyNumberFormat="1" applyFont="1" applyBorder="1" applyAlignment="1" applyProtection="1">
      <alignment horizontal="right"/>
      <protection hidden="1"/>
    </xf>
    <xf numFmtId="0" fontId="7" fillId="0" borderId="15" xfId="0" applyFont="1" applyBorder="1" applyAlignment="1" applyProtection="1">
      <alignment horizontal="center"/>
      <protection hidden="1"/>
    </xf>
    <xf numFmtId="165" fontId="2" fillId="5" borderId="3" xfId="0" applyNumberFormat="1" applyFont="1" applyFill="1" applyBorder="1" applyAlignment="1" applyProtection="1">
      <alignment horizontal="center" vertical="center" wrapText="1"/>
      <protection locked="0" hidden="1"/>
    </xf>
    <xf numFmtId="0" fontId="10" fillId="0" borderId="0" xfId="0" applyFont="1" applyProtection="1">
      <protection hidden="1"/>
    </xf>
    <xf numFmtId="165" fontId="2" fillId="5" borderId="12" xfId="0" applyNumberFormat="1" applyFont="1" applyFill="1" applyBorder="1" applyAlignment="1" applyProtection="1">
      <alignment horizontal="center" vertical="center" wrapText="1"/>
      <protection locked="0" hidden="1"/>
    </xf>
    <xf numFmtId="0" fontId="11" fillId="0" borderId="0" xfId="0" applyFont="1" applyProtection="1">
      <protection hidden="1"/>
    </xf>
    <xf numFmtId="0" fontId="7" fillId="0" borderId="0" xfId="0" applyFont="1" applyProtection="1">
      <protection hidden="1"/>
    </xf>
    <xf numFmtId="49" fontId="1" fillId="0" borderId="0" xfId="0" applyNumberFormat="1" applyFont="1" applyAlignment="1">
      <alignment horizontal="center" vertical="center"/>
    </xf>
    <xf numFmtId="165" fontId="2" fillId="5" borderId="23" xfId="0" applyNumberFormat="1" applyFont="1" applyFill="1" applyBorder="1" applyAlignment="1" applyProtection="1">
      <alignment horizontal="center" vertical="center" wrapText="1"/>
      <protection locked="0" hidden="1"/>
    </xf>
    <xf numFmtId="49" fontId="1" fillId="0" borderId="0" xfId="0" applyNumberFormat="1" applyFont="1" applyAlignment="1">
      <alignment vertical="center"/>
    </xf>
    <xf numFmtId="165" fontId="2" fillId="5" borderId="24" xfId="0" applyNumberFormat="1" applyFont="1" applyFill="1" applyBorder="1" applyAlignment="1" applyProtection="1">
      <alignment horizontal="center" vertical="center" wrapText="1"/>
      <protection locked="0" hidden="1"/>
    </xf>
    <xf numFmtId="165" fontId="2" fillId="5" borderId="27" xfId="0" applyNumberFormat="1" applyFont="1" applyFill="1" applyBorder="1" applyAlignment="1" applyProtection="1">
      <alignment horizontal="center" vertical="center" wrapText="1"/>
      <protection locked="0" hidden="1"/>
    </xf>
    <xf numFmtId="165" fontId="2" fillId="5" borderId="14" xfId="0" applyNumberFormat="1" applyFont="1" applyFill="1" applyBorder="1" applyAlignment="1" applyProtection="1">
      <alignment horizontal="center" vertical="center" wrapText="1"/>
      <protection locked="0" hidden="1"/>
    </xf>
    <xf numFmtId="165" fontId="2" fillId="5" borderId="28" xfId="0" applyNumberFormat="1" applyFont="1" applyFill="1" applyBorder="1" applyAlignment="1" applyProtection="1">
      <alignment horizontal="center" vertical="center" wrapText="1"/>
      <protection locked="0" hidden="1"/>
    </xf>
    <xf numFmtId="164" fontId="2" fillId="5" borderId="1" xfId="0" applyNumberFormat="1" applyFont="1" applyFill="1" applyBorder="1" applyAlignment="1" applyProtection="1">
      <alignment horizontal="center" vertical="center" wrapText="1"/>
      <protection locked="0" hidden="1"/>
    </xf>
    <xf numFmtId="164" fontId="2" fillId="5" borderId="2" xfId="0" applyNumberFormat="1" applyFont="1" applyFill="1" applyBorder="1" applyAlignment="1" applyProtection="1">
      <alignment horizontal="center" vertical="center" wrapText="1"/>
      <protection locked="0" hidden="1"/>
    </xf>
    <xf numFmtId="0" fontId="12" fillId="0" borderId="0" xfId="0" applyFont="1" applyProtection="1">
      <protection hidden="1"/>
    </xf>
    <xf numFmtId="164" fontId="2" fillId="5" borderId="10" xfId="0" applyNumberFormat="1" applyFont="1" applyFill="1" applyBorder="1" applyAlignment="1" applyProtection="1">
      <alignment horizontal="center" vertical="center" wrapText="1"/>
      <protection locked="0" hidden="1"/>
    </xf>
    <xf numFmtId="164" fontId="2" fillId="5" borderId="11" xfId="0" applyNumberFormat="1" applyFont="1" applyFill="1" applyBorder="1" applyAlignment="1" applyProtection="1">
      <alignment horizontal="center" vertical="center" wrapText="1"/>
      <protection locked="0" hidden="1"/>
    </xf>
    <xf numFmtId="0" fontId="11" fillId="7" borderId="1" xfId="0" applyFont="1" applyFill="1" applyBorder="1" applyAlignment="1" applyProtection="1">
      <alignment horizontal="center" vertical="center" wrapText="1"/>
      <protection locked="0" hidden="1"/>
    </xf>
    <xf numFmtId="0" fontId="11" fillId="7" borderId="2" xfId="0" applyFont="1" applyFill="1" applyBorder="1" applyAlignment="1" applyProtection="1">
      <alignment horizontal="center" vertical="center" wrapText="1"/>
      <protection locked="0" hidden="1"/>
    </xf>
    <xf numFmtId="0" fontId="11" fillId="7" borderId="3" xfId="0" applyFont="1" applyFill="1" applyBorder="1" applyAlignment="1" applyProtection="1">
      <alignment horizontal="center" vertical="center" wrapText="1"/>
      <protection locked="0" hidden="1"/>
    </xf>
    <xf numFmtId="164" fontId="2" fillId="5" borderId="3" xfId="0" applyNumberFormat="1" applyFont="1" applyFill="1" applyBorder="1" applyAlignment="1" applyProtection="1">
      <alignment horizontal="center" vertical="center" wrapText="1"/>
      <protection locked="0" hidden="1"/>
    </xf>
    <xf numFmtId="0" fontId="11" fillId="3" borderId="4" xfId="0" applyFont="1" applyFill="1" applyBorder="1" applyAlignment="1" applyProtection="1">
      <alignment horizontal="center" vertical="center"/>
      <protection hidden="1"/>
    </xf>
    <xf numFmtId="0" fontId="11" fillId="3" borderId="5" xfId="0" applyFont="1" applyFill="1" applyBorder="1" applyAlignment="1" applyProtection="1">
      <alignment horizontal="center" vertical="center"/>
      <protection hidden="1"/>
    </xf>
    <xf numFmtId="0" fontId="11" fillId="7" borderId="10" xfId="0" applyFont="1" applyFill="1" applyBorder="1" applyAlignment="1" applyProtection="1">
      <alignment horizontal="center" vertical="center" wrapText="1"/>
      <protection locked="0" hidden="1"/>
    </xf>
    <xf numFmtId="0" fontId="11" fillId="7" borderId="11" xfId="0" applyFont="1" applyFill="1" applyBorder="1" applyAlignment="1" applyProtection="1">
      <alignment horizontal="center" vertical="center" wrapText="1"/>
      <protection locked="0" hidden="1"/>
    </xf>
    <xf numFmtId="0" fontId="11" fillId="7" borderId="12" xfId="0" applyFont="1" applyFill="1" applyBorder="1" applyAlignment="1" applyProtection="1">
      <alignment horizontal="center" vertical="center" wrapText="1"/>
      <protection locked="0" hidden="1"/>
    </xf>
    <xf numFmtId="164" fontId="2" fillId="5" borderId="12" xfId="0" applyNumberFormat="1" applyFont="1" applyFill="1" applyBorder="1" applyAlignment="1" applyProtection="1">
      <alignment horizontal="center" vertical="center" wrapText="1"/>
      <protection locked="0" hidden="1"/>
    </xf>
    <xf numFmtId="166" fontId="10" fillId="0" borderId="0" xfId="0" applyNumberFormat="1" applyFont="1" applyProtection="1">
      <protection locked="0" hidden="1"/>
    </xf>
    <xf numFmtId="0" fontId="6" fillId="3" borderId="4" xfId="0" applyFont="1" applyFill="1" applyBorder="1" applyAlignment="1" applyProtection="1">
      <alignment horizontal="left" vertical="center"/>
      <protection hidden="1"/>
    </xf>
    <xf numFmtId="0" fontId="6" fillId="3" borderId="6" xfId="0" applyFont="1" applyFill="1" applyBorder="1" applyAlignment="1" applyProtection="1">
      <alignment horizontal="left" vertical="center"/>
      <protection hidden="1"/>
    </xf>
    <xf numFmtId="49" fontId="1" fillId="5" borderId="4" xfId="0" applyNumberFormat="1" applyFont="1" applyFill="1" applyBorder="1" applyAlignment="1" applyProtection="1">
      <alignment horizontal="left" vertical="center"/>
      <protection locked="0"/>
    </xf>
    <xf numFmtId="49" fontId="1" fillId="5" borderId="5" xfId="0" applyNumberFormat="1" applyFont="1" applyFill="1" applyBorder="1" applyAlignment="1" applyProtection="1">
      <alignment horizontal="left" vertical="center"/>
      <protection locked="0"/>
    </xf>
    <xf numFmtId="164" fontId="2" fillId="7" borderId="1" xfId="0" applyNumberFormat="1" applyFont="1" applyFill="1" applyBorder="1" applyAlignment="1" applyProtection="1">
      <alignment horizontal="center" vertical="center" wrapText="1"/>
      <protection locked="0" hidden="1"/>
    </xf>
    <xf numFmtId="164" fontId="2" fillId="7" borderId="3" xfId="0" applyNumberFormat="1" applyFont="1" applyFill="1" applyBorder="1" applyAlignment="1" applyProtection="1">
      <alignment horizontal="center" vertical="center" wrapText="1"/>
      <protection locked="0" hidden="1"/>
    </xf>
    <xf numFmtId="164" fontId="2" fillId="7" borderId="10" xfId="0" applyNumberFormat="1" applyFont="1" applyFill="1" applyBorder="1" applyAlignment="1" applyProtection="1">
      <alignment horizontal="center" vertical="center" wrapText="1"/>
      <protection locked="0" hidden="1"/>
    </xf>
    <xf numFmtId="164" fontId="2" fillId="7" borderId="12" xfId="0" applyNumberFormat="1" applyFont="1" applyFill="1" applyBorder="1" applyAlignment="1" applyProtection="1">
      <alignment horizontal="center" vertical="center" wrapText="1"/>
      <protection locked="0" hidden="1"/>
    </xf>
    <xf numFmtId="49" fontId="16" fillId="5" borderId="4" xfId="1" applyNumberFormat="1" applyFont="1" applyFill="1" applyBorder="1" applyAlignment="1" applyProtection="1">
      <alignment horizontal="left" vertical="center"/>
      <protection locked="0"/>
    </xf>
    <xf numFmtId="49" fontId="3" fillId="5" borderId="5" xfId="0" applyNumberFormat="1" applyFont="1" applyFill="1" applyBorder="1" applyAlignment="1" applyProtection="1">
      <alignment horizontal="left" vertical="center"/>
      <protection locked="0"/>
    </xf>
    <xf numFmtId="0" fontId="6" fillId="0" borderId="0" xfId="0" applyFont="1" applyAlignment="1" applyProtection="1">
      <alignment horizontal="center" vertical="center"/>
      <protection hidden="1"/>
    </xf>
    <xf numFmtId="0" fontId="7" fillId="3" borderId="1" xfId="0" applyFont="1" applyFill="1" applyBorder="1" applyAlignment="1" applyProtection="1">
      <alignment horizontal="left" vertical="center" wrapText="1"/>
      <protection hidden="1"/>
    </xf>
    <xf numFmtId="0" fontId="7" fillId="3" borderId="2" xfId="0" applyFont="1" applyFill="1" applyBorder="1" applyAlignment="1" applyProtection="1">
      <alignment horizontal="left" vertical="center" wrapText="1"/>
      <protection hidden="1"/>
    </xf>
    <xf numFmtId="0" fontId="7" fillId="3" borderId="3" xfId="0" applyFont="1" applyFill="1" applyBorder="1" applyAlignment="1" applyProtection="1">
      <alignment horizontal="left" vertical="center" wrapText="1"/>
      <protection hidden="1"/>
    </xf>
    <xf numFmtId="0" fontId="2" fillId="8" borderId="1" xfId="0" applyFont="1" applyFill="1" applyBorder="1" applyAlignment="1" applyProtection="1">
      <alignment horizontal="center" vertical="center" wrapText="1"/>
      <protection locked="0" hidden="1"/>
    </xf>
    <xf numFmtId="0" fontId="2" fillId="8" borderId="2" xfId="0" applyFont="1" applyFill="1" applyBorder="1" applyAlignment="1" applyProtection="1">
      <alignment horizontal="center" vertical="center" wrapText="1"/>
      <protection locked="0" hidden="1"/>
    </xf>
    <xf numFmtId="0" fontId="7" fillId="3" borderId="10" xfId="0" applyFont="1" applyFill="1" applyBorder="1" applyAlignment="1" applyProtection="1">
      <alignment horizontal="left" vertical="center" wrapText="1"/>
      <protection hidden="1"/>
    </xf>
    <xf numFmtId="0" fontId="7" fillId="3" borderId="11" xfId="0" applyFont="1" applyFill="1" applyBorder="1" applyAlignment="1" applyProtection="1">
      <alignment horizontal="left" vertical="center" wrapText="1"/>
      <protection hidden="1"/>
    </xf>
    <xf numFmtId="0" fontId="7" fillId="3" borderId="12" xfId="0" applyFont="1" applyFill="1" applyBorder="1" applyAlignment="1" applyProtection="1">
      <alignment horizontal="left" vertical="center" wrapText="1"/>
      <protection hidden="1"/>
    </xf>
    <xf numFmtId="0" fontId="2" fillId="8" borderId="10" xfId="0" applyFont="1" applyFill="1" applyBorder="1" applyAlignment="1" applyProtection="1">
      <alignment horizontal="center" vertical="center" wrapText="1"/>
      <protection locked="0" hidden="1"/>
    </xf>
    <xf numFmtId="0" fontId="2" fillId="8" borderId="11" xfId="0" applyFont="1" applyFill="1" applyBorder="1" applyAlignment="1" applyProtection="1">
      <alignment horizontal="center" vertical="center" wrapText="1"/>
      <protection locked="0" hidden="1"/>
    </xf>
    <xf numFmtId="0" fontId="11" fillId="3" borderId="1" xfId="0" applyFont="1" applyFill="1" applyBorder="1" applyAlignment="1" applyProtection="1">
      <alignment horizontal="left" vertical="center" wrapText="1"/>
      <protection hidden="1"/>
    </xf>
    <xf numFmtId="0" fontId="11" fillId="3" borderId="2" xfId="0" applyFont="1" applyFill="1" applyBorder="1" applyAlignment="1" applyProtection="1">
      <alignment horizontal="left" vertical="center" wrapText="1"/>
      <protection hidden="1"/>
    </xf>
    <xf numFmtId="0" fontId="11" fillId="3" borderId="10" xfId="0" applyFont="1" applyFill="1" applyBorder="1" applyAlignment="1" applyProtection="1">
      <alignment horizontal="left" vertical="center" wrapText="1"/>
      <protection hidden="1"/>
    </xf>
    <xf numFmtId="0" fontId="11" fillId="3" borderId="11" xfId="0" applyFont="1" applyFill="1" applyBorder="1" applyAlignment="1" applyProtection="1">
      <alignment horizontal="left" vertical="center" wrapText="1"/>
      <protection hidden="1"/>
    </xf>
    <xf numFmtId="0" fontId="1" fillId="3" borderId="1" xfId="0" applyFont="1" applyFill="1" applyBorder="1" applyAlignment="1" applyProtection="1">
      <alignment horizontal="left" vertical="top" wrapText="1"/>
      <protection hidden="1"/>
    </xf>
    <xf numFmtId="0" fontId="1" fillId="3" borderId="2" xfId="0" applyFont="1" applyFill="1" applyBorder="1" applyAlignment="1" applyProtection="1">
      <alignment horizontal="left" vertical="top"/>
      <protection hidden="1"/>
    </xf>
    <xf numFmtId="0" fontId="1" fillId="3" borderId="3" xfId="0" applyFont="1" applyFill="1" applyBorder="1" applyAlignment="1" applyProtection="1">
      <alignment horizontal="left" vertical="top"/>
      <protection hidden="1"/>
    </xf>
    <xf numFmtId="0" fontId="1" fillId="3" borderId="13" xfId="0" applyFont="1" applyFill="1" applyBorder="1" applyAlignment="1" applyProtection="1">
      <alignment horizontal="left" vertical="top" wrapText="1"/>
      <protection hidden="1"/>
    </xf>
    <xf numFmtId="0" fontId="1" fillId="3" borderId="0" xfId="0" applyFont="1" applyFill="1" applyAlignment="1" applyProtection="1">
      <alignment horizontal="left" vertical="top" wrapText="1"/>
      <protection hidden="1"/>
    </xf>
    <xf numFmtId="0" fontId="1" fillId="3" borderId="14" xfId="0" applyFont="1" applyFill="1" applyBorder="1" applyAlignment="1" applyProtection="1">
      <alignment horizontal="left" vertical="top" wrapText="1"/>
      <protection hidden="1"/>
    </xf>
    <xf numFmtId="0" fontId="7" fillId="3" borderId="13" xfId="0" applyFont="1" applyFill="1" applyBorder="1" applyAlignment="1" applyProtection="1">
      <alignment horizontal="left" vertical="center" wrapText="1"/>
      <protection hidden="1"/>
    </xf>
    <xf numFmtId="0" fontId="7" fillId="3" borderId="0" xfId="0" applyFont="1" applyFill="1" applyAlignment="1" applyProtection="1">
      <alignment horizontal="left" vertical="center" wrapText="1"/>
      <protection hidden="1"/>
    </xf>
    <xf numFmtId="0" fontId="7" fillId="3" borderId="14" xfId="0" applyFont="1" applyFill="1" applyBorder="1" applyAlignment="1" applyProtection="1">
      <alignment horizontal="left" vertical="center" wrapText="1"/>
      <protection hidden="1"/>
    </xf>
    <xf numFmtId="0" fontId="14" fillId="3" borderId="13" xfId="0" applyFont="1" applyFill="1" applyBorder="1" applyAlignment="1" applyProtection="1">
      <alignment horizontal="left" vertical="center" wrapText="1"/>
      <protection hidden="1"/>
    </xf>
    <xf numFmtId="0" fontId="6" fillId="3" borderId="13" xfId="0" applyFont="1" applyFill="1" applyBorder="1" applyAlignment="1" applyProtection="1">
      <alignment horizontal="left" vertical="center" wrapText="1"/>
      <protection hidden="1"/>
    </xf>
    <xf numFmtId="0" fontId="6" fillId="3" borderId="0" xfId="0" applyFont="1" applyFill="1" applyAlignment="1" applyProtection="1">
      <alignment horizontal="left" vertical="center" wrapText="1"/>
      <protection hidden="1"/>
    </xf>
    <xf numFmtId="0" fontId="6" fillId="3" borderId="14" xfId="0" applyFont="1" applyFill="1" applyBorder="1" applyAlignment="1" applyProtection="1">
      <alignment horizontal="left" vertical="center" wrapText="1"/>
      <protection hidden="1"/>
    </xf>
    <xf numFmtId="0" fontId="12" fillId="0" borderId="0" xfId="0" applyFont="1" applyAlignment="1" applyProtection="1">
      <alignment vertical="center"/>
      <protection hidden="1"/>
    </xf>
    <xf numFmtId="0" fontId="10" fillId="0" borderId="0" xfId="0" applyFont="1" applyAlignment="1" applyProtection="1">
      <alignment vertical="center"/>
      <protection hidden="1"/>
    </xf>
    <xf numFmtId="0" fontId="6" fillId="3" borderId="13" xfId="0" applyFont="1" applyFill="1" applyBorder="1" applyAlignment="1" applyProtection="1">
      <alignment horizontal="left" vertical="center"/>
      <protection hidden="1"/>
    </xf>
    <xf numFmtId="0" fontId="6" fillId="3" borderId="0" xfId="0" applyFont="1" applyFill="1" applyAlignment="1" applyProtection="1">
      <alignment horizontal="left" vertical="center"/>
      <protection hidden="1"/>
    </xf>
    <xf numFmtId="0" fontId="6" fillId="3" borderId="14" xfId="0" applyFont="1" applyFill="1" applyBorder="1" applyAlignment="1" applyProtection="1">
      <alignment horizontal="left" vertical="center"/>
      <protection hidden="1"/>
    </xf>
    <xf numFmtId="0" fontId="6" fillId="3" borderId="10" xfId="0" applyFont="1" applyFill="1" applyBorder="1" applyAlignment="1" applyProtection="1">
      <alignment horizontal="left" vertical="center"/>
      <protection hidden="1"/>
    </xf>
    <xf numFmtId="0" fontId="6" fillId="3" borderId="11" xfId="0" applyFont="1" applyFill="1" applyBorder="1" applyAlignment="1" applyProtection="1">
      <alignment horizontal="left" vertical="center"/>
      <protection hidden="1"/>
    </xf>
    <xf numFmtId="0" fontId="6" fillId="3" borderId="12" xfId="0" applyFont="1" applyFill="1" applyBorder="1" applyAlignment="1" applyProtection="1">
      <alignment horizontal="left" vertical="center"/>
      <protection hidden="1"/>
    </xf>
    <xf numFmtId="0" fontId="14" fillId="3" borderId="1" xfId="0" applyFont="1" applyFill="1" applyBorder="1" applyAlignment="1" applyProtection="1">
      <alignment horizontal="left" vertical="center"/>
      <protection hidden="1"/>
    </xf>
    <xf numFmtId="0" fontId="14" fillId="3" borderId="2" xfId="0" applyFont="1" applyFill="1" applyBorder="1" applyAlignment="1" applyProtection="1">
      <alignment horizontal="left" vertical="center"/>
      <protection hidden="1"/>
    </xf>
    <xf numFmtId="0" fontId="6" fillId="3" borderId="2" xfId="0" applyFont="1" applyFill="1" applyBorder="1" applyAlignment="1" applyProtection="1">
      <alignment horizontal="left" vertical="center"/>
      <protection hidden="1"/>
    </xf>
    <xf numFmtId="0" fontId="6" fillId="3" borderId="3" xfId="0" applyFont="1" applyFill="1" applyBorder="1" applyAlignment="1" applyProtection="1">
      <alignment horizontal="left" vertical="center"/>
      <protection hidden="1"/>
    </xf>
    <xf numFmtId="49" fontId="6" fillId="3" borderId="13" xfId="0" applyNumberFormat="1" applyFont="1" applyFill="1" applyBorder="1" applyAlignment="1" applyProtection="1">
      <alignment horizontal="left" vertical="center"/>
      <protection hidden="1"/>
    </xf>
    <xf numFmtId="0" fontId="6" fillId="3" borderId="0" xfId="0" applyFont="1" applyFill="1" applyAlignment="1" applyProtection="1">
      <alignment horizontal="left" vertical="center"/>
      <protection hidden="1"/>
    </xf>
    <xf numFmtId="0" fontId="6" fillId="3" borderId="14" xfId="0" applyFont="1" applyFill="1" applyBorder="1" applyAlignment="1" applyProtection="1">
      <alignment horizontal="left" vertical="center"/>
      <protection hidden="1"/>
    </xf>
    <xf numFmtId="49" fontId="6" fillId="5" borderId="1" xfId="0" applyNumberFormat="1" applyFont="1" applyFill="1" applyBorder="1" applyAlignment="1" applyProtection="1">
      <alignment horizontal="center" vertical="center"/>
      <protection hidden="1"/>
    </xf>
    <xf numFmtId="49" fontId="6" fillId="5" borderId="2" xfId="0" applyNumberFormat="1" applyFont="1" applyFill="1" applyBorder="1" applyAlignment="1" applyProtection="1">
      <alignment horizontal="center" vertical="center"/>
      <protection hidden="1"/>
    </xf>
    <xf numFmtId="49" fontId="6" fillId="5" borderId="3" xfId="0" applyNumberFormat="1" applyFont="1" applyFill="1" applyBorder="1" applyAlignment="1" applyProtection="1">
      <alignment horizontal="center" vertical="center"/>
      <protection hidden="1"/>
    </xf>
    <xf numFmtId="0" fontId="6" fillId="5" borderId="1" xfId="0" applyFont="1" applyFill="1" applyBorder="1" applyAlignment="1" applyProtection="1">
      <alignment horizontal="center" vertical="center"/>
      <protection hidden="1"/>
    </xf>
    <xf numFmtId="0" fontId="6" fillId="5" borderId="2" xfId="0" applyFont="1" applyFill="1" applyBorder="1" applyAlignment="1" applyProtection="1">
      <alignment horizontal="center" vertical="center"/>
      <protection hidden="1"/>
    </xf>
    <xf numFmtId="0" fontId="6" fillId="5" borderId="3" xfId="0" applyFont="1" applyFill="1" applyBorder="1" applyAlignment="1" applyProtection="1">
      <alignment horizontal="center" vertical="center"/>
      <protection hidden="1"/>
    </xf>
    <xf numFmtId="49" fontId="6" fillId="5" borderId="10" xfId="0" applyNumberFormat="1" applyFont="1" applyFill="1" applyBorder="1" applyAlignment="1" applyProtection="1">
      <alignment horizontal="center" vertical="center"/>
      <protection hidden="1"/>
    </xf>
    <xf numFmtId="49" fontId="6" fillId="5" borderId="11" xfId="0" applyNumberFormat="1" applyFont="1" applyFill="1" applyBorder="1" applyAlignment="1" applyProtection="1">
      <alignment horizontal="center" vertical="center"/>
      <protection hidden="1"/>
    </xf>
    <xf numFmtId="49" fontId="6" fillId="5" borderId="12" xfId="0" applyNumberFormat="1" applyFont="1" applyFill="1" applyBorder="1" applyAlignment="1" applyProtection="1">
      <alignment horizontal="center" vertical="center"/>
      <protection hidden="1"/>
    </xf>
    <xf numFmtId="0" fontId="6" fillId="5" borderId="10" xfId="0" applyFont="1" applyFill="1" applyBorder="1" applyAlignment="1" applyProtection="1">
      <alignment horizontal="center" vertical="center"/>
      <protection hidden="1"/>
    </xf>
    <xf numFmtId="0" fontId="6" fillId="5" borderId="11" xfId="0" applyFont="1" applyFill="1" applyBorder="1" applyAlignment="1" applyProtection="1">
      <alignment horizontal="center" vertical="center"/>
      <protection hidden="1"/>
    </xf>
    <xf numFmtId="0" fontId="6" fillId="5" borderId="12" xfId="0" applyFont="1" applyFill="1" applyBorder="1" applyAlignment="1" applyProtection="1">
      <alignment horizontal="center" vertical="center"/>
      <protection hidden="1"/>
    </xf>
    <xf numFmtId="0" fontId="6" fillId="3" borderId="5" xfId="0" applyFont="1" applyFill="1" applyBorder="1" applyAlignment="1" applyProtection="1">
      <alignment horizontal="left" vertical="center"/>
      <protection hidden="1"/>
    </xf>
    <xf numFmtId="0" fontId="6" fillId="3" borderId="5" xfId="0" applyFont="1" applyFill="1" applyBorder="1" applyAlignment="1" applyProtection="1">
      <alignment horizontal="center" vertical="center"/>
      <protection hidden="1"/>
    </xf>
    <xf numFmtId="0" fontId="6" fillId="3" borderId="6" xfId="0" applyFont="1" applyFill="1" applyBorder="1" applyAlignment="1" applyProtection="1">
      <alignment horizontal="center" vertical="center"/>
      <protection hidden="1"/>
    </xf>
    <xf numFmtId="0" fontId="10" fillId="4" borderId="0" xfId="0" applyFont="1" applyFill="1" applyProtection="1">
      <protection hidden="1"/>
    </xf>
    <xf numFmtId="0" fontId="6" fillId="4" borderId="0" xfId="0" applyFont="1" applyFill="1" applyProtection="1">
      <protection hidden="1"/>
    </xf>
    <xf numFmtId="0" fontId="6" fillId="4" borderId="0" xfId="0" applyFont="1" applyFill="1" applyAlignment="1" applyProtection="1">
      <alignment horizontal="center" vertical="center"/>
      <protection hidden="1"/>
    </xf>
    <xf numFmtId="0" fontId="2" fillId="9" borderId="30" xfId="0" applyFont="1" applyFill="1" applyBorder="1" applyAlignment="1" applyProtection="1">
      <alignment horizontal="center" vertical="center" wrapText="1"/>
      <protection hidden="1"/>
    </xf>
    <xf numFmtId="0" fontId="2" fillId="9" borderId="31" xfId="0" applyFont="1" applyFill="1" applyBorder="1" applyAlignment="1" applyProtection="1">
      <alignment horizontal="center" vertical="center" wrapText="1"/>
      <protection hidden="1"/>
    </xf>
    <xf numFmtId="0" fontId="2" fillId="9" borderId="32" xfId="0" applyFont="1" applyFill="1" applyBorder="1" applyAlignment="1" applyProtection="1">
      <alignment horizontal="center" vertical="center" wrapText="1"/>
      <protection hidden="1"/>
    </xf>
    <xf numFmtId="0" fontId="11" fillId="9" borderId="33" xfId="0" applyFont="1" applyFill="1" applyBorder="1" applyAlignment="1" applyProtection="1">
      <alignment horizontal="center" vertical="center"/>
      <protection hidden="1"/>
    </xf>
    <xf numFmtId="0" fontId="11" fillId="9" borderId="1" xfId="0" applyFont="1" applyFill="1" applyBorder="1" applyAlignment="1" applyProtection="1">
      <alignment horizontal="center" vertical="center" wrapText="1"/>
      <protection hidden="1"/>
    </xf>
    <xf numFmtId="0" fontId="11" fillId="9" borderId="2" xfId="0" applyFont="1" applyFill="1" applyBorder="1" applyAlignment="1" applyProtection="1">
      <alignment horizontal="center" vertical="center" wrapText="1"/>
      <protection hidden="1"/>
    </xf>
    <xf numFmtId="0" fontId="11" fillId="9" borderId="3" xfId="0" applyFont="1" applyFill="1" applyBorder="1" applyAlignment="1" applyProtection="1">
      <alignment horizontal="center" vertical="center" wrapText="1"/>
      <protection hidden="1"/>
    </xf>
    <xf numFmtId="0" fontId="11" fillId="9" borderId="1" xfId="0" applyFont="1" applyFill="1" applyBorder="1" applyAlignment="1" applyProtection="1">
      <alignment horizontal="center" vertical="center"/>
      <protection hidden="1"/>
    </xf>
    <xf numFmtId="0" fontId="11" fillId="9" borderId="2" xfId="0" applyFont="1" applyFill="1" applyBorder="1" applyAlignment="1" applyProtection="1">
      <alignment horizontal="center" vertical="center"/>
      <protection hidden="1"/>
    </xf>
    <xf numFmtId="0" fontId="11" fillId="9" borderId="22" xfId="0" applyFont="1" applyFill="1" applyBorder="1" applyAlignment="1" applyProtection="1">
      <alignment horizontal="center" vertical="center"/>
      <protection hidden="1"/>
    </xf>
    <xf numFmtId="0" fontId="11" fillId="9" borderId="34" xfId="0" applyFont="1" applyFill="1" applyBorder="1" applyAlignment="1" applyProtection="1">
      <alignment horizontal="center" vertical="center"/>
      <protection hidden="1"/>
    </xf>
    <xf numFmtId="0" fontId="11" fillId="9" borderId="10" xfId="0" applyFont="1" applyFill="1" applyBorder="1" applyAlignment="1" applyProtection="1">
      <alignment horizontal="center" vertical="center" wrapText="1"/>
      <protection hidden="1"/>
    </xf>
    <xf numFmtId="0" fontId="11" fillId="9" borderId="11" xfId="0" applyFont="1" applyFill="1" applyBorder="1" applyAlignment="1" applyProtection="1">
      <alignment horizontal="center" vertical="center" wrapText="1"/>
      <protection hidden="1"/>
    </xf>
    <xf numFmtId="0" fontId="11" fillId="9" borderId="12" xfId="0" applyFont="1" applyFill="1" applyBorder="1" applyAlignment="1" applyProtection="1">
      <alignment horizontal="center" vertical="center" wrapText="1"/>
      <protection hidden="1"/>
    </xf>
    <xf numFmtId="0" fontId="11" fillId="9" borderId="13" xfId="0" applyFont="1" applyFill="1" applyBorder="1" applyAlignment="1" applyProtection="1">
      <alignment horizontal="center" vertical="center"/>
      <protection hidden="1"/>
    </xf>
    <xf numFmtId="0" fontId="11" fillId="9" borderId="0" xfId="0" applyFont="1" applyFill="1" applyAlignment="1" applyProtection="1">
      <alignment horizontal="center" vertical="center"/>
      <protection hidden="1"/>
    </xf>
    <xf numFmtId="0" fontId="11" fillId="9" borderId="35" xfId="0" applyFont="1" applyFill="1" applyBorder="1" applyAlignment="1" applyProtection="1">
      <alignment horizontal="center" vertical="center"/>
      <protection hidden="1"/>
    </xf>
    <xf numFmtId="0" fontId="6" fillId="9" borderId="36" xfId="0" applyFont="1" applyFill="1" applyBorder="1" applyAlignment="1" applyProtection="1">
      <alignment horizontal="center" vertical="center"/>
      <protection hidden="1"/>
    </xf>
    <xf numFmtId="0" fontId="6" fillId="9" borderId="4" xfId="0" applyFont="1" applyFill="1" applyBorder="1" applyAlignment="1" applyProtection="1">
      <alignment horizontal="center" vertical="center" wrapText="1"/>
      <protection hidden="1"/>
    </xf>
    <xf numFmtId="0" fontId="6" fillId="9" borderId="37" xfId="0" applyFont="1" applyFill="1" applyBorder="1" applyAlignment="1" applyProtection="1">
      <alignment horizontal="center" vertical="center" wrapText="1"/>
      <protection hidden="1"/>
    </xf>
    <xf numFmtId="0" fontId="6" fillId="9" borderId="38" xfId="0" applyFont="1" applyFill="1" applyBorder="1" applyAlignment="1" applyProtection="1">
      <alignment horizontal="left" vertical="center" wrapText="1"/>
      <protection hidden="1"/>
    </xf>
    <xf numFmtId="0" fontId="6" fillId="9" borderId="2" xfId="0" applyFont="1" applyFill="1" applyBorder="1" applyAlignment="1" applyProtection="1">
      <alignment horizontal="left" vertical="center" wrapText="1"/>
      <protection hidden="1"/>
    </xf>
    <xf numFmtId="0" fontId="6" fillId="9" borderId="39" xfId="0" applyFont="1" applyFill="1" applyBorder="1" applyAlignment="1" applyProtection="1">
      <alignment horizontal="left" vertical="center" wrapText="1"/>
      <protection hidden="1"/>
    </xf>
    <xf numFmtId="0" fontId="6" fillId="9" borderId="40" xfId="0" applyFont="1" applyFill="1" applyBorder="1" applyAlignment="1" applyProtection="1">
      <alignment horizontal="center" vertical="center" wrapText="1"/>
      <protection hidden="1"/>
    </xf>
    <xf numFmtId="0" fontId="6" fillId="9" borderId="41" xfId="0" applyFont="1" applyFill="1" applyBorder="1" applyAlignment="1" applyProtection="1">
      <alignment horizontal="center" vertical="center" wrapText="1"/>
      <protection hidden="1"/>
    </xf>
    <xf numFmtId="9" fontId="6" fillId="4" borderId="42" xfId="0" applyNumberFormat="1" applyFont="1" applyFill="1" applyBorder="1" applyAlignment="1" applyProtection="1">
      <alignment horizontal="center" vertical="center"/>
      <protection hidden="1"/>
    </xf>
    <xf numFmtId="0" fontId="6" fillId="4" borderId="43" xfId="0" applyFont="1" applyFill="1" applyBorder="1" applyAlignment="1" applyProtection="1">
      <alignment horizontal="center" vertical="center"/>
      <protection hidden="1"/>
    </xf>
    <xf numFmtId="0" fontId="6" fillId="4" borderId="44" xfId="0" applyFont="1" applyFill="1" applyBorder="1" applyAlignment="1" applyProtection="1">
      <alignment horizontal="center" vertical="center"/>
      <protection hidden="1"/>
    </xf>
    <xf numFmtId="0" fontId="6" fillId="9" borderId="45" xfId="0" applyFont="1" applyFill="1" applyBorder="1" applyAlignment="1" applyProtection="1">
      <alignment horizontal="center" vertical="center"/>
      <protection hidden="1"/>
    </xf>
    <xf numFmtId="0" fontId="6" fillId="9" borderId="46" xfId="0" applyFont="1" applyFill="1" applyBorder="1" applyAlignment="1" applyProtection="1">
      <alignment horizontal="left" vertical="center" wrapText="1"/>
      <protection hidden="1"/>
    </xf>
    <xf numFmtId="0" fontId="6" fillId="9" borderId="0" xfId="0" applyFont="1" applyFill="1" applyAlignment="1" applyProtection="1">
      <alignment horizontal="left" vertical="center" wrapText="1"/>
      <protection hidden="1"/>
    </xf>
    <xf numFmtId="0" fontId="6" fillId="9" borderId="47" xfId="0" applyFont="1" applyFill="1" applyBorder="1" applyAlignment="1" applyProtection="1">
      <alignment horizontal="left" vertical="center" wrapText="1"/>
      <protection hidden="1"/>
    </xf>
    <xf numFmtId="0" fontId="6" fillId="9" borderId="48" xfId="0" applyFont="1" applyFill="1" applyBorder="1" applyAlignment="1" applyProtection="1">
      <alignment horizontal="center" vertical="center" wrapText="1"/>
      <protection hidden="1"/>
    </xf>
    <xf numFmtId="0" fontId="6" fillId="9" borderId="49" xfId="0" applyFont="1" applyFill="1" applyBorder="1" applyAlignment="1" applyProtection="1">
      <alignment horizontal="center" vertical="center" wrapText="1"/>
      <protection hidden="1"/>
    </xf>
    <xf numFmtId="9" fontId="6" fillId="4" borderId="50" xfId="0" applyNumberFormat="1" applyFont="1" applyFill="1" applyBorder="1" applyAlignment="1" applyProtection="1">
      <alignment horizontal="center" vertical="center"/>
      <protection hidden="1"/>
    </xf>
    <xf numFmtId="0" fontId="6" fillId="4" borderId="51" xfId="0" applyFont="1" applyFill="1" applyBorder="1" applyAlignment="1" applyProtection="1">
      <alignment horizontal="center" vertical="center"/>
      <protection hidden="1"/>
    </xf>
    <xf numFmtId="0" fontId="6" fillId="4" borderId="52" xfId="0" applyFont="1" applyFill="1" applyBorder="1" applyAlignment="1" applyProtection="1">
      <alignment horizontal="center" vertical="center"/>
      <protection hidden="1"/>
    </xf>
    <xf numFmtId="0" fontId="6" fillId="9" borderId="53" xfId="0" applyFont="1" applyFill="1" applyBorder="1" applyAlignment="1" applyProtection="1">
      <alignment horizontal="left" vertical="center" wrapText="1"/>
      <protection hidden="1"/>
    </xf>
    <xf numFmtId="0" fontId="6" fillId="9" borderId="11" xfId="0" applyFont="1" applyFill="1" applyBorder="1" applyAlignment="1" applyProtection="1">
      <alignment horizontal="left" vertical="center" wrapText="1"/>
      <protection hidden="1"/>
    </xf>
    <xf numFmtId="0" fontId="6" fillId="9" borderId="54" xfId="0" applyFont="1" applyFill="1" applyBorder="1" applyAlignment="1" applyProtection="1">
      <alignment horizontal="left" vertical="center" wrapText="1"/>
      <protection hidden="1"/>
    </xf>
    <xf numFmtId="0" fontId="6" fillId="9" borderId="55" xfId="0" applyFont="1" applyFill="1" applyBorder="1" applyAlignment="1" applyProtection="1">
      <alignment horizontal="center" vertical="center" wrapText="1"/>
      <protection hidden="1"/>
    </xf>
    <xf numFmtId="0" fontId="6" fillId="9" borderId="56" xfId="0" applyFont="1" applyFill="1" applyBorder="1" applyAlignment="1" applyProtection="1">
      <alignment horizontal="center" vertical="center" wrapText="1"/>
      <protection hidden="1"/>
    </xf>
    <xf numFmtId="0" fontId="6" fillId="9" borderId="57" xfId="0" applyFont="1" applyFill="1" applyBorder="1" applyAlignment="1" applyProtection="1">
      <alignment horizontal="center" vertical="center"/>
      <protection hidden="1"/>
    </xf>
    <xf numFmtId="0" fontId="6" fillId="9" borderId="58" xfId="0" applyFont="1" applyFill="1" applyBorder="1" applyAlignment="1" applyProtection="1">
      <alignment horizontal="left" vertical="center" wrapText="1"/>
      <protection hidden="1"/>
    </xf>
    <xf numFmtId="0" fontId="6" fillId="9" borderId="5" xfId="0" applyFont="1" applyFill="1" applyBorder="1" applyAlignment="1" applyProtection="1">
      <alignment horizontal="left" vertical="center" wrapText="1"/>
      <protection hidden="1"/>
    </xf>
    <xf numFmtId="0" fontId="6" fillId="9" borderId="37" xfId="0" applyFont="1" applyFill="1" applyBorder="1" applyAlignment="1" applyProtection="1">
      <alignment horizontal="left" vertical="center" wrapText="1"/>
      <protection hidden="1"/>
    </xf>
    <xf numFmtId="0" fontId="6" fillId="9" borderId="58" xfId="0" applyFont="1" applyFill="1" applyBorder="1" applyAlignment="1" applyProtection="1">
      <alignment horizontal="center" vertical="center" wrapText="1"/>
      <protection hidden="1"/>
    </xf>
    <xf numFmtId="0" fontId="6" fillId="9" borderId="6" xfId="0" applyFont="1" applyFill="1" applyBorder="1" applyAlignment="1" applyProtection="1">
      <alignment horizontal="center" vertical="center" wrapText="1"/>
      <protection hidden="1"/>
    </xf>
    <xf numFmtId="0" fontId="6" fillId="4" borderId="59" xfId="0" applyFont="1" applyFill="1" applyBorder="1" applyAlignment="1" applyProtection="1">
      <alignment horizontal="center" vertical="center"/>
      <protection hidden="1"/>
    </xf>
    <xf numFmtId="0" fontId="6" fillId="4" borderId="60" xfId="0" applyFont="1" applyFill="1" applyBorder="1" applyAlignment="1" applyProtection="1">
      <alignment horizontal="center" vertical="center"/>
      <protection hidden="1"/>
    </xf>
    <xf numFmtId="0" fontId="6" fillId="4" borderId="61" xfId="0" applyFont="1" applyFill="1" applyBorder="1" applyAlignment="1" applyProtection="1">
      <alignment horizontal="center" vertical="center"/>
      <protection hidden="1"/>
    </xf>
    <xf numFmtId="0" fontId="6" fillId="9" borderId="62" xfId="0" applyFont="1" applyFill="1" applyBorder="1" applyAlignment="1" applyProtection="1">
      <alignment horizontal="center" vertical="center"/>
      <protection hidden="1"/>
    </xf>
    <xf numFmtId="0" fontId="6" fillId="9" borderId="43" xfId="0" applyFont="1" applyFill="1" applyBorder="1" applyAlignment="1" applyProtection="1">
      <alignment horizontal="center" vertical="center" wrapText="1"/>
      <protection hidden="1"/>
    </xf>
    <xf numFmtId="0" fontId="6" fillId="9" borderId="5" xfId="0" applyFont="1" applyFill="1" applyBorder="1" applyAlignment="1" applyProtection="1">
      <alignment horizontal="center" vertical="center" wrapText="1"/>
      <protection hidden="1"/>
    </xf>
    <xf numFmtId="0" fontId="6" fillId="9" borderId="38" xfId="0" applyFont="1" applyFill="1" applyBorder="1" applyAlignment="1" applyProtection="1">
      <alignment horizontal="center" vertical="center" wrapText="1"/>
      <protection hidden="1"/>
    </xf>
    <xf numFmtId="0" fontId="6" fillId="9" borderId="39" xfId="0" applyFont="1" applyFill="1" applyBorder="1" applyAlignment="1" applyProtection="1">
      <alignment horizontal="center" vertical="center" wrapText="1"/>
      <protection hidden="1"/>
    </xf>
    <xf numFmtId="0" fontId="6" fillId="4" borderId="50" xfId="0" applyFont="1" applyFill="1" applyBorder="1" applyAlignment="1" applyProtection="1">
      <alignment horizontal="center" vertical="center"/>
      <protection hidden="1"/>
    </xf>
    <xf numFmtId="0" fontId="6" fillId="9" borderId="63" xfId="0" applyFont="1" applyFill="1" applyBorder="1" applyAlignment="1" applyProtection="1">
      <alignment horizontal="center" vertical="center"/>
      <protection hidden="1"/>
    </xf>
    <xf numFmtId="0" fontId="6" fillId="9" borderId="51" xfId="0" applyFont="1" applyFill="1" applyBorder="1" applyAlignment="1" applyProtection="1">
      <alignment horizontal="center" vertical="center" wrapText="1"/>
      <protection hidden="1"/>
    </xf>
    <xf numFmtId="0" fontId="6" fillId="9" borderId="46" xfId="0" applyFont="1" applyFill="1" applyBorder="1" applyAlignment="1" applyProtection="1">
      <alignment horizontal="center" vertical="center" wrapText="1"/>
      <protection hidden="1"/>
    </xf>
    <xf numFmtId="0" fontId="6" fillId="9" borderId="47" xfId="0" applyFont="1" applyFill="1" applyBorder="1" applyAlignment="1" applyProtection="1">
      <alignment horizontal="center" vertical="center" wrapText="1"/>
      <protection hidden="1"/>
    </xf>
    <xf numFmtId="0" fontId="6" fillId="9" borderId="64" xfId="0" applyFont="1" applyFill="1" applyBorder="1" applyAlignment="1" applyProtection="1">
      <alignment horizontal="center" vertical="center"/>
      <protection hidden="1"/>
    </xf>
    <xf numFmtId="0" fontId="6" fillId="9" borderId="65" xfId="0" applyFont="1" applyFill="1" applyBorder="1" applyAlignment="1" applyProtection="1">
      <alignment horizontal="center" vertical="center" wrapText="1"/>
      <protection hidden="1"/>
    </xf>
    <xf numFmtId="0" fontId="6" fillId="9" borderId="53" xfId="0" applyFont="1" applyFill="1" applyBorder="1" applyAlignment="1" applyProtection="1">
      <alignment horizontal="center" vertical="center" wrapText="1"/>
      <protection hidden="1"/>
    </xf>
    <xf numFmtId="0" fontId="6" fillId="9" borderId="54" xfId="0" applyFont="1" applyFill="1" applyBorder="1" applyAlignment="1" applyProtection="1">
      <alignment horizontal="center" vertical="center" wrapText="1"/>
      <protection hidden="1"/>
    </xf>
    <xf numFmtId="0" fontId="6" fillId="9" borderId="66" xfId="0" applyFont="1" applyFill="1" applyBorder="1" applyAlignment="1" applyProtection="1">
      <alignment horizontal="center" vertical="center"/>
      <protection hidden="1"/>
    </xf>
    <xf numFmtId="0" fontId="6" fillId="9" borderId="60" xfId="0" applyFont="1" applyFill="1" applyBorder="1" applyAlignment="1" applyProtection="1">
      <alignment horizontal="center" vertical="center" wrapText="1"/>
      <protection hidden="1"/>
    </xf>
    <xf numFmtId="0" fontId="6" fillId="9" borderId="67" xfId="0" applyFont="1" applyFill="1" applyBorder="1" applyAlignment="1" applyProtection="1">
      <alignment horizontal="center" vertical="center" wrapText="1"/>
      <protection hidden="1"/>
    </xf>
    <xf numFmtId="0" fontId="6" fillId="9" borderId="42" xfId="0" applyFont="1" applyFill="1" applyBorder="1" applyAlignment="1" applyProtection="1">
      <alignment horizontal="center" vertical="center" wrapText="1"/>
      <protection hidden="1"/>
    </xf>
    <xf numFmtId="0" fontId="6" fillId="9" borderId="62" xfId="0" applyFont="1" applyFill="1" applyBorder="1" applyAlignment="1" applyProtection="1">
      <alignment horizontal="center" vertical="center" wrapText="1"/>
      <protection hidden="1"/>
    </xf>
    <xf numFmtId="0" fontId="6" fillId="9" borderId="63" xfId="0" applyFont="1" applyFill="1" applyBorder="1" applyAlignment="1" applyProtection="1">
      <alignment horizontal="center" vertical="center" wrapText="1"/>
      <protection hidden="1"/>
    </xf>
    <xf numFmtId="0" fontId="6" fillId="9" borderId="64" xfId="0" applyFont="1" applyFill="1" applyBorder="1" applyAlignment="1" applyProtection="1">
      <alignment horizontal="center" vertical="center" wrapText="1"/>
      <protection hidden="1"/>
    </xf>
    <xf numFmtId="0" fontId="6" fillId="4" borderId="65" xfId="0" applyFont="1" applyFill="1" applyBorder="1" applyAlignment="1" applyProtection="1">
      <alignment horizontal="center" vertical="center"/>
      <protection hidden="1"/>
    </xf>
    <xf numFmtId="0" fontId="6" fillId="4" borderId="68" xfId="0" applyFont="1" applyFill="1" applyBorder="1" applyAlignment="1" applyProtection="1">
      <alignment horizontal="center" vertical="center"/>
      <protection hidden="1"/>
    </xf>
    <xf numFmtId="0" fontId="6" fillId="9" borderId="38" xfId="0" applyFont="1" applyFill="1" applyBorder="1" applyAlignment="1" applyProtection="1">
      <alignment horizontal="center" vertical="center"/>
      <protection hidden="1"/>
    </xf>
    <xf numFmtId="0" fontId="6" fillId="9" borderId="2" xfId="0" applyFont="1" applyFill="1" applyBorder="1" applyAlignment="1" applyProtection="1">
      <alignment horizontal="center" vertical="center"/>
      <protection hidden="1"/>
    </xf>
    <xf numFmtId="0" fontId="6" fillId="9" borderId="39" xfId="0" applyFont="1" applyFill="1" applyBorder="1" applyAlignment="1" applyProtection="1">
      <alignment horizontal="center" vertical="center"/>
      <protection hidden="1"/>
    </xf>
    <xf numFmtId="0" fontId="6" fillId="9" borderId="69" xfId="0" applyFont="1" applyFill="1" applyBorder="1" applyAlignment="1" applyProtection="1">
      <alignment horizontal="center" vertical="center"/>
      <protection hidden="1"/>
    </xf>
    <xf numFmtId="0" fontId="6" fillId="9" borderId="70" xfId="0" applyFont="1" applyFill="1" applyBorder="1" applyAlignment="1" applyProtection="1">
      <alignment horizontal="center" vertical="center"/>
      <protection hidden="1"/>
    </xf>
    <xf numFmtId="0" fontId="6" fillId="9" borderId="71" xfId="0" applyFont="1" applyFill="1" applyBorder="1" applyAlignment="1" applyProtection="1">
      <alignment horizontal="center" vertical="center"/>
      <protection hidden="1"/>
    </xf>
    <xf numFmtId="0" fontId="7" fillId="9" borderId="62" xfId="2" applyFont="1" applyFill="1" applyBorder="1" applyAlignment="1">
      <alignment horizontal="center" vertical="center"/>
    </xf>
    <xf numFmtId="0" fontId="7" fillId="9" borderId="38" xfId="2" applyFont="1" applyFill="1" applyBorder="1" applyAlignment="1">
      <alignment horizontal="center" vertical="center" wrapText="1"/>
    </xf>
    <xf numFmtId="0" fontId="7" fillId="9" borderId="2" xfId="2" applyFont="1" applyFill="1" applyBorder="1" applyAlignment="1">
      <alignment horizontal="center" vertical="center" wrapText="1"/>
    </xf>
    <xf numFmtId="0" fontId="7" fillId="9" borderId="39" xfId="2" applyFont="1" applyFill="1" applyBorder="1" applyAlignment="1">
      <alignment horizontal="center" vertical="center" wrapText="1"/>
    </xf>
    <xf numFmtId="0" fontId="6" fillId="4" borderId="72" xfId="0" applyFont="1" applyFill="1" applyBorder="1" applyAlignment="1" applyProtection="1">
      <alignment horizontal="center" vertical="center"/>
      <protection hidden="1"/>
    </xf>
    <xf numFmtId="0" fontId="6" fillId="4" borderId="73" xfId="0" applyFont="1" applyFill="1" applyBorder="1" applyAlignment="1" applyProtection="1">
      <alignment horizontal="center" vertical="center"/>
      <protection hidden="1"/>
    </xf>
    <xf numFmtId="0" fontId="6" fillId="4" borderId="74" xfId="0" applyFont="1" applyFill="1" applyBorder="1" applyAlignment="1" applyProtection="1">
      <alignment horizontal="center" vertical="center"/>
      <protection hidden="1"/>
    </xf>
    <xf numFmtId="0" fontId="7" fillId="10" borderId="27" xfId="2" applyFont="1" applyFill="1" applyBorder="1" applyAlignment="1">
      <alignment vertical="center"/>
    </xf>
    <xf numFmtId="0" fontId="7" fillId="9" borderId="63" xfId="2" applyFont="1" applyFill="1" applyBorder="1" applyAlignment="1">
      <alignment horizontal="center" vertical="center"/>
    </xf>
    <xf numFmtId="0" fontId="7" fillId="9" borderId="46" xfId="2" applyFont="1" applyFill="1" applyBorder="1" applyAlignment="1">
      <alignment horizontal="center" vertical="center" wrapText="1"/>
    </xf>
    <xf numFmtId="0" fontId="7" fillId="9" borderId="0" xfId="2" applyFont="1" applyFill="1" applyAlignment="1">
      <alignment horizontal="center" vertical="center" wrapText="1"/>
    </xf>
    <xf numFmtId="0" fontId="7" fillId="9" borderId="47" xfId="2" applyFont="1" applyFill="1" applyBorder="1" applyAlignment="1">
      <alignment horizontal="center" vertical="center" wrapText="1"/>
    </xf>
    <xf numFmtId="0" fontId="6" fillId="4" borderId="46" xfId="0" applyFont="1" applyFill="1" applyBorder="1" applyAlignment="1" applyProtection="1">
      <alignment horizontal="center" vertical="center"/>
      <protection hidden="1"/>
    </xf>
    <xf numFmtId="0" fontId="6" fillId="4" borderId="0" xfId="0" applyFont="1" applyFill="1" applyAlignment="1" applyProtection="1">
      <alignment horizontal="center" vertical="center"/>
      <protection hidden="1"/>
    </xf>
    <xf numFmtId="0" fontId="6" fillId="4" borderId="35" xfId="0" applyFont="1" applyFill="1" applyBorder="1" applyAlignment="1" applyProtection="1">
      <alignment horizontal="center" vertical="center"/>
      <protection hidden="1"/>
    </xf>
    <xf numFmtId="0" fontId="7" fillId="9" borderId="66" xfId="2" applyFont="1" applyFill="1" applyBorder="1" applyAlignment="1">
      <alignment horizontal="center" vertical="center"/>
    </xf>
    <xf numFmtId="0" fontId="7" fillId="9" borderId="53" xfId="2" applyFont="1" applyFill="1" applyBorder="1" applyAlignment="1">
      <alignment horizontal="center" vertical="center" wrapText="1"/>
    </xf>
    <xf numFmtId="0" fontId="7" fillId="9" borderId="11" xfId="2" applyFont="1" applyFill="1" applyBorder="1" applyAlignment="1">
      <alignment horizontal="center" vertical="center" wrapText="1"/>
    </xf>
    <xf numFmtId="0" fontId="7" fillId="9" borderId="54" xfId="2" applyFont="1" applyFill="1" applyBorder="1" applyAlignment="1">
      <alignment horizontal="center" vertical="center" wrapText="1"/>
    </xf>
    <xf numFmtId="0" fontId="6" fillId="4" borderId="69" xfId="0" applyFont="1" applyFill="1" applyBorder="1" applyAlignment="1" applyProtection="1">
      <alignment horizontal="center" vertical="center"/>
      <protection hidden="1"/>
    </xf>
    <xf numFmtId="0" fontId="6" fillId="4" borderId="70" xfId="0" applyFont="1" applyFill="1" applyBorder="1" applyAlignment="1" applyProtection="1">
      <alignment horizontal="center" vertical="center"/>
      <protection hidden="1"/>
    </xf>
    <xf numFmtId="0" fontId="6" fillId="4" borderId="75" xfId="0" applyFont="1" applyFill="1" applyBorder="1" applyAlignment="1" applyProtection="1">
      <alignment horizontal="center" vertical="center"/>
      <protection hidden="1"/>
    </xf>
    <xf numFmtId="0" fontId="6" fillId="9" borderId="72" xfId="0" applyFont="1" applyFill="1" applyBorder="1" applyAlignment="1" applyProtection="1">
      <alignment horizontal="center" vertical="center" wrapText="1"/>
      <protection hidden="1"/>
    </xf>
    <xf numFmtId="0" fontId="6" fillId="9" borderId="73" xfId="0" applyFont="1" applyFill="1" applyBorder="1" applyAlignment="1" applyProtection="1">
      <alignment horizontal="center" vertical="center" wrapText="1"/>
      <protection hidden="1"/>
    </xf>
    <xf numFmtId="0" fontId="6" fillId="9" borderId="76" xfId="0" applyFont="1" applyFill="1" applyBorder="1" applyAlignment="1" applyProtection="1">
      <alignment horizontal="center" vertical="center" wrapText="1"/>
      <protection hidden="1"/>
    </xf>
    <xf numFmtId="0" fontId="6" fillId="9" borderId="0" xfId="0" applyFont="1" applyFill="1" applyAlignment="1" applyProtection="1">
      <alignment horizontal="center" vertical="center" wrapText="1"/>
      <protection hidden="1"/>
    </xf>
    <xf numFmtId="0" fontId="6" fillId="9" borderId="77" xfId="0" applyFont="1" applyFill="1" applyBorder="1" applyAlignment="1" applyProtection="1">
      <alignment horizontal="center" vertical="center"/>
      <protection hidden="1"/>
    </xf>
    <xf numFmtId="0" fontId="6" fillId="9" borderId="1" xfId="0" applyFont="1" applyFill="1" applyBorder="1" applyAlignment="1" applyProtection="1">
      <alignment horizontal="left" vertical="center" wrapText="1"/>
      <protection hidden="1"/>
    </xf>
    <xf numFmtId="0" fontId="6" fillId="9" borderId="3" xfId="0" applyFont="1" applyFill="1" applyBorder="1" applyAlignment="1" applyProtection="1">
      <alignment horizontal="left" vertical="center" wrapText="1"/>
      <protection hidden="1"/>
    </xf>
    <xf numFmtId="9" fontId="11" fillId="0" borderId="13" xfId="0" applyNumberFormat="1" applyFont="1" applyBorder="1" applyAlignment="1" applyProtection="1">
      <alignment horizontal="center" vertical="center"/>
      <protection hidden="1"/>
    </xf>
    <xf numFmtId="9" fontId="11" fillId="0" borderId="0" xfId="0" applyNumberFormat="1" applyFont="1" applyAlignment="1" applyProtection="1">
      <alignment horizontal="center" vertical="center"/>
      <protection hidden="1"/>
    </xf>
    <xf numFmtId="9" fontId="11" fillId="0" borderId="14" xfId="0" applyNumberFormat="1" applyFont="1" applyBorder="1" applyAlignment="1" applyProtection="1">
      <alignment horizontal="center" vertical="center"/>
      <protection hidden="1"/>
    </xf>
    <xf numFmtId="0" fontId="6" fillId="9" borderId="78" xfId="0" applyFont="1" applyFill="1" applyBorder="1" applyAlignment="1" applyProtection="1">
      <alignment horizontal="center" vertical="center"/>
      <protection hidden="1"/>
    </xf>
    <xf numFmtId="0" fontId="6" fillId="9" borderId="13" xfId="0" applyFont="1" applyFill="1" applyBorder="1" applyAlignment="1" applyProtection="1">
      <alignment horizontal="left" vertical="center" wrapText="1"/>
      <protection hidden="1"/>
    </xf>
    <xf numFmtId="0" fontId="6" fillId="9" borderId="14" xfId="0" applyFont="1" applyFill="1" applyBorder="1" applyAlignment="1" applyProtection="1">
      <alignment horizontal="left" vertical="center" wrapText="1"/>
      <protection hidden="1"/>
    </xf>
    <xf numFmtId="0" fontId="6" fillId="9" borderId="10" xfId="0" applyFont="1" applyFill="1" applyBorder="1" applyAlignment="1" applyProtection="1">
      <alignment horizontal="left" vertical="center" wrapText="1"/>
      <protection hidden="1"/>
    </xf>
    <xf numFmtId="0" fontId="6" fillId="9" borderId="12" xfId="0" applyFont="1" applyFill="1" applyBorder="1" applyAlignment="1" applyProtection="1">
      <alignment horizontal="left" vertical="center" wrapText="1"/>
      <protection hidden="1"/>
    </xf>
    <xf numFmtId="9" fontId="11" fillId="0" borderId="10" xfId="0" applyNumberFormat="1" applyFont="1" applyBorder="1" applyAlignment="1" applyProtection="1">
      <alignment horizontal="center" vertical="center"/>
      <protection hidden="1"/>
    </xf>
    <xf numFmtId="9" fontId="11" fillId="0" borderId="11" xfId="0" applyNumberFormat="1" applyFont="1" applyBorder="1" applyAlignment="1" applyProtection="1">
      <alignment horizontal="center" vertical="center"/>
      <protection hidden="1"/>
    </xf>
    <xf numFmtId="9" fontId="11" fillId="0" borderId="12" xfId="0" applyNumberFormat="1" applyFont="1" applyBorder="1" applyAlignment="1" applyProtection="1">
      <alignment horizontal="center" vertical="center"/>
      <protection hidden="1"/>
    </xf>
    <xf numFmtId="9" fontId="11" fillId="0" borderId="1" xfId="0" applyNumberFormat="1" applyFont="1" applyBorder="1" applyAlignment="1" applyProtection="1">
      <alignment horizontal="center" vertical="center"/>
      <protection hidden="1"/>
    </xf>
    <xf numFmtId="9" fontId="11" fillId="0" borderId="2" xfId="0" applyNumberFormat="1" applyFont="1" applyBorder="1" applyAlignment="1" applyProtection="1">
      <alignment horizontal="center" vertical="center"/>
      <protection hidden="1"/>
    </xf>
    <xf numFmtId="9" fontId="11" fillId="0" borderId="3" xfId="0" applyNumberFormat="1" applyFont="1" applyBorder="1" applyAlignment="1" applyProtection="1">
      <alignment horizontal="center" vertical="center"/>
      <protection hidden="1"/>
    </xf>
    <xf numFmtId="0" fontId="11" fillId="9" borderId="1" xfId="0" applyFont="1" applyFill="1" applyBorder="1" applyAlignment="1" applyProtection="1">
      <alignment horizontal="left" vertical="center" wrapText="1"/>
      <protection hidden="1"/>
    </xf>
    <xf numFmtId="0" fontId="11" fillId="9" borderId="2" xfId="0" applyFont="1" applyFill="1" applyBorder="1" applyAlignment="1" applyProtection="1">
      <alignment horizontal="left" vertical="center" wrapText="1"/>
      <protection hidden="1"/>
    </xf>
    <xf numFmtId="0" fontId="11" fillId="9" borderId="3" xfId="0" applyFont="1" applyFill="1" applyBorder="1" applyAlignment="1" applyProtection="1">
      <alignment horizontal="left" vertical="center" wrapText="1"/>
      <protection hidden="1"/>
    </xf>
    <xf numFmtId="0" fontId="11" fillId="9" borderId="13" xfId="0" applyFont="1" applyFill="1" applyBorder="1" applyAlignment="1" applyProtection="1">
      <alignment horizontal="left" vertical="center" wrapText="1"/>
      <protection hidden="1"/>
    </xf>
    <xf numFmtId="0" fontId="11" fillId="9" borderId="0" xfId="0" applyFont="1" applyFill="1" applyAlignment="1" applyProtection="1">
      <alignment horizontal="left" vertical="center" wrapText="1"/>
      <protection hidden="1"/>
    </xf>
    <xf numFmtId="0" fontId="11" fillId="9" borderId="14" xfId="0" applyFont="1" applyFill="1" applyBorder="1" applyAlignment="1" applyProtection="1">
      <alignment horizontal="left" vertical="center" wrapText="1"/>
      <protection hidden="1"/>
    </xf>
    <xf numFmtId="0" fontId="11" fillId="9" borderId="10" xfId="0" applyFont="1" applyFill="1" applyBorder="1" applyAlignment="1" applyProtection="1">
      <alignment horizontal="left" vertical="center" wrapText="1"/>
      <protection hidden="1"/>
    </xf>
    <xf numFmtId="0" fontId="11" fillId="9" borderId="11" xfId="0" applyFont="1" applyFill="1" applyBorder="1" applyAlignment="1" applyProtection="1">
      <alignment horizontal="left" vertical="center" wrapText="1"/>
      <protection hidden="1"/>
    </xf>
    <xf numFmtId="0" fontId="11" fillId="9" borderId="12" xfId="0" applyFont="1" applyFill="1" applyBorder="1" applyAlignment="1" applyProtection="1">
      <alignment horizontal="left" vertical="center" wrapText="1"/>
      <protection hidden="1"/>
    </xf>
    <xf numFmtId="0" fontId="6" fillId="9" borderId="79" xfId="0" applyFont="1" applyFill="1" applyBorder="1" applyAlignment="1" applyProtection="1">
      <alignment horizontal="center" vertical="center"/>
      <protection hidden="1"/>
    </xf>
    <xf numFmtId="0" fontId="11" fillId="9" borderId="80" xfId="0" applyFont="1" applyFill="1" applyBorder="1" applyAlignment="1" applyProtection="1">
      <alignment horizontal="left" vertical="center" wrapText="1"/>
      <protection hidden="1"/>
    </xf>
    <xf numFmtId="0" fontId="11" fillId="9" borderId="81" xfId="0" applyFont="1" applyFill="1" applyBorder="1" applyAlignment="1" applyProtection="1">
      <alignment horizontal="left" vertical="center" wrapText="1"/>
      <protection hidden="1"/>
    </xf>
    <xf numFmtId="0" fontId="11" fillId="9" borderId="82" xfId="0" applyFont="1" applyFill="1" applyBorder="1" applyAlignment="1" applyProtection="1">
      <alignment horizontal="left" vertical="center" wrapText="1"/>
      <protection hidden="1"/>
    </xf>
    <xf numFmtId="0" fontId="9" fillId="0" borderId="0" xfId="0" applyFont="1" applyAlignment="1" applyProtection="1">
      <alignment horizontal="center"/>
      <protection hidden="1"/>
    </xf>
    <xf numFmtId="0" fontId="6" fillId="4" borderId="83" xfId="0" applyFont="1" applyFill="1" applyBorder="1" applyAlignment="1" applyProtection="1">
      <alignment horizontal="left" vertical="top" wrapText="1"/>
      <protection hidden="1"/>
    </xf>
    <xf numFmtId="167" fontId="9" fillId="0" borderId="0" xfId="0" applyNumberFormat="1" applyFont="1" applyProtection="1">
      <protection hidden="1"/>
    </xf>
    <xf numFmtId="0" fontId="6" fillId="4" borderId="0" xfId="0" applyFont="1" applyFill="1" applyAlignment="1" applyProtection="1">
      <alignment horizontal="left" vertical="top" wrapText="1"/>
      <protection hidden="1"/>
    </xf>
    <xf numFmtId="0" fontId="1" fillId="4" borderId="0" xfId="0" applyFont="1" applyFill="1" applyAlignment="1" applyProtection="1">
      <alignment horizontal="left" vertical="top" wrapText="1"/>
      <protection hidden="1"/>
    </xf>
    <xf numFmtId="0" fontId="7" fillId="4" borderId="0" xfId="0" applyFont="1" applyFill="1" applyAlignment="1" applyProtection="1">
      <alignment horizontal="center"/>
      <protection hidden="1"/>
    </xf>
    <xf numFmtId="164" fontId="7" fillId="4" borderId="0" xfId="0" applyNumberFormat="1" applyFont="1" applyFill="1" applyProtection="1">
      <protection hidden="1"/>
    </xf>
    <xf numFmtId="164" fontId="7" fillId="4" borderId="0" xfId="0" applyNumberFormat="1" applyFont="1" applyFill="1" applyAlignment="1" applyProtection="1">
      <alignment horizontal="right"/>
      <protection hidden="1"/>
    </xf>
    <xf numFmtId="164" fontId="20" fillId="4" borderId="0" xfId="0" applyNumberFormat="1" applyFont="1" applyFill="1" applyAlignment="1" applyProtection="1">
      <alignment horizontal="right"/>
      <protection hidden="1"/>
    </xf>
    <xf numFmtId="164" fontId="7" fillId="4" borderId="0" xfId="0" applyNumberFormat="1" applyFont="1" applyFill="1" applyAlignment="1" applyProtection="1">
      <alignment vertical="center" wrapText="1"/>
      <protection hidden="1"/>
    </xf>
    <xf numFmtId="0" fontId="9" fillId="4" borderId="0" xfId="0" applyFont="1" applyFill="1" applyProtection="1">
      <protection hidden="1"/>
    </xf>
    <xf numFmtId="2" fontId="9" fillId="4" borderId="0" xfId="0" applyNumberFormat="1" applyFont="1" applyFill="1" applyProtection="1">
      <protection hidden="1"/>
    </xf>
    <xf numFmtId="0" fontId="9" fillId="4" borderId="0" xfId="0" applyFont="1" applyFill="1" applyAlignment="1" applyProtection="1">
      <alignment horizontal="right"/>
      <protection hidden="1"/>
    </xf>
    <xf numFmtId="164" fontId="9" fillId="4" borderId="0" xfId="0" applyNumberFormat="1" applyFont="1" applyFill="1" applyAlignment="1" applyProtection="1">
      <alignment horizontal="left"/>
      <protection hidden="1"/>
    </xf>
    <xf numFmtId="2" fontId="9" fillId="0" borderId="0" xfId="0" applyNumberFormat="1" applyFont="1" applyProtection="1">
      <protection hidden="1"/>
    </xf>
    <xf numFmtId="0" fontId="9" fillId="0" borderId="0" xfId="0" applyFont="1" applyAlignment="1" applyProtection="1">
      <alignment horizontal="right"/>
      <protection hidden="1"/>
    </xf>
    <xf numFmtId="164" fontId="9" fillId="0" borderId="0" xfId="0" applyNumberFormat="1" applyFont="1" applyAlignment="1" applyProtection="1">
      <alignment horizontal="left"/>
      <protection hidden="1"/>
    </xf>
    <xf numFmtId="0" fontId="21" fillId="11" borderId="1" xfId="0" applyFont="1" applyFill="1" applyBorder="1" applyAlignment="1" applyProtection="1">
      <alignment horizontal="center" vertical="center" wrapText="1"/>
      <protection hidden="1"/>
    </xf>
    <xf numFmtId="0" fontId="21" fillId="11" borderId="2" xfId="0" applyFont="1" applyFill="1" applyBorder="1" applyAlignment="1" applyProtection="1">
      <alignment horizontal="center" vertical="center" wrapText="1"/>
      <protection hidden="1"/>
    </xf>
    <xf numFmtId="0" fontId="22" fillId="11" borderId="84" xfId="0" applyFont="1" applyFill="1" applyBorder="1" applyAlignment="1" applyProtection="1">
      <alignment horizontal="center" vertical="center" wrapText="1"/>
      <protection hidden="1"/>
    </xf>
    <xf numFmtId="0" fontId="22" fillId="11" borderId="85" xfId="0" applyFont="1" applyFill="1" applyBorder="1" applyAlignment="1" applyProtection="1">
      <alignment horizontal="center" vertical="center" wrapText="1"/>
      <protection hidden="1"/>
    </xf>
    <xf numFmtId="0" fontId="22" fillId="4" borderId="86" xfId="0" applyFont="1" applyFill="1" applyBorder="1" applyAlignment="1" applyProtection="1">
      <alignment horizontal="center" vertical="center" wrapText="1"/>
      <protection hidden="1"/>
    </xf>
    <xf numFmtId="0" fontId="22" fillId="12" borderId="85" xfId="0" applyFont="1" applyFill="1" applyBorder="1" applyAlignment="1" applyProtection="1">
      <alignment horizontal="center" vertical="center" wrapText="1"/>
      <protection hidden="1"/>
    </xf>
    <xf numFmtId="0" fontId="22" fillId="12" borderId="87" xfId="0" applyFont="1" applyFill="1" applyBorder="1" applyAlignment="1" applyProtection="1">
      <alignment horizontal="center" vertical="center" wrapText="1"/>
      <protection hidden="1"/>
    </xf>
    <xf numFmtId="0" fontId="23" fillId="11" borderId="88" xfId="0" applyFont="1" applyFill="1" applyBorder="1" applyAlignment="1" applyProtection="1">
      <alignment horizontal="center" vertical="center" wrapText="1"/>
      <protection hidden="1"/>
    </xf>
    <xf numFmtId="0" fontId="23" fillId="11" borderId="67" xfId="0" applyFont="1" applyFill="1" applyBorder="1" applyAlignment="1" applyProtection="1">
      <alignment horizontal="center" vertical="center" wrapText="1"/>
      <protection hidden="1"/>
    </xf>
    <xf numFmtId="0" fontId="23" fillId="11" borderId="86" xfId="0" applyFont="1" applyFill="1" applyBorder="1" applyAlignment="1" applyProtection="1">
      <alignment horizontal="center" vertical="center"/>
      <protection hidden="1"/>
    </xf>
    <xf numFmtId="0" fontId="23" fillId="11" borderId="89" xfId="0" applyFont="1" applyFill="1" applyBorder="1" applyAlignment="1" applyProtection="1">
      <alignment horizontal="center" vertical="center" wrapText="1"/>
      <protection hidden="1"/>
    </xf>
    <xf numFmtId="0" fontId="23" fillId="11" borderId="90" xfId="0" applyFont="1" applyFill="1" applyBorder="1" applyAlignment="1" applyProtection="1">
      <alignment horizontal="center" vertical="center" wrapText="1"/>
      <protection hidden="1"/>
    </xf>
    <xf numFmtId="0" fontId="23" fillId="4" borderId="91" xfId="0" applyFont="1" applyFill="1" applyBorder="1" applyAlignment="1" applyProtection="1">
      <alignment horizontal="center" vertical="center" wrapText="1"/>
      <protection hidden="1"/>
    </xf>
    <xf numFmtId="0" fontId="23" fillId="12" borderId="67" xfId="0" applyFont="1" applyFill="1" applyBorder="1" applyAlignment="1" applyProtection="1">
      <alignment horizontal="center" vertical="center" wrapText="1"/>
      <protection hidden="1"/>
    </xf>
    <xf numFmtId="0" fontId="23" fillId="12" borderId="86" xfId="0" applyFont="1" applyFill="1" applyBorder="1" applyAlignment="1" applyProtection="1">
      <alignment horizontal="center" vertical="center"/>
      <protection hidden="1"/>
    </xf>
    <xf numFmtId="0" fontId="23" fillId="12" borderId="89" xfId="0" applyFont="1" applyFill="1" applyBorder="1" applyAlignment="1" applyProtection="1">
      <alignment horizontal="center" vertical="center" wrapText="1"/>
      <protection hidden="1"/>
    </xf>
    <xf numFmtId="0" fontId="23" fillId="12" borderId="90" xfId="0" applyFont="1" applyFill="1" applyBorder="1" applyAlignment="1" applyProtection="1">
      <alignment horizontal="center" vertical="center" wrapText="1"/>
      <protection hidden="1"/>
    </xf>
    <xf numFmtId="0" fontId="23" fillId="12" borderId="92" xfId="0" applyFont="1" applyFill="1" applyBorder="1" applyAlignment="1" applyProtection="1">
      <alignment horizontal="center" vertical="center" wrapText="1"/>
      <protection hidden="1"/>
    </xf>
    <xf numFmtId="0" fontId="23" fillId="11" borderId="93" xfId="0" applyFont="1" applyFill="1" applyBorder="1" applyProtection="1">
      <protection hidden="1"/>
    </xf>
    <xf numFmtId="2" fontId="23" fillId="11" borderId="94" xfId="0" applyNumberFormat="1" applyFont="1" applyFill="1" applyBorder="1" applyProtection="1">
      <protection hidden="1"/>
    </xf>
    <xf numFmtId="0" fontId="23" fillId="11" borderId="94" xfId="0" applyFont="1" applyFill="1" applyBorder="1" applyProtection="1">
      <protection hidden="1"/>
    </xf>
    <xf numFmtId="164" fontId="23" fillId="11" borderId="95" xfId="0" applyNumberFormat="1" applyFont="1" applyFill="1" applyBorder="1" applyAlignment="1" applyProtection="1">
      <alignment horizontal="center"/>
      <protection hidden="1"/>
    </xf>
    <xf numFmtId="164" fontId="24" fillId="0" borderId="96" xfId="0" applyNumberFormat="1" applyFont="1" applyBorder="1" applyAlignment="1" applyProtection="1">
      <alignment horizontal="center"/>
      <protection hidden="1"/>
    </xf>
    <xf numFmtId="164" fontId="24" fillId="0" borderId="97" xfId="0" applyNumberFormat="1" applyFont="1" applyBorder="1" applyAlignment="1" applyProtection="1">
      <alignment horizontal="center"/>
      <protection hidden="1"/>
    </xf>
    <xf numFmtId="164" fontId="24" fillId="4" borderId="91" xfId="0" applyNumberFormat="1" applyFont="1" applyFill="1" applyBorder="1" applyAlignment="1" applyProtection="1">
      <alignment horizontal="center"/>
      <protection hidden="1"/>
    </xf>
    <xf numFmtId="0" fontId="23" fillId="12" borderId="94" xfId="0" applyFont="1" applyFill="1" applyBorder="1" applyProtection="1">
      <protection hidden="1"/>
    </xf>
    <xf numFmtId="2" fontId="23" fillId="12" borderId="94" xfId="0" applyNumberFormat="1" applyFont="1" applyFill="1" applyBorder="1" applyProtection="1">
      <protection hidden="1"/>
    </xf>
    <xf numFmtId="0" fontId="23" fillId="12" borderId="94" xfId="0" applyFont="1" applyFill="1" applyBorder="1" applyAlignment="1" applyProtection="1">
      <alignment horizontal="left"/>
      <protection hidden="1"/>
    </xf>
    <xf numFmtId="0" fontId="23" fillId="12" borderId="49" xfId="0" applyFont="1" applyFill="1" applyBorder="1" applyAlignment="1" applyProtection="1">
      <alignment horizontal="left"/>
      <protection hidden="1"/>
    </xf>
    <xf numFmtId="164" fontId="23" fillId="12" borderId="95" xfId="0" applyNumberFormat="1" applyFont="1" applyFill="1" applyBorder="1" applyAlignment="1" applyProtection="1">
      <alignment horizontal="center"/>
      <protection hidden="1"/>
    </xf>
    <xf numFmtId="164" fontId="24" fillId="0" borderId="98" xfId="0" applyNumberFormat="1" applyFont="1" applyBorder="1" applyAlignment="1" applyProtection="1">
      <alignment horizontal="center"/>
      <protection hidden="1"/>
    </xf>
    <xf numFmtId="164" fontId="23" fillId="11" borderId="96" xfId="0" applyNumberFormat="1" applyFont="1" applyFill="1" applyBorder="1" applyAlignment="1" applyProtection="1">
      <alignment horizontal="center"/>
      <protection hidden="1"/>
    </xf>
    <xf numFmtId="164" fontId="23" fillId="12" borderId="96" xfId="0" applyNumberFormat="1" applyFont="1" applyFill="1" applyBorder="1" applyAlignment="1" applyProtection="1">
      <alignment horizontal="center"/>
      <protection hidden="1"/>
    </xf>
    <xf numFmtId="164" fontId="23" fillId="11" borderId="91" xfId="0" applyNumberFormat="1" applyFont="1" applyFill="1" applyBorder="1" applyAlignment="1" applyProtection="1">
      <alignment horizontal="center"/>
      <protection hidden="1"/>
    </xf>
    <xf numFmtId="164" fontId="23" fillId="12" borderId="91" xfId="0" applyNumberFormat="1" applyFont="1" applyFill="1" applyBorder="1" applyAlignment="1" applyProtection="1">
      <alignment horizontal="center"/>
      <protection hidden="1"/>
    </xf>
    <xf numFmtId="0" fontId="23" fillId="11" borderId="99" xfId="0" applyFont="1" applyFill="1" applyBorder="1" applyProtection="1">
      <protection hidden="1"/>
    </xf>
    <xf numFmtId="2" fontId="23" fillId="11" borderId="73" xfId="0" applyNumberFormat="1" applyFont="1" applyFill="1" applyBorder="1" applyProtection="1">
      <protection hidden="1"/>
    </xf>
    <xf numFmtId="0" fontId="23" fillId="11" borderId="73" xfId="0" applyFont="1" applyFill="1" applyBorder="1" applyProtection="1">
      <protection hidden="1"/>
    </xf>
    <xf numFmtId="164" fontId="24" fillId="0" borderId="95" xfId="0" applyNumberFormat="1" applyFont="1" applyBorder="1" applyAlignment="1" applyProtection="1">
      <alignment horizontal="center"/>
      <protection hidden="1"/>
    </xf>
    <xf numFmtId="164" fontId="24" fillId="0" borderId="100" xfId="0" applyNumberFormat="1" applyFont="1" applyBorder="1" applyAlignment="1" applyProtection="1">
      <alignment horizontal="center"/>
      <protection hidden="1"/>
    </xf>
    <xf numFmtId="0" fontId="23" fillId="12" borderId="73" xfId="0" applyFont="1" applyFill="1" applyBorder="1" applyProtection="1">
      <protection hidden="1"/>
    </xf>
    <xf numFmtId="2" fontId="23" fillId="12" borderId="73" xfId="0" applyNumberFormat="1" applyFont="1" applyFill="1" applyBorder="1" applyProtection="1">
      <protection hidden="1"/>
    </xf>
    <xf numFmtId="0" fontId="23" fillId="12" borderId="73" xfId="0" applyFont="1" applyFill="1" applyBorder="1" applyAlignment="1" applyProtection="1">
      <alignment horizontal="left"/>
      <protection hidden="1"/>
    </xf>
    <xf numFmtId="0" fontId="23" fillId="12" borderId="101" xfId="0" applyFont="1" applyFill="1" applyBorder="1" applyAlignment="1" applyProtection="1">
      <alignment horizontal="left"/>
      <protection hidden="1"/>
    </xf>
    <xf numFmtId="164" fontId="24" fillId="4" borderId="102" xfId="0" applyNumberFormat="1" applyFont="1" applyFill="1" applyBorder="1" applyAlignment="1" applyProtection="1">
      <alignment horizontal="center"/>
      <protection hidden="1"/>
    </xf>
    <xf numFmtId="0" fontId="23" fillId="12" borderId="103" xfId="0" applyFont="1" applyFill="1" applyBorder="1" applyProtection="1">
      <protection hidden="1"/>
    </xf>
    <xf numFmtId="2" fontId="23" fillId="12" borderId="103" xfId="0" applyNumberFormat="1" applyFont="1" applyFill="1" applyBorder="1" applyProtection="1">
      <protection hidden="1"/>
    </xf>
    <xf numFmtId="164" fontId="23" fillId="12" borderId="104" xfId="0" applyNumberFormat="1" applyFont="1" applyFill="1" applyBorder="1" applyAlignment="1" applyProtection="1">
      <alignment horizontal="center"/>
      <protection hidden="1"/>
    </xf>
    <xf numFmtId="0" fontId="23" fillId="4" borderId="4" xfId="0" applyFont="1" applyFill="1" applyBorder="1" applyProtection="1">
      <protection hidden="1"/>
    </xf>
    <xf numFmtId="0" fontId="23" fillId="4" borderId="5" xfId="0" applyFont="1" applyFill="1" applyBorder="1" applyProtection="1">
      <protection hidden="1"/>
    </xf>
    <xf numFmtId="0" fontId="23" fillId="4" borderId="11" xfId="0" applyFont="1" applyFill="1" applyBorder="1" applyProtection="1">
      <protection hidden="1"/>
    </xf>
    <xf numFmtId="0" fontId="23" fillId="4" borderId="6" xfId="0" applyFont="1" applyFill="1" applyBorder="1" applyProtection="1">
      <protection hidden="1"/>
    </xf>
    <xf numFmtId="164" fontId="24" fillId="4" borderId="0" xfId="0" applyNumberFormat="1" applyFont="1" applyFill="1" applyAlignment="1" applyProtection="1">
      <alignment horizontal="center"/>
      <protection hidden="1"/>
    </xf>
    <xf numFmtId="0" fontId="23" fillId="4" borderId="0" xfId="0" applyFont="1" applyFill="1" applyProtection="1">
      <protection hidden="1"/>
    </xf>
    <xf numFmtId="2" fontId="23" fillId="4" borderId="0" xfId="0" applyNumberFormat="1" applyFont="1" applyFill="1" applyProtection="1">
      <protection hidden="1"/>
    </xf>
    <xf numFmtId="164" fontId="23" fillId="4" borderId="0" xfId="0" applyNumberFormat="1" applyFont="1" applyFill="1" applyAlignment="1" applyProtection="1">
      <alignment horizontal="center"/>
      <protection hidden="1"/>
    </xf>
    <xf numFmtId="0" fontId="0" fillId="4" borderId="0" xfId="0" applyFill="1"/>
    <xf numFmtId="0" fontId="21" fillId="13" borderId="0" xfId="0" applyFont="1" applyFill="1" applyAlignment="1" applyProtection="1">
      <alignment horizontal="center" vertical="center" wrapText="1"/>
      <protection hidden="1"/>
    </xf>
    <xf numFmtId="0" fontId="22" fillId="13" borderId="1" xfId="0" applyFont="1" applyFill="1" applyBorder="1" applyAlignment="1" applyProtection="1">
      <alignment horizontal="center" vertical="center" wrapText="1"/>
      <protection hidden="1"/>
    </xf>
    <xf numFmtId="0" fontId="22" fillId="13" borderId="2" xfId="0" applyFont="1" applyFill="1" applyBorder="1" applyAlignment="1" applyProtection="1">
      <alignment horizontal="center" vertical="center" wrapText="1"/>
      <protection hidden="1"/>
    </xf>
    <xf numFmtId="0" fontId="22" fillId="14" borderId="2" xfId="0" applyFont="1" applyFill="1" applyBorder="1" applyAlignment="1" applyProtection="1">
      <alignment horizontal="center" vertical="center" wrapText="1"/>
      <protection hidden="1"/>
    </xf>
    <xf numFmtId="0" fontId="22" fillId="14" borderId="3" xfId="0" applyFont="1" applyFill="1" applyBorder="1" applyAlignment="1" applyProtection="1">
      <alignment horizontal="center" vertical="center" wrapText="1"/>
      <protection hidden="1"/>
    </xf>
    <xf numFmtId="0" fontId="23" fillId="13" borderId="105" xfId="0" applyFont="1" applyFill="1" applyBorder="1" applyAlignment="1" applyProtection="1">
      <alignment horizontal="center" vertical="center" wrapText="1"/>
      <protection hidden="1"/>
    </xf>
    <xf numFmtId="0" fontId="23" fillId="13" borderId="30" xfId="0" applyFont="1" applyFill="1" applyBorder="1" applyAlignment="1" applyProtection="1">
      <alignment horizontal="center" vertical="center" wrapText="1"/>
      <protection hidden="1"/>
    </xf>
    <xf numFmtId="0" fontId="23" fillId="13" borderId="31" xfId="0" applyFont="1" applyFill="1" applyBorder="1" applyAlignment="1" applyProtection="1">
      <alignment horizontal="center" vertical="center" wrapText="1"/>
      <protection hidden="1"/>
    </xf>
    <xf numFmtId="0" fontId="23" fillId="13" borderId="106" xfId="0" applyFont="1" applyFill="1" applyBorder="1" applyAlignment="1" applyProtection="1">
      <alignment horizontal="center" vertical="center" wrapText="1"/>
      <protection hidden="1"/>
    </xf>
    <xf numFmtId="2" fontId="23" fillId="13" borderId="105" xfId="0" applyNumberFormat="1" applyFont="1" applyFill="1" applyBorder="1" applyAlignment="1" applyProtection="1">
      <alignment horizontal="center" vertical="center"/>
      <protection hidden="1"/>
    </xf>
    <xf numFmtId="0" fontId="23" fillId="13" borderId="4" xfId="0" applyFont="1" applyFill="1" applyBorder="1" applyAlignment="1" applyProtection="1">
      <alignment horizontal="center" vertical="center"/>
      <protection hidden="1"/>
    </xf>
    <xf numFmtId="0" fontId="23" fillId="13" borderId="6" xfId="0" applyFont="1" applyFill="1" applyBorder="1" applyAlignment="1" applyProtection="1">
      <alignment horizontal="center" vertical="center"/>
      <protection hidden="1"/>
    </xf>
    <xf numFmtId="0" fontId="23" fillId="13" borderId="107" xfId="0" applyFont="1" applyFill="1" applyBorder="1" applyAlignment="1" applyProtection="1">
      <alignment horizontal="center" vertical="center" wrapText="1"/>
      <protection hidden="1"/>
    </xf>
    <xf numFmtId="0" fontId="23" fillId="13" borderId="4" xfId="0" applyFont="1" applyFill="1" applyBorder="1" applyAlignment="1" applyProtection="1">
      <alignment horizontal="center" vertical="center" wrapText="1"/>
      <protection hidden="1"/>
    </xf>
    <xf numFmtId="0" fontId="23" fillId="14" borderId="106" xfId="0" applyFont="1" applyFill="1" applyBorder="1" applyAlignment="1" applyProtection="1">
      <alignment horizontal="center" vertical="center" wrapText="1"/>
      <protection hidden="1"/>
    </xf>
    <xf numFmtId="0" fontId="23" fillId="14" borderId="30" xfId="0" applyFont="1" applyFill="1" applyBorder="1" applyAlignment="1" applyProtection="1">
      <alignment horizontal="center" vertical="center" wrapText="1"/>
      <protection hidden="1"/>
    </xf>
    <xf numFmtId="0" fontId="23" fillId="14" borderId="31" xfId="0" applyFont="1" applyFill="1" applyBorder="1" applyAlignment="1" applyProtection="1">
      <alignment horizontal="center" vertical="center" wrapText="1"/>
      <protection hidden="1"/>
    </xf>
    <xf numFmtId="0" fontId="23" fillId="14" borderId="106" xfId="0" applyFont="1" applyFill="1" applyBorder="1" applyAlignment="1" applyProtection="1">
      <alignment horizontal="center" vertical="center" wrapText="1"/>
      <protection hidden="1"/>
    </xf>
    <xf numFmtId="2" fontId="23" fillId="14" borderId="105" xfId="0" applyNumberFormat="1" applyFont="1" applyFill="1" applyBorder="1" applyAlignment="1" applyProtection="1">
      <alignment horizontal="center" vertical="center"/>
      <protection hidden="1"/>
    </xf>
    <xf numFmtId="0" fontId="23" fillId="14" borderId="108" xfId="0" applyFont="1" applyFill="1" applyBorder="1" applyAlignment="1" applyProtection="1">
      <alignment horizontal="center" vertical="center"/>
      <protection hidden="1"/>
    </xf>
    <xf numFmtId="0" fontId="23" fillId="14" borderId="107" xfId="0" applyFont="1" applyFill="1" applyBorder="1" applyAlignment="1" applyProtection="1">
      <alignment horizontal="center" vertical="center" wrapText="1"/>
      <protection hidden="1"/>
    </xf>
    <xf numFmtId="0" fontId="23" fillId="15" borderId="109" xfId="0" applyFont="1" applyFill="1" applyBorder="1" applyAlignment="1" applyProtection="1">
      <alignment horizontal="center"/>
      <protection hidden="1"/>
    </xf>
    <xf numFmtId="0" fontId="23" fillId="13" borderId="13" xfId="0" applyFont="1" applyFill="1" applyBorder="1" applyAlignment="1" applyProtection="1">
      <alignment horizontal="center"/>
      <protection hidden="1"/>
    </xf>
    <xf numFmtId="0" fontId="23" fillId="13" borderId="0" xfId="0" applyFont="1" applyFill="1" applyAlignment="1" applyProtection="1">
      <alignment horizontal="center"/>
      <protection hidden="1"/>
    </xf>
    <xf numFmtId="0" fontId="23" fillId="13" borderId="47" xfId="0" applyFont="1" applyFill="1" applyBorder="1" applyAlignment="1" applyProtection="1">
      <alignment horizontal="center"/>
      <protection hidden="1"/>
    </xf>
    <xf numFmtId="164" fontId="23" fillId="13" borderId="110" xfId="0" applyNumberFormat="1" applyFont="1" applyFill="1" applyBorder="1" applyAlignment="1" applyProtection="1">
      <alignment horizontal="center"/>
      <protection hidden="1"/>
    </xf>
    <xf numFmtId="164" fontId="23" fillId="13" borderId="90" xfId="0" applyNumberFormat="1" applyFont="1" applyFill="1" applyBorder="1" applyAlignment="1" applyProtection="1">
      <alignment horizontal="center"/>
      <protection hidden="1"/>
    </xf>
    <xf numFmtId="164" fontId="23" fillId="13" borderId="41" xfId="0" applyNumberFormat="1" applyFont="1" applyFill="1" applyBorder="1" applyAlignment="1" applyProtection="1">
      <alignment horizontal="center"/>
      <protection hidden="1"/>
    </xf>
    <xf numFmtId="164" fontId="24" fillId="0" borderId="9" xfId="0" applyNumberFormat="1" applyFont="1" applyBorder="1" applyAlignment="1" applyProtection="1">
      <alignment horizontal="center"/>
      <protection hidden="1"/>
    </xf>
    <xf numFmtId="164" fontId="24" fillId="0" borderId="109" xfId="0" applyNumberFormat="1" applyFont="1" applyBorder="1" applyAlignment="1" applyProtection="1">
      <alignment horizontal="center"/>
      <protection hidden="1"/>
    </xf>
    <xf numFmtId="0" fontId="23" fillId="14" borderId="70" xfId="0" applyFont="1" applyFill="1" applyBorder="1" applyAlignment="1" applyProtection="1">
      <alignment horizontal="center"/>
      <protection hidden="1"/>
    </xf>
    <xf numFmtId="0" fontId="23" fillId="14" borderId="1" xfId="0" applyFont="1" applyFill="1" applyBorder="1" applyAlignment="1" applyProtection="1">
      <alignment horizontal="center"/>
      <protection hidden="1"/>
    </xf>
    <xf numFmtId="0" fontId="23" fillId="14" borderId="2" xfId="0" applyFont="1" applyFill="1" applyBorder="1" applyAlignment="1" applyProtection="1">
      <alignment horizontal="center"/>
      <protection hidden="1"/>
    </xf>
    <xf numFmtId="0" fontId="23" fillId="14" borderId="39" xfId="0" applyFont="1" applyFill="1" applyBorder="1" applyAlignment="1" applyProtection="1">
      <alignment horizontal="center"/>
      <protection hidden="1"/>
    </xf>
    <xf numFmtId="164" fontId="23" fillId="14" borderId="71" xfId="0" applyNumberFormat="1" applyFont="1" applyFill="1" applyBorder="1" applyAlignment="1" applyProtection="1">
      <alignment horizontal="center"/>
      <protection hidden="1"/>
    </xf>
    <xf numFmtId="164" fontId="23" fillId="14" borderId="9" xfId="0" applyNumberFormat="1" applyFont="1" applyFill="1" applyBorder="1" applyAlignment="1" applyProtection="1">
      <alignment horizontal="center"/>
      <protection hidden="1"/>
    </xf>
    <xf numFmtId="0" fontId="23" fillId="13" borderId="109" xfId="0" applyFont="1" applyFill="1" applyBorder="1" applyAlignment="1" applyProtection="1">
      <alignment horizontal="center"/>
      <protection hidden="1"/>
    </xf>
    <xf numFmtId="164" fontId="23" fillId="13" borderId="51" xfId="0" applyNumberFormat="1" applyFont="1" applyFill="1" applyBorder="1" applyAlignment="1" applyProtection="1">
      <alignment horizontal="center"/>
      <protection hidden="1"/>
    </xf>
    <xf numFmtId="164" fontId="23" fillId="13" borderId="97" xfId="0" applyNumberFormat="1" applyFont="1" applyFill="1" applyBorder="1" applyAlignment="1" applyProtection="1">
      <alignment horizontal="center"/>
      <protection hidden="1"/>
    </xf>
    <xf numFmtId="164" fontId="23" fillId="13" borderId="49" xfId="0" applyNumberFormat="1" applyFont="1" applyFill="1" applyBorder="1" applyAlignment="1" applyProtection="1">
      <alignment horizontal="center"/>
      <protection hidden="1"/>
    </xf>
    <xf numFmtId="0" fontId="23" fillId="14" borderId="13" xfId="0" applyFont="1" applyFill="1" applyBorder="1" applyAlignment="1" applyProtection="1">
      <alignment horizontal="center"/>
      <protection hidden="1"/>
    </xf>
    <xf numFmtId="0" fontId="23" fillId="14" borderId="0" xfId="0" applyFont="1" applyFill="1" applyAlignment="1" applyProtection="1">
      <alignment horizontal="center"/>
      <protection hidden="1"/>
    </xf>
    <xf numFmtId="0" fontId="23" fillId="14" borderId="47" xfId="0" applyFont="1" applyFill="1" applyBorder="1" applyAlignment="1" applyProtection="1">
      <alignment horizontal="center"/>
      <protection hidden="1"/>
    </xf>
    <xf numFmtId="164" fontId="23" fillId="14" borderId="50" xfId="0" applyNumberFormat="1" applyFont="1" applyFill="1" applyBorder="1" applyAlignment="1" applyProtection="1">
      <alignment horizontal="center"/>
      <protection hidden="1"/>
    </xf>
    <xf numFmtId="164" fontId="23" fillId="13" borderId="65" xfId="0" applyNumberFormat="1" applyFont="1" applyFill="1" applyBorder="1" applyAlignment="1" applyProtection="1">
      <alignment horizontal="center"/>
      <protection hidden="1"/>
    </xf>
    <xf numFmtId="164" fontId="23" fillId="14" borderId="76" xfId="0" applyNumberFormat="1" applyFont="1" applyFill="1" applyBorder="1" applyAlignment="1" applyProtection="1">
      <alignment horizontal="center"/>
      <protection hidden="1"/>
    </xf>
    <xf numFmtId="0" fontId="23" fillId="13" borderId="13" xfId="0" applyFont="1" applyFill="1" applyBorder="1" applyAlignment="1" applyProtection="1">
      <alignment horizontal="center"/>
      <protection hidden="1"/>
    </xf>
    <xf numFmtId="164" fontId="24" fillId="0" borderId="91" xfId="0" applyNumberFormat="1" applyFont="1" applyBorder="1" applyAlignment="1" applyProtection="1">
      <alignment horizontal="center"/>
      <protection hidden="1"/>
    </xf>
    <xf numFmtId="164" fontId="24" fillId="0" borderId="13" xfId="0" applyNumberFormat="1" applyFont="1" applyBorder="1" applyAlignment="1" applyProtection="1">
      <alignment horizontal="center"/>
      <protection hidden="1"/>
    </xf>
    <xf numFmtId="0" fontId="23" fillId="14" borderId="0" xfId="0" applyFont="1" applyFill="1" applyAlignment="1" applyProtection="1">
      <alignment horizontal="center"/>
      <protection hidden="1"/>
    </xf>
    <xf numFmtId="0" fontId="23" fillId="14" borderId="10" xfId="0" applyFont="1" applyFill="1" applyBorder="1" applyAlignment="1" applyProtection="1">
      <alignment horizontal="center"/>
      <protection hidden="1"/>
    </xf>
    <xf numFmtId="0" fontId="23" fillId="14" borderId="11" xfId="0" applyFont="1" applyFill="1" applyBorder="1" applyAlignment="1" applyProtection="1">
      <alignment horizontal="center"/>
      <protection hidden="1"/>
    </xf>
    <xf numFmtId="0" fontId="23" fillId="14" borderId="54" xfId="0" applyFont="1" applyFill="1" applyBorder="1" applyAlignment="1" applyProtection="1">
      <alignment horizontal="center"/>
      <protection hidden="1"/>
    </xf>
    <xf numFmtId="164" fontId="23" fillId="14" borderId="91" xfId="0" applyNumberFormat="1" applyFont="1" applyFill="1" applyBorder="1" applyAlignment="1" applyProtection="1">
      <alignment horizontal="center"/>
      <protection hidden="1"/>
    </xf>
    <xf numFmtId="0" fontId="23" fillId="4" borderId="4" xfId="0" applyFont="1" applyFill="1" applyBorder="1" applyAlignment="1" applyProtection="1">
      <alignment horizontal="center"/>
      <protection hidden="1"/>
    </xf>
    <xf numFmtId="0" fontId="23" fillId="4" borderId="5" xfId="0" applyFont="1" applyFill="1" applyBorder="1" applyAlignment="1" applyProtection="1">
      <alignment horizontal="center"/>
      <protection hidden="1"/>
    </xf>
    <xf numFmtId="164" fontId="23" fillId="4" borderId="5" xfId="0" applyNumberFormat="1" applyFont="1" applyFill="1" applyBorder="1" applyAlignment="1" applyProtection="1">
      <alignment horizontal="center"/>
      <protection hidden="1"/>
    </xf>
    <xf numFmtId="164" fontId="24" fillId="4" borderId="5" xfId="0" applyNumberFormat="1" applyFont="1" applyFill="1" applyBorder="1" applyAlignment="1" applyProtection="1">
      <alignment horizontal="center"/>
      <protection hidden="1"/>
    </xf>
    <xf numFmtId="0" fontId="23" fillId="4" borderId="11" xfId="0" applyFont="1" applyFill="1" applyBorder="1" applyAlignment="1" applyProtection="1">
      <alignment horizontal="center"/>
      <protection hidden="1"/>
    </xf>
    <xf numFmtId="164" fontId="24" fillId="4" borderId="6" xfId="0" applyNumberFormat="1" applyFont="1" applyFill="1" applyBorder="1" applyAlignment="1" applyProtection="1">
      <alignment horizontal="center"/>
      <protection hidden="1"/>
    </xf>
    <xf numFmtId="0" fontId="23" fillId="13" borderId="102" xfId="0" applyFont="1" applyFill="1" applyBorder="1" applyAlignment="1" applyProtection="1">
      <alignment horizontal="center" vertical="center" wrapText="1"/>
      <protection hidden="1"/>
    </xf>
    <xf numFmtId="0" fontId="23" fillId="13" borderId="111" xfId="0" applyFont="1" applyFill="1" applyBorder="1" applyAlignment="1" applyProtection="1">
      <alignment horizontal="center" vertical="center" wrapText="1"/>
      <protection hidden="1"/>
    </xf>
    <xf numFmtId="0" fontId="23" fillId="13" borderId="11" xfId="0" applyFont="1" applyFill="1" applyBorder="1" applyAlignment="1" applyProtection="1">
      <alignment horizontal="center" vertical="center" wrapText="1"/>
      <protection hidden="1"/>
    </xf>
    <xf numFmtId="0" fontId="23" fillId="13" borderId="12" xfId="0" applyFont="1" applyFill="1" applyBorder="1" applyAlignment="1" applyProtection="1">
      <alignment horizontal="center" vertical="center" wrapText="1"/>
      <protection hidden="1"/>
    </xf>
    <xf numFmtId="2" fontId="23" fillId="13" borderId="102" xfId="0" applyNumberFormat="1" applyFont="1" applyFill="1" applyBorder="1" applyAlignment="1" applyProtection="1">
      <alignment horizontal="center" vertical="center"/>
      <protection hidden="1"/>
    </xf>
    <xf numFmtId="0" fontId="23" fillId="13" borderId="10" xfId="0" applyFont="1" applyFill="1" applyBorder="1" applyAlignment="1" applyProtection="1">
      <alignment horizontal="center" vertical="center" wrapText="1"/>
      <protection hidden="1"/>
    </xf>
    <xf numFmtId="0" fontId="23" fillId="14" borderId="12" xfId="0" applyFont="1" applyFill="1" applyBorder="1" applyAlignment="1" applyProtection="1">
      <alignment horizontal="center" vertical="center" wrapText="1"/>
      <protection hidden="1"/>
    </xf>
    <xf numFmtId="0" fontId="23" fillId="14" borderId="112" xfId="0" applyFont="1" applyFill="1" applyBorder="1" applyAlignment="1" applyProtection="1">
      <alignment horizontal="center" vertical="center" wrapText="1"/>
      <protection hidden="1"/>
    </xf>
    <xf numFmtId="0" fontId="23" fillId="14" borderId="5" xfId="0" applyFont="1" applyFill="1" applyBorder="1" applyAlignment="1" applyProtection="1">
      <alignment horizontal="center" vertical="center" wrapText="1"/>
      <protection hidden="1"/>
    </xf>
    <xf numFmtId="0" fontId="23" fillId="14" borderId="6" xfId="0" applyFont="1" applyFill="1" applyBorder="1" applyAlignment="1" applyProtection="1">
      <alignment horizontal="center" vertical="center" wrapText="1"/>
      <protection hidden="1"/>
    </xf>
    <xf numFmtId="2" fontId="23" fillId="14" borderId="102" xfId="0" applyNumberFormat="1" applyFont="1" applyFill="1" applyBorder="1" applyAlignment="1" applyProtection="1">
      <alignment horizontal="center" vertical="center"/>
      <protection hidden="1"/>
    </xf>
    <xf numFmtId="0" fontId="23" fillId="14" borderId="10" xfId="0" applyFont="1" applyFill="1" applyBorder="1" applyAlignment="1" applyProtection="1">
      <alignment horizontal="center" vertical="center"/>
      <protection hidden="1"/>
    </xf>
    <xf numFmtId="0" fontId="23" fillId="14" borderId="102" xfId="0" applyFont="1" applyFill="1" applyBorder="1" applyAlignment="1" applyProtection="1">
      <alignment horizontal="center" vertical="center" wrapText="1"/>
      <protection hidden="1"/>
    </xf>
    <xf numFmtId="164" fontId="23" fillId="14" borderId="110" xfId="0" applyNumberFormat="1" applyFont="1" applyFill="1" applyBorder="1" applyAlignment="1" applyProtection="1">
      <alignment horizontal="center"/>
      <protection hidden="1"/>
    </xf>
    <xf numFmtId="164" fontId="23" fillId="14" borderId="51" xfId="0" applyNumberFormat="1" applyFont="1" applyFill="1" applyBorder="1" applyAlignment="1" applyProtection="1">
      <alignment horizontal="center"/>
      <protection hidden="1"/>
    </xf>
    <xf numFmtId="164" fontId="23" fillId="14" borderId="65" xfId="0" applyNumberFormat="1" applyFont="1" applyFill="1" applyBorder="1" applyAlignment="1" applyProtection="1">
      <alignment horizontal="center"/>
      <protection hidden="1"/>
    </xf>
    <xf numFmtId="0" fontId="23" fillId="13" borderId="10" xfId="0" applyFont="1" applyFill="1" applyBorder="1" applyAlignment="1" applyProtection="1">
      <alignment horizontal="center"/>
      <protection hidden="1"/>
    </xf>
    <xf numFmtId="0" fontId="23" fillId="13" borderId="10" xfId="0" applyFont="1" applyFill="1" applyBorder="1" applyAlignment="1" applyProtection="1">
      <alignment horizontal="center"/>
      <protection hidden="1"/>
    </xf>
    <xf numFmtId="0" fontId="23" fillId="13" borderId="11" xfId="0" applyFont="1" applyFill="1" applyBorder="1" applyAlignment="1" applyProtection="1">
      <alignment horizontal="center"/>
      <protection hidden="1"/>
    </xf>
    <xf numFmtId="0" fontId="23" fillId="13" borderId="54" xfId="0" applyFont="1" applyFill="1" applyBorder="1" applyAlignment="1" applyProtection="1">
      <alignment horizontal="center"/>
      <protection hidden="1"/>
    </xf>
    <xf numFmtId="164" fontId="23" fillId="13" borderId="60" xfId="0" applyNumberFormat="1" applyFont="1" applyFill="1" applyBorder="1" applyAlignment="1" applyProtection="1">
      <alignment horizontal="center"/>
      <protection hidden="1"/>
    </xf>
    <xf numFmtId="0" fontId="23" fillId="14" borderId="11" xfId="0" applyFont="1" applyFill="1" applyBorder="1" applyAlignment="1" applyProtection="1">
      <alignment horizontal="center"/>
      <protection hidden="1"/>
    </xf>
    <xf numFmtId="164" fontId="23" fillId="14" borderId="60" xfId="0" applyNumberFormat="1" applyFont="1" applyFill="1" applyBorder="1" applyAlignment="1" applyProtection="1">
      <alignment horizontal="center"/>
      <protection hidden="1"/>
    </xf>
    <xf numFmtId="164" fontId="23" fillId="14" borderId="102" xfId="0" applyNumberFormat="1" applyFont="1" applyFill="1" applyBorder="1" applyAlignment="1" applyProtection="1">
      <alignment horizontal="center"/>
      <protection hidden="1"/>
    </xf>
    <xf numFmtId="0" fontId="5" fillId="15" borderId="4" xfId="0" applyFont="1" applyFill="1" applyBorder="1" applyAlignment="1" applyProtection="1">
      <alignment horizontal="center" vertical="center"/>
      <protection hidden="1"/>
    </xf>
    <xf numFmtId="0" fontId="5" fillId="15" borderId="5" xfId="0" applyFont="1" applyFill="1" applyBorder="1" applyAlignment="1" applyProtection="1">
      <alignment horizontal="center" vertical="center"/>
      <protection hidden="1"/>
    </xf>
    <xf numFmtId="0" fontId="5" fillId="15" borderId="6" xfId="0" applyFont="1" applyFill="1" applyBorder="1" applyAlignment="1" applyProtection="1">
      <alignment horizontal="center" vertical="center"/>
      <protection hidden="1"/>
    </xf>
    <xf numFmtId="0" fontId="11" fillId="15" borderId="18" xfId="0" applyFont="1" applyFill="1" applyBorder="1" applyAlignment="1" applyProtection="1">
      <alignment horizontal="left" vertical="center" wrapText="1"/>
      <protection hidden="1"/>
    </xf>
    <xf numFmtId="0" fontId="11" fillId="15" borderId="19" xfId="0" applyFont="1" applyFill="1" applyBorder="1" applyAlignment="1" applyProtection="1">
      <alignment horizontal="left" vertical="center" wrapText="1"/>
      <protection hidden="1"/>
    </xf>
    <xf numFmtId="0" fontId="11" fillId="15" borderId="20" xfId="0" applyFont="1" applyFill="1" applyBorder="1" applyAlignment="1" applyProtection="1">
      <alignment horizontal="left" vertical="center" wrapText="1"/>
      <protection hidden="1"/>
    </xf>
    <xf numFmtId="0" fontId="11" fillId="15" borderId="21" xfId="0" applyFont="1" applyFill="1" applyBorder="1" applyAlignment="1" applyProtection="1">
      <alignment horizontal="left" vertical="center" wrapText="1"/>
      <protection hidden="1"/>
    </xf>
    <xf numFmtId="0" fontId="11" fillId="15" borderId="2" xfId="0" applyFont="1" applyFill="1" applyBorder="1" applyAlignment="1" applyProtection="1">
      <alignment horizontal="left" vertical="center" wrapText="1"/>
      <protection hidden="1"/>
    </xf>
    <xf numFmtId="0" fontId="11" fillId="15" borderId="22" xfId="0" applyFont="1" applyFill="1" applyBorder="1" applyAlignment="1" applyProtection="1">
      <alignment horizontal="left" vertical="center" wrapText="1"/>
      <protection hidden="1"/>
    </xf>
    <xf numFmtId="0" fontId="11" fillId="15" borderId="25" xfId="0" applyFont="1" applyFill="1" applyBorder="1" applyAlignment="1" applyProtection="1">
      <alignment horizontal="left" vertical="center" wrapText="1"/>
      <protection hidden="1"/>
    </xf>
    <xf numFmtId="0" fontId="11" fillId="15" borderId="11" xfId="0" applyFont="1" applyFill="1" applyBorder="1" applyAlignment="1" applyProtection="1">
      <alignment horizontal="left" vertical="center" wrapText="1"/>
      <protection hidden="1"/>
    </xf>
    <xf numFmtId="0" fontId="11" fillId="15" borderId="26" xfId="0" applyFont="1" applyFill="1" applyBorder="1" applyAlignment="1" applyProtection="1">
      <alignment horizontal="left" vertical="center" wrapText="1"/>
      <protection hidden="1"/>
    </xf>
    <xf numFmtId="0" fontId="7" fillId="16" borderId="1" xfId="0" applyFont="1" applyFill="1" applyBorder="1" applyAlignment="1" applyProtection="1">
      <alignment horizontal="left" vertical="center" wrapText="1"/>
      <protection hidden="1"/>
    </xf>
    <xf numFmtId="0" fontId="7" fillId="16" borderId="2" xfId="0" applyFont="1" applyFill="1" applyBorder="1" applyAlignment="1" applyProtection="1">
      <alignment horizontal="left" vertical="center" wrapText="1"/>
      <protection hidden="1"/>
    </xf>
    <xf numFmtId="0" fontId="7" fillId="16" borderId="3" xfId="0" applyFont="1" applyFill="1" applyBorder="1" applyAlignment="1" applyProtection="1">
      <alignment horizontal="left" vertical="center" wrapText="1"/>
      <protection hidden="1"/>
    </xf>
    <xf numFmtId="0" fontId="7" fillId="16" borderId="10" xfId="0" applyFont="1" applyFill="1" applyBorder="1" applyAlignment="1" applyProtection="1">
      <alignment horizontal="left" vertical="center" wrapText="1"/>
      <protection hidden="1"/>
    </xf>
    <xf numFmtId="0" fontId="7" fillId="16" borderId="11" xfId="0" applyFont="1" applyFill="1" applyBorder="1" applyAlignment="1" applyProtection="1">
      <alignment horizontal="left" vertical="center" wrapText="1"/>
      <protection hidden="1"/>
    </xf>
    <xf numFmtId="0" fontId="7" fillId="16" borderId="12" xfId="0" applyFont="1" applyFill="1" applyBorder="1" applyAlignment="1" applyProtection="1">
      <alignment horizontal="left" vertical="center" wrapText="1"/>
      <protection hidden="1"/>
    </xf>
    <xf numFmtId="0" fontId="11" fillId="16" borderId="1" xfId="0" applyFont="1" applyFill="1" applyBorder="1" applyAlignment="1" applyProtection="1">
      <alignment horizontal="left" vertical="center" wrapText="1"/>
      <protection hidden="1"/>
    </xf>
    <xf numFmtId="0" fontId="11" fillId="16" borderId="2" xfId="0" applyFont="1" applyFill="1" applyBorder="1" applyAlignment="1" applyProtection="1">
      <alignment horizontal="left" vertical="center" wrapText="1"/>
      <protection hidden="1"/>
    </xf>
    <xf numFmtId="0" fontId="11" fillId="16" borderId="3" xfId="0" applyFont="1" applyFill="1" applyBorder="1" applyAlignment="1" applyProtection="1">
      <alignment horizontal="left" vertical="center" wrapText="1"/>
      <protection hidden="1"/>
    </xf>
    <xf numFmtId="0" fontId="11" fillId="16" borderId="10" xfId="0" applyFont="1" applyFill="1" applyBorder="1" applyAlignment="1" applyProtection="1">
      <alignment horizontal="left" vertical="center" wrapText="1"/>
      <protection hidden="1"/>
    </xf>
    <xf numFmtId="0" fontId="11" fillId="16" borderId="11" xfId="0" applyFont="1" applyFill="1" applyBorder="1" applyAlignment="1" applyProtection="1">
      <alignment horizontal="left" vertical="center" wrapText="1"/>
      <protection hidden="1"/>
    </xf>
    <xf numFmtId="0" fontId="11" fillId="16" borderId="12" xfId="0" applyFont="1" applyFill="1" applyBorder="1" applyAlignment="1" applyProtection="1">
      <alignment horizontal="left" vertical="center" wrapText="1"/>
      <protection hidden="1"/>
    </xf>
    <xf numFmtId="0" fontId="5" fillId="16" borderId="4" xfId="0" applyFont="1" applyFill="1" applyBorder="1" applyAlignment="1" applyProtection="1">
      <alignment horizontal="center" vertical="center" wrapText="1"/>
      <protection hidden="1"/>
    </xf>
    <xf numFmtId="0" fontId="5" fillId="16" borderId="5" xfId="0" applyFont="1" applyFill="1" applyBorder="1" applyAlignment="1" applyProtection="1">
      <alignment horizontal="center" vertical="center" wrapText="1"/>
      <protection hidden="1"/>
    </xf>
    <xf numFmtId="0" fontId="5" fillId="16" borderId="6" xfId="0" applyFont="1" applyFill="1" applyBorder="1" applyAlignment="1" applyProtection="1">
      <alignment horizontal="center" vertical="center" wrapText="1"/>
      <protection hidden="1"/>
    </xf>
    <xf numFmtId="0" fontId="5" fillId="17" borderId="29" xfId="0" applyFont="1" applyFill="1" applyBorder="1" applyAlignment="1" applyProtection="1">
      <alignment horizontal="center" vertical="center" wrapText="1"/>
      <protection hidden="1"/>
    </xf>
    <xf numFmtId="0" fontId="5" fillId="17" borderId="5" xfId="0" applyFont="1" applyFill="1" applyBorder="1" applyAlignment="1" applyProtection="1">
      <alignment horizontal="center" vertical="center" wrapText="1"/>
      <protection hidden="1"/>
    </xf>
    <xf numFmtId="0" fontId="5" fillId="17" borderId="6" xfId="0" applyFont="1" applyFill="1" applyBorder="1" applyAlignment="1" applyProtection="1">
      <alignment horizontal="center" vertical="center" wrapText="1"/>
      <protection hidden="1"/>
    </xf>
    <xf numFmtId="0" fontId="11" fillId="17" borderId="29" xfId="0" applyFont="1" applyFill="1" applyBorder="1" applyAlignment="1" applyProtection="1">
      <alignment horizontal="center" vertical="center" wrapText="1"/>
      <protection hidden="1"/>
    </xf>
    <xf numFmtId="0" fontId="11" fillId="17" borderId="6" xfId="0" applyFont="1" applyFill="1" applyBorder="1" applyAlignment="1" applyProtection="1">
      <alignment horizontal="center" vertical="center" wrapText="1"/>
      <protection hidden="1"/>
    </xf>
    <xf numFmtId="0" fontId="11" fillId="17" borderId="4" xfId="0" applyFont="1" applyFill="1" applyBorder="1" applyAlignment="1" applyProtection="1">
      <alignment horizontal="center" vertical="center" wrapText="1"/>
      <protection hidden="1"/>
    </xf>
    <xf numFmtId="0" fontId="11" fillId="17" borderId="5" xfId="0" applyFont="1" applyFill="1" applyBorder="1" applyAlignment="1" applyProtection="1">
      <alignment horizontal="center" vertical="center" wrapText="1"/>
      <protection hidden="1"/>
    </xf>
    <xf numFmtId="0" fontId="7" fillId="17" borderId="21" xfId="0" applyFont="1" applyFill="1" applyBorder="1" applyAlignment="1" applyProtection="1">
      <alignment horizontal="left" vertical="center" wrapText="1"/>
      <protection hidden="1"/>
    </xf>
    <xf numFmtId="0" fontId="7" fillId="17" borderId="3" xfId="0" applyFont="1" applyFill="1" applyBorder="1" applyAlignment="1" applyProtection="1">
      <alignment horizontal="left" vertical="center" wrapText="1"/>
      <protection hidden="1"/>
    </xf>
    <xf numFmtId="0" fontId="7" fillId="17" borderId="25" xfId="0" applyFont="1" applyFill="1" applyBorder="1" applyAlignment="1" applyProtection="1">
      <alignment horizontal="left" vertical="center" wrapText="1"/>
      <protection hidden="1"/>
    </xf>
    <xf numFmtId="0" fontId="7" fillId="17" borderId="12" xfId="0" applyFont="1" applyFill="1" applyBorder="1" applyAlignment="1" applyProtection="1">
      <alignment horizontal="left" vertical="center" wrapText="1"/>
      <protection hidden="1"/>
    </xf>
    <xf numFmtId="0" fontId="11" fillId="17" borderId="21" xfId="0" applyFont="1" applyFill="1" applyBorder="1" applyAlignment="1" applyProtection="1">
      <alignment horizontal="center" vertical="center" wrapText="1"/>
      <protection hidden="1"/>
    </xf>
    <xf numFmtId="0" fontId="11" fillId="17" borderId="2" xfId="0" applyFont="1" applyFill="1" applyBorder="1" applyAlignment="1" applyProtection="1">
      <alignment horizontal="center" vertical="center" wrapText="1"/>
      <protection hidden="1"/>
    </xf>
    <xf numFmtId="0" fontId="11" fillId="17" borderId="25" xfId="0" applyFont="1" applyFill="1" applyBorder="1" applyAlignment="1" applyProtection="1">
      <alignment horizontal="center" vertical="center" wrapText="1"/>
      <protection hidden="1"/>
    </xf>
    <xf numFmtId="0" fontId="11" fillId="17" borderId="11" xfId="0" applyFont="1" applyFill="1" applyBorder="1" applyAlignment="1" applyProtection="1">
      <alignment horizontal="center" vertical="center" wrapText="1"/>
      <protection hidden="1"/>
    </xf>
    <xf numFmtId="0" fontId="1" fillId="17" borderId="21" xfId="0" applyFont="1" applyFill="1" applyBorder="1" applyAlignment="1" applyProtection="1">
      <alignment horizontal="center" vertical="center" wrapText="1"/>
      <protection hidden="1"/>
    </xf>
    <xf numFmtId="0" fontId="1" fillId="17" borderId="2" xfId="0" applyFont="1" applyFill="1" applyBorder="1" applyAlignment="1" applyProtection="1">
      <alignment horizontal="center" vertical="center" wrapText="1"/>
      <protection hidden="1"/>
    </xf>
    <xf numFmtId="0" fontId="1" fillId="17" borderId="25" xfId="0" applyFont="1" applyFill="1" applyBorder="1" applyAlignment="1" applyProtection="1">
      <alignment horizontal="center" vertical="center" wrapText="1"/>
      <protection hidden="1"/>
    </xf>
    <xf numFmtId="0" fontId="1" fillId="17" borderId="11" xfId="0" applyFont="1" applyFill="1" applyBorder="1" applyAlignment="1" applyProtection="1">
      <alignment horizontal="center" vertical="center" wrapText="1"/>
      <protection hidden="1"/>
    </xf>
  </cellXfs>
  <cellStyles count="3">
    <cellStyle name="Link" xfId="1" builtinId="8"/>
    <cellStyle name="Standard" xfId="0" builtinId="0"/>
    <cellStyle name="Standard 3" xfId="2" xr:uid="{3DB9C78F-FF08-4DAE-9C2A-2C53C05D2A20}"/>
  </cellStyles>
  <dxfs count="8">
    <dxf>
      <fill>
        <patternFill patternType="lightDown">
          <fgColor rgb="FFFF0000"/>
        </patternFill>
      </fill>
    </dxf>
    <dxf>
      <fill>
        <patternFill patternType="darkUp">
          <fgColor rgb="FFFF0000"/>
        </patternFill>
      </fill>
    </dxf>
    <dxf>
      <fill>
        <patternFill patternType="darkUp">
          <fgColor rgb="FFFF0000"/>
        </patternFill>
      </fill>
    </dxf>
    <dxf>
      <fill>
        <patternFill patternType="darkUp">
          <fgColor rgb="FFFF0000"/>
        </patternFill>
      </fill>
    </dxf>
    <dxf>
      <fill>
        <patternFill patternType="darkUp">
          <fgColor rgb="FFFF0000"/>
        </patternFill>
      </fill>
    </dxf>
    <dxf>
      <fill>
        <patternFill patternType="darkUp">
          <fgColor rgb="FFFF0000"/>
        </patternFill>
      </fill>
    </dxf>
    <dxf>
      <fill>
        <patternFill patternType="darkUp">
          <fgColor rgb="FFFF0000"/>
        </patternFill>
      </fill>
    </dxf>
    <dxf>
      <fill>
        <patternFill patternType="darkUp">
          <fgColor theme="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7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8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9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1.jpeg"/><Relationship Id="rId1" Type="http://schemas.openxmlformats.org/officeDocument/2006/relationships/image" Target="../media/image10.png"/></Relationships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2.emf"/><Relationship Id="rId3" Type="http://schemas.openxmlformats.org/officeDocument/2006/relationships/image" Target="../media/image7.emf"/><Relationship Id="rId7" Type="http://schemas.openxmlformats.org/officeDocument/2006/relationships/image" Target="../media/image3.emf"/><Relationship Id="rId2" Type="http://schemas.openxmlformats.org/officeDocument/2006/relationships/image" Target="../media/image8.emf"/><Relationship Id="rId1" Type="http://schemas.openxmlformats.org/officeDocument/2006/relationships/image" Target="../media/image9.emf"/><Relationship Id="rId6" Type="http://schemas.openxmlformats.org/officeDocument/2006/relationships/image" Target="../media/image4.emf"/><Relationship Id="rId5" Type="http://schemas.openxmlformats.org/officeDocument/2006/relationships/image" Target="../media/image5.emf"/><Relationship Id="rId4" Type="http://schemas.openxmlformats.org/officeDocument/2006/relationships/image" Target="../media/image6.emf"/><Relationship Id="rId9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0</xdr:col>
      <xdr:colOff>0</xdr:colOff>
      <xdr:row>3</xdr:row>
      <xdr:rowOff>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D57CD092-F666-4C07-918E-19C25518F1A5}"/>
            </a:ext>
          </a:extLst>
        </xdr:cNvPr>
        <xdr:cNvSpPr>
          <a:spLocks noChangeArrowheads="1"/>
        </xdr:cNvSpPr>
      </xdr:nvSpPr>
      <xdr:spPr bwMode="auto">
        <a:xfrm>
          <a:off x="0" y="24479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de-DE" sz="1600" b="1" i="0" u="none" strike="noStrike" baseline="0">
              <a:solidFill>
                <a:srgbClr val="000000"/>
              </a:solidFill>
              <a:latin typeface="Arial"/>
              <a:cs typeface="Arial"/>
            </a:rPr>
            <a:t> x</a:t>
          </a:r>
          <a:endParaRPr lang="de-DE"/>
        </a:p>
      </xdr:txBody>
    </xdr:sp>
    <xdr:clientData/>
  </xdr:twoCellAnchor>
  <xdr:twoCellAnchor>
    <xdr:from>
      <xdr:col>0</xdr:col>
      <xdr:colOff>0</xdr:colOff>
      <xdr:row>3</xdr:row>
      <xdr:rowOff>0</xdr:rowOff>
    </xdr:from>
    <xdr:to>
      <xdr:col>0</xdr:col>
      <xdr:colOff>0</xdr:colOff>
      <xdr:row>3</xdr:row>
      <xdr:rowOff>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CE906980-6C23-4CD5-A071-CFA8409BA510}"/>
            </a:ext>
          </a:extLst>
        </xdr:cNvPr>
        <xdr:cNvSpPr>
          <a:spLocks noChangeArrowheads="1"/>
        </xdr:cNvSpPr>
      </xdr:nvSpPr>
      <xdr:spPr bwMode="auto">
        <a:xfrm>
          <a:off x="0" y="24479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0</xdr:col>
      <xdr:colOff>0</xdr:colOff>
      <xdr:row>3</xdr:row>
      <xdr:rowOff>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87121CD2-F6B4-42A7-9EFE-96F126CB2647}"/>
            </a:ext>
          </a:extLst>
        </xdr:cNvPr>
        <xdr:cNvSpPr>
          <a:spLocks noChangeArrowheads="1"/>
        </xdr:cNvSpPr>
      </xdr:nvSpPr>
      <xdr:spPr bwMode="auto">
        <a:xfrm>
          <a:off x="0" y="24479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de-DE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endParaRPr lang="de-DE"/>
        </a:p>
      </xdr:txBody>
    </xdr:sp>
    <xdr:clientData/>
  </xdr:twoCellAnchor>
  <xdr:twoCellAnchor editAs="oneCell">
    <xdr:from>
      <xdr:col>0</xdr:col>
      <xdr:colOff>0</xdr:colOff>
      <xdr:row>91</xdr:row>
      <xdr:rowOff>0</xdr:rowOff>
    </xdr:from>
    <xdr:to>
      <xdr:col>0</xdr:col>
      <xdr:colOff>95250</xdr:colOff>
      <xdr:row>91</xdr:row>
      <xdr:rowOff>95250</xdr:rowOff>
    </xdr:to>
    <xdr:pic>
      <xdr:nvPicPr>
        <xdr:cNvPr id="5" name="Grafik 5">
          <a:extLst>
            <a:ext uri="{FF2B5EF4-FFF2-40B4-BE49-F238E27FC236}">
              <a16:creationId xmlns:a16="http://schemas.microsoft.com/office/drawing/2014/main" id="{155E3FEE-041B-45EA-8D71-2CEE44BA64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6634400"/>
          <a:ext cx="9525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33</xdr:col>
      <xdr:colOff>0</xdr:colOff>
      <xdr:row>3</xdr:row>
      <xdr:rowOff>0</xdr:rowOff>
    </xdr:from>
    <xdr:to>
      <xdr:col>40</xdr:col>
      <xdr:colOff>95250</xdr:colOff>
      <xdr:row>3</xdr:row>
      <xdr:rowOff>95250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7187E81C-7372-4594-A3DD-1EEB2F187E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04275" y="2447925"/>
          <a:ext cx="9525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81645</xdr:colOff>
      <xdr:row>1</xdr:row>
      <xdr:rowOff>435425</xdr:rowOff>
    </xdr:from>
    <xdr:to>
      <xdr:col>2</xdr:col>
      <xdr:colOff>1074967</xdr:colOff>
      <xdr:row>1</xdr:row>
      <xdr:rowOff>1201367</xdr:rowOff>
    </xdr:to>
    <xdr:pic>
      <xdr:nvPicPr>
        <xdr:cNvPr id="7" name="Bild 19" descr="Logo_Landesforsten.jpg">
          <a:extLst>
            <a:ext uri="{FF2B5EF4-FFF2-40B4-BE49-F238E27FC236}">
              <a16:creationId xmlns:a16="http://schemas.microsoft.com/office/drawing/2014/main" id="{59EA4C6A-FDAE-4BF0-8FF4-19B3C2C566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2645" y="683075"/>
          <a:ext cx="1964872" cy="7659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149679</xdr:colOff>
      <xdr:row>5</xdr:row>
      <xdr:rowOff>244929</xdr:rowOff>
    </xdr:from>
    <xdr:to>
      <xdr:col>13</xdr:col>
      <xdr:colOff>449036</xdr:colOff>
      <xdr:row>11</xdr:row>
      <xdr:rowOff>421821</xdr:rowOff>
    </xdr:to>
    <xdr:sp macro="" textlink="">
      <xdr:nvSpPr>
        <xdr:cNvPr id="8" name="Sechseck 7" hidden="1">
          <a:extLst>
            <a:ext uri="{FF2B5EF4-FFF2-40B4-BE49-F238E27FC236}">
              <a16:creationId xmlns:a16="http://schemas.microsoft.com/office/drawing/2014/main" id="{E3F3EDC6-F2C5-48DE-8A06-C6C8033F2237}"/>
            </a:ext>
          </a:extLst>
        </xdr:cNvPr>
        <xdr:cNvSpPr/>
      </xdr:nvSpPr>
      <xdr:spPr bwMode="auto">
        <a:xfrm>
          <a:off x="10379529" y="4045404"/>
          <a:ext cx="4576082" cy="3605892"/>
        </a:xfrm>
        <a:prstGeom prst="hexagon">
          <a:avLst/>
        </a:prstGeom>
        <a:solidFill>
          <a:srgbClr val="FF0000"/>
        </a:solidFill>
        <a:ln w="508000">
          <a:solidFill>
            <a:schemeClr val="bg1"/>
          </a:solidFill>
          <a:headEnd type="none" w="med" len="med"/>
          <a:tailEnd type="none" w="med" len="med"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de-DE" sz="32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Es werden nur Rücke-leistungen benötigt!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171450</xdr:colOff>
          <xdr:row>3</xdr:row>
          <xdr:rowOff>0</xdr:rowOff>
        </xdr:from>
        <xdr:to>
          <xdr:col>2</xdr:col>
          <xdr:colOff>314325</xdr:colOff>
          <xdr:row>3</xdr:row>
          <xdr:rowOff>0</xdr:rowOff>
        </xdr:to>
        <xdr:sp macro="" textlink="">
          <xdr:nvSpPr>
            <xdr:cNvPr id="1025" name="Langholz_Rü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E7FB17D2-C458-48FA-BE6D-026983E4BA3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>
              <a:outerShdw dist="35921" dir="2700000" algn="ctr" rotWithShape="0">
                <a:srgbClr val="000000"/>
              </a:outerShdw>
            </a:effectLst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628650</xdr:colOff>
          <xdr:row>3</xdr:row>
          <xdr:rowOff>0</xdr:rowOff>
        </xdr:from>
        <xdr:to>
          <xdr:col>3</xdr:col>
          <xdr:colOff>923925</xdr:colOff>
          <xdr:row>3</xdr:row>
          <xdr:rowOff>0</xdr:rowOff>
        </xdr:to>
        <xdr:sp macro="" textlink="">
          <xdr:nvSpPr>
            <xdr:cNvPr id="1026" name="ISFKN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82EBE3AD-B9A2-472C-8E51-3CED5DD3504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>
              <a:outerShdw dist="35921" dir="2700000" algn="ctr" rotWithShape="0">
                <a:srgbClr val="000000"/>
              </a:outerShdw>
            </a:effectLst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485775</xdr:colOff>
          <xdr:row>3</xdr:row>
          <xdr:rowOff>0</xdr:rowOff>
        </xdr:from>
        <xdr:to>
          <xdr:col>6</xdr:col>
          <xdr:colOff>1114425</xdr:colOff>
          <xdr:row>3</xdr:row>
          <xdr:rowOff>0</xdr:rowOff>
        </xdr:to>
        <xdr:sp macro="" textlink="">
          <xdr:nvSpPr>
            <xdr:cNvPr id="1027" name="Kran_BH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4880E91C-7B0A-4836-9FF6-E20457F3C25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>
              <a:outerShdw dist="35921" dir="2700000" algn="ctr" rotWithShape="0">
                <a:srgbClr val="000000"/>
              </a:outerShdw>
            </a:effectLst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209550</xdr:colOff>
          <xdr:row>3</xdr:row>
          <xdr:rowOff>0</xdr:rowOff>
        </xdr:from>
        <xdr:to>
          <xdr:col>5</xdr:col>
          <xdr:colOff>171450</xdr:colOff>
          <xdr:row>3</xdr:row>
          <xdr:rowOff>0</xdr:rowOff>
        </xdr:to>
        <xdr:sp macro="" textlink="">
          <xdr:nvSpPr>
            <xdr:cNvPr id="1028" name="Kranlänge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F226B5A1-1A0C-4356-BEA3-BDC4AF5E94E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>
              <a:outerShdw dist="35921" dir="2700000" algn="ctr" rotWithShape="0">
                <a:srgbClr val="000000"/>
              </a:outerShdw>
            </a:effectLst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552450</xdr:colOff>
          <xdr:row>3</xdr:row>
          <xdr:rowOff>0</xdr:rowOff>
        </xdr:from>
        <xdr:to>
          <xdr:col>8</xdr:col>
          <xdr:colOff>381000</xdr:colOff>
          <xdr:row>3</xdr:row>
          <xdr:rowOff>0</xdr:rowOff>
        </xdr:to>
        <xdr:sp macro="" textlink="">
          <xdr:nvSpPr>
            <xdr:cNvPr id="1029" name="Langholz_Auf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B262EE5D-C9B6-405C-810D-F4B43319D75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>
              <a:outerShdw dist="35921" dir="2700000" algn="ctr" rotWithShape="0">
                <a:srgbClr val="000000"/>
              </a:outerShdw>
            </a:effectLst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809625</xdr:colOff>
          <xdr:row>3</xdr:row>
          <xdr:rowOff>0</xdr:rowOff>
        </xdr:from>
        <xdr:to>
          <xdr:col>14</xdr:col>
          <xdr:colOff>723900</xdr:colOff>
          <xdr:row>3</xdr:row>
          <xdr:rowOff>0</xdr:rowOff>
        </xdr:to>
        <xdr:sp macro="" textlink="">
          <xdr:nvSpPr>
            <xdr:cNvPr id="1030" name="Kurzholz_Auf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67EAB7DD-15E3-4176-A633-0A1BDEA61C3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>
              <a:outerShdw dist="35921" dir="2700000" algn="ctr" rotWithShape="0">
                <a:srgbClr val="000000"/>
              </a:outerShdw>
            </a:effectLst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276225</xdr:colOff>
          <xdr:row>3</xdr:row>
          <xdr:rowOff>0</xdr:rowOff>
        </xdr:from>
        <xdr:to>
          <xdr:col>13</xdr:col>
          <xdr:colOff>238125</xdr:colOff>
          <xdr:row>3</xdr:row>
          <xdr:rowOff>0</xdr:rowOff>
        </xdr:to>
        <xdr:sp macro="" textlink="">
          <xdr:nvSpPr>
            <xdr:cNvPr id="1031" name="Laub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7D38E46D-9D4B-47B2-A74E-75D095302FF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>
              <a:outerShdw dist="35921" dir="2700000" algn="ctr" rotWithShape="0">
                <a:srgbClr val="000000"/>
              </a:outerShdw>
            </a:effectLst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638175</xdr:colOff>
          <xdr:row>3</xdr:row>
          <xdr:rowOff>0</xdr:rowOff>
        </xdr:from>
        <xdr:to>
          <xdr:col>11</xdr:col>
          <xdr:colOff>714375</xdr:colOff>
          <xdr:row>3</xdr:row>
          <xdr:rowOff>0</xdr:rowOff>
        </xdr:to>
        <xdr:sp macro="" textlink="">
          <xdr:nvSpPr>
            <xdr:cNvPr id="1032" name="KiWeyLä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9642CED7-41C3-4C8B-B830-9717CE4A733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>
              <a:outerShdw dist="35921" dir="2700000" algn="ctr" rotWithShape="0">
                <a:srgbClr val="000000"/>
              </a:outerShdw>
            </a:effectLst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1104900</xdr:colOff>
          <xdr:row>3</xdr:row>
          <xdr:rowOff>0</xdr:rowOff>
        </xdr:from>
        <xdr:to>
          <xdr:col>10</xdr:col>
          <xdr:colOff>28575</xdr:colOff>
          <xdr:row>3</xdr:row>
          <xdr:rowOff>0</xdr:rowOff>
        </xdr:to>
        <xdr:sp macro="" textlink="">
          <xdr:nvSpPr>
            <xdr:cNvPr id="1033" name="FiDouTa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81BE0F3D-03B6-4C19-9E7D-33ABA56A8FF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>
              <a:outerShdw dist="35921" dir="2700000" algn="ctr" rotWithShape="0">
                <a:srgbClr val="000000"/>
              </a:outerShdw>
            </a:effectLst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xdr:twoCellAnchor>
    <xdr:from>
      <xdr:col>7</xdr:col>
      <xdr:colOff>734785</xdr:colOff>
      <xdr:row>3</xdr:row>
      <xdr:rowOff>0</xdr:rowOff>
    </xdr:from>
    <xdr:to>
      <xdr:col>14</xdr:col>
      <xdr:colOff>952500</xdr:colOff>
      <xdr:row>5</xdr:row>
      <xdr:rowOff>176893</xdr:rowOff>
    </xdr:to>
    <xdr:sp macro="" textlink="">
      <xdr:nvSpPr>
        <xdr:cNvPr id="9" name="Sechseck 8" hidden="1">
          <a:extLst>
            <a:ext uri="{FF2B5EF4-FFF2-40B4-BE49-F238E27FC236}">
              <a16:creationId xmlns:a16="http://schemas.microsoft.com/office/drawing/2014/main" id="{CF266E6F-C70F-477D-A4DB-572AEFFB94FC}"/>
            </a:ext>
          </a:extLst>
        </xdr:cNvPr>
        <xdr:cNvSpPr/>
      </xdr:nvSpPr>
      <xdr:spPr bwMode="auto">
        <a:xfrm>
          <a:off x="8526235" y="2447925"/>
          <a:ext cx="8132990" cy="1529443"/>
        </a:xfrm>
        <a:prstGeom prst="hexagon">
          <a:avLst/>
        </a:prstGeom>
        <a:solidFill>
          <a:srgbClr val="FF0000"/>
        </a:solidFill>
        <a:ln w="508000">
          <a:solidFill>
            <a:schemeClr val="bg1"/>
          </a:solidFill>
          <a:headEnd type="none" w="med" len="med"/>
          <a:tailEnd type="none" w="med" len="med"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de-DE" sz="66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Es werden nur Rücke-leistungen benötigt!</a:t>
          </a:r>
        </a:p>
      </xdr:txBody>
    </xdr:sp>
    <xdr:clientData/>
  </xdr:twoCellAnchor>
  <xdr:twoCellAnchor>
    <xdr:from>
      <xdr:col>15</xdr:col>
      <xdr:colOff>857250</xdr:colOff>
      <xdr:row>2</xdr:row>
      <xdr:rowOff>489858</xdr:rowOff>
    </xdr:from>
    <xdr:to>
      <xdr:col>23</xdr:col>
      <xdr:colOff>625928</xdr:colOff>
      <xdr:row>7</xdr:row>
      <xdr:rowOff>136070</xdr:rowOff>
    </xdr:to>
    <xdr:sp macro="" textlink="">
      <xdr:nvSpPr>
        <xdr:cNvPr id="10" name="Sprechblase">
          <a:extLst>
            <a:ext uri="{FF2B5EF4-FFF2-40B4-BE49-F238E27FC236}">
              <a16:creationId xmlns:a16="http://schemas.microsoft.com/office/drawing/2014/main" id="{3048B70C-8DCD-4823-9C7F-F338A0908CB0}"/>
            </a:ext>
          </a:extLst>
        </xdr:cNvPr>
        <xdr:cNvSpPr/>
      </xdr:nvSpPr>
      <xdr:spPr bwMode="auto">
        <a:xfrm>
          <a:off x="18002250" y="2023383"/>
          <a:ext cx="8150678" cy="3056162"/>
        </a:xfrm>
        <a:prstGeom prst="wedgeEllipseCallout">
          <a:avLst>
            <a:gd name="adj1" fmla="val -32018"/>
            <a:gd name="adj2" fmla="val 113250"/>
          </a:avLst>
        </a:prstGeom>
        <a:solidFill>
          <a:srgbClr val="99FF66"/>
        </a:solidFill>
        <a:ln>
          <a:headEnd type="none" w="med" len="med"/>
          <a:tailEnd type="none" w="med" len="med"/>
        </a:ln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de-DE" sz="2400" b="1">
              <a:solidFill>
                <a:schemeClr val="tx1"/>
              </a:solidFill>
            </a:rPr>
            <a:t>Beachten Sie bitte das  Arbeitsblatt: "Abrechnungstabellen"</a:t>
          </a:r>
        </a:p>
        <a:p>
          <a:pPr algn="ctr"/>
          <a:r>
            <a:rPr lang="de-DE" sz="2400" b="1">
              <a:solidFill>
                <a:schemeClr val="tx1"/>
              </a:solidFill>
            </a:rPr>
            <a:t>Hier können Sie , die mit Ihren Prozentangaben ergebenden Entgeldwerte pro Festmeter erfahren!</a:t>
          </a:r>
        </a:p>
      </xdr:txBody>
    </xdr:sp>
    <xdr:clientData/>
  </xdr:twoCellAnchor>
  <xdr:twoCellAnchor>
    <xdr:from>
      <xdr:col>2</xdr:col>
      <xdr:colOff>353788</xdr:colOff>
      <xdr:row>2</xdr:row>
      <xdr:rowOff>503466</xdr:rowOff>
    </xdr:from>
    <xdr:to>
      <xdr:col>6</xdr:col>
      <xdr:colOff>13607</xdr:colOff>
      <xdr:row>9</xdr:row>
      <xdr:rowOff>27215</xdr:rowOff>
    </xdr:to>
    <xdr:sp macro="" textlink="">
      <xdr:nvSpPr>
        <xdr:cNvPr id="11" name="Sechseck 10" hidden="1">
          <a:extLst>
            <a:ext uri="{FF2B5EF4-FFF2-40B4-BE49-F238E27FC236}">
              <a16:creationId xmlns:a16="http://schemas.microsoft.com/office/drawing/2014/main" id="{64479BA2-97E8-46DA-B436-A409D7188054}"/>
            </a:ext>
          </a:extLst>
        </xdr:cNvPr>
        <xdr:cNvSpPr/>
      </xdr:nvSpPr>
      <xdr:spPr bwMode="auto">
        <a:xfrm>
          <a:off x="1706338" y="2036991"/>
          <a:ext cx="4755694" cy="4076699"/>
        </a:xfrm>
        <a:prstGeom prst="hexagon">
          <a:avLst/>
        </a:prstGeom>
        <a:solidFill>
          <a:srgbClr val="FF0000"/>
        </a:solidFill>
        <a:ln w="508000">
          <a:solidFill>
            <a:schemeClr val="bg1"/>
          </a:solidFill>
          <a:headEnd type="none" w="med" len="med"/>
          <a:tailEnd type="none" w="med" len="med"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de-DE" sz="32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Es werden nur Holzernte-leistungen benötigt!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244929</xdr:colOff>
      <xdr:row>3</xdr:row>
      <xdr:rowOff>299357</xdr:rowOff>
    </xdr:from>
    <xdr:to>
      <xdr:col>5</xdr:col>
      <xdr:colOff>1061357</xdr:colOff>
      <xdr:row>14</xdr:row>
      <xdr:rowOff>272143</xdr:rowOff>
    </xdr:to>
    <xdr:sp macro="" textlink="">
      <xdr:nvSpPr>
        <xdr:cNvPr id="2" name="Sechseck 1" hidden="1">
          <a:extLst>
            <a:ext uri="{FF2B5EF4-FFF2-40B4-BE49-F238E27FC236}">
              <a16:creationId xmlns:a16="http://schemas.microsoft.com/office/drawing/2014/main" id="{635ADCF7-6D7F-4D7B-B794-85338728389A}"/>
            </a:ext>
          </a:extLst>
        </xdr:cNvPr>
        <xdr:cNvSpPr/>
      </xdr:nvSpPr>
      <xdr:spPr bwMode="auto">
        <a:xfrm>
          <a:off x="244929" y="2366282"/>
          <a:ext cx="4721678" cy="1782536"/>
        </a:xfrm>
        <a:prstGeom prst="hexagon">
          <a:avLst/>
        </a:prstGeom>
        <a:solidFill>
          <a:srgbClr val="FF0000"/>
        </a:solidFill>
        <a:ln w="508000">
          <a:solidFill>
            <a:schemeClr val="bg1"/>
          </a:solidFill>
          <a:headEnd type="none" w="med" len="med"/>
          <a:tailEnd type="none" w="med" len="med"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de-DE" sz="54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Es </a:t>
          </a:r>
        </a:p>
        <a:p>
          <a:pPr algn="ctr"/>
          <a:r>
            <a:rPr lang="de-DE" sz="54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werden nur Holzernte-leistungen benötigt!</a:t>
          </a:r>
        </a:p>
      </xdr:txBody>
    </xdr:sp>
    <xdr:clientData/>
  </xdr:twoCellAnchor>
  <xdr:twoCellAnchor>
    <xdr:from>
      <xdr:col>7</xdr:col>
      <xdr:colOff>244929</xdr:colOff>
      <xdr:row>3</xdr:row>
      <xdr:rowOff>299357</xdr:rowOff>
    </xdr:from>
    <xdr:to>
      <xdr:col>13</xdr:col>
      <xdr:colOff>1061357</xdr:colOff>
      <xdr:row>14</xdr:row>
      <xdr:rowOff>272143</xdr:rowOff>
    </xdr:to>
    <xdr:sp macro="" textlink="">
      <xdr:nvSpPr>
        <xdr:cNvPr id="3" name="Sechseck 2" hidden="1">
          <a:extLst>
            <a:ext uri="{FF2B5EF4-FFF2-40B4-BE49-F238E27FC236}">
              <a16:creationId xmlns:a16="http://schemas.microsoft.com/office/drawing/2014/main" id="{A98676D9-DA7F-4A3C-86B5-B76907CD00DB}"/>
            </a:ext>
          </a:extLst>
        </xdr:cNvPr>
        <xdr:cNvSpPr/>
      </xdr:nvSpPr>
      <xdr:spPr bwMode="auto">
        <a:xfrm>
          <a:off x="5293179" y="2366282"/>
          <a:ext cx="5178878" cy="1782536"/>
        </a:xfrm>
        <a:prstGeom prst="hexagon">
          <a:avLst/>
        </a:prstGeom>
        <a:solidFill>
          <a:srgbClr val="FF0000"/>
        </a:solidFill>
        <a:ln w="508000">
          <a:solidFill>
            <a:schemeClr val="bg1"/>
          </a:solidFill>
          <a:headEnd type="none" w="med" len="med"/>
          <a:tailEnd type="none" w="med" len="med"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de-DE" sz="54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Es </a:t>
          </a:r>
        </a:p>
        <a:p>
          <a:pPr algn="ctr"/>
          <a:r>
            <a:rPr lang="de-DE" sz="54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werden nur Holzernte-leistungen benötigt!</a:t>
          </a:r>
        </a:p>
      </xdr:txBody>
    </xdr:sp>
    <xdr:clientData/>
  </xdr:twoCellAnchor>
  <xdr:twoCellAnchor>
    <xdr:from>
      <xdr:col>15</xdr:col>
      <xdr:colOff>244929</xdr:colOff>
      <xdr:row>3</xdr:row>
      <xdr:rowOff>299357</xdr:rowOff>
    </xdr:from>
    <xdr:to>
      <xdr:col>20</xdr:col>
      <xdr:colOff>1061357</xdr:colOff>
      <xdr:row>14</xdr:row>
      <xdr:rowOff>272143</xdr:rowOff>
    </xdr:to>
    <xdr:sp macro="" textlink="">
      <xdr:nvSpPr>
        <xdr:cNvPr id="4" name="Sechseck 3" hidden="1">
          <a:extLst>
            <a:ext uri="{FF2B5EF4-FFF2-40B4-BE49-F238E27FC236}">
              <a16:creationId xmlns:a16="http://schemas.microsoft.com/office/drawing/2014/main" id="{5C453DD0-516B-426A-AA08-21E8F6B3BAFC}"/>
            </a:ext>
          </a:extLst>
        </xdr:cNvPr>
        <xdr:cNvSpPr/>
      </xdr:nvSpPr>
      <xdr:spPr bwMode="auto">
        <a:xfrm>
          <a:off x="10808154" y="2366282"/>
          <a:ext cx="4902653" cy="1782536"/>
        </a:xfrm>
        <a:prstGeom prst="hexagon">
          <a:avLst/>
        </a:prstGeom>
        <a:solidFill>
          <a:srgbClr val="FF0000"/>
        </a:solidFill>
        <a:ln w="508000">
          <a:solidFill>
            <a:schemeClr val="bg1"/>
          </a:solidFill>
          <a:headEnd type="none" w="med" len="med"/>
          <a:tailEnd type="none" w="med" len="med"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de-DE" sz="54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Es </a:t>
          </a:r>
        </a:p>
        <a:p>
          <a:pPr algn="ctr"/>
          <a:r>
            <a:rPr lang="de-DE" sz="54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werden nur Holzernte-leistungen benötigt!</a:t>
          </a:r>
        </a:p>
      </xdr:txBody>
    </xdr:sp>
    <xdr:clientData/>
  </xdr:twoCellAnchor>
  <xdr:twoCellAnchor>
    <xdr:from>
      <xdr:col>22</xdr:col>
      <xdr:colOff>244929</xdr:colOff>
      <xdr:row>3</xdr:row>
      <xdr:rowOff>299357</xdr:rowOff>
    </xdr:from>
    <xdr:to>
      <xdr:col>27</xdr:col>
      <xdr:colOff>1061357</xdr:colOff>
      <xdr:row>14</xdr:row>
      <xdr:rowOff>272143</xdr:rowOff>
    </xdr:to>
    <xdr:sp macro="" textlink="">
      <xdr:nvSpPr>
        <xdr:cNvPr id="5" name="Sechseck 4" hidden="1">
          <a:extLst>
            <a:ext uri="{FF2B5EF4-FFF2-40B4-BE49-F238E27FC236}">
              <a16:creationId xmlns:a16="http://schemas.microsoft.com/office/drawing/2014/main" id="{5A50DF3A-781F-4EBE-BFD2-DE1180D775F3}"/>
            </a:ext>
          </a:extLst>
        </xdr:cNvPr>
        <xdr:cNvSpPr/>
      </xdr:nvSpPr>
      <xdr:spPr bwMode="auto">
        <a:xfrm>
          <a:off x="16027854" y="2366282"/>
          <a:ext cx="4569278" cy="1782536"/>
        </a:xfrm>
        <a:prstGeom prst="hexagon">
          <a:avLst/>
        </a:prstGeom>
        <a:solidFill>
          <a:srgbClr val="FF0000"/>
        </a:solidFill>
        <a:ln w="508000">
          <a:solidFill>
            <a:schemeClr val="bg1"/>
          </a:solidFill>
          <a:headEnd type="none" w="med" len="med"/>
          <a:tailEnd type="none" w="med" len="med"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de-DE" sz="54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Es </a:t>
          </a:r>
        </a:p>
        <a:p>
          <a:pPr algn="ctr"/>
          <a:r>
            <a:rPr lang="de-DE" sz="54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werden nur Holzernte-leistungen benötigt!</a:t>
          </a:r>
        </a:p>
      </xdr:txBody>
    </xdr:sp>
    <xdr:clientData/>
  </xdr:twoCellAnchor>
  <xdr:twoCellAnchor>
    <xdr:from>
      <xdr:col>0</xdr:col>
      <xdr:colOff>734785</xdr:colOff>
      <xdr:row>21</xdr:row>
      <xdr:rowOff>136071</xdr:rowOff>
    </xdr:from>
    <xdr:to>
      <xdr:col>8</xdr:col>
      <xdr:colOff>952500</xdr:colOff>
      <xdr:row>34</xdr:row>
      <xdr:rowOff>176893</xdr:rowOff>
    </xdr:to>
    <xdr:sp macro="" textlink="">
      <xdr:nvSpPr>
        <xdr:cNvPr id="6" name="Sechseck 5" hidden="1">
          <a:extLst>
            <a:ext uri="{FF2B5EF4-FFF2-40B4-BE49-F238E27FC236}">
              <a16:creationId xmlns:a16="http://schemas.microsoft.com/office/drawing/2014/main" id="{F3AA0D58-81F8-4DF4-AAD8-479A57EEAA9E}"/>
            </a:ext>
          </a:extLst>
        </xdr:cNvPr>
        <xdr:cNvSpPr/>
      </xdr:nvSpPr>
      <xdr:spPr bwMode="auto">
        <a:xfrm>
          <a:off x="734785" y="5889171"/>
          <a:ext cx="5951765" cy="2136322"/>
        </a:xfrm>
        <a:prstGeom prst="hexagon">
          <a:avLst/>
        </a:prstGeom>
        <a:solidFill>
          <a:srgbClr val="FF0000"/>
        </a:solidFill>
        <a:ln w="508000">
          <a:solidFill>
            <a:schemeClr val="bg1"/>
          </a:solidFill>
          <a:headEnd type="none" w="med" len="med"/>
          <a:tailEnd type="none" w="med" len="med"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de-DE" sz="66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Es werden nur Rücke-leistungen benötigt!</a:t>
          </a:r>
        </a:p>
      </xdr:txBody>
    </xdr:sp>
    <xdr:clientData/>
  </xdr:twoCellAnchor>
  <xdr:twoCellAnchor>
    <xdr:from>
      <xdr:col>10</xdr:col>
      <xdr:colOff>734785</xdr:colOff>
      <xdr:row>21</xdr:row>
      <xdr:rowOff>136071</xdr:rowOff>
    </xdr:from>
    <xdr:to>
      <xdr:col>18</xdr:col>
      <xdr:colOff>952500</xdr:colOff>
      <xdr:row>34</xdr:row>
      <xdr:rowOff>176893</xdr:rowOff>
    </xdr:to>
    <xdr:sp macro="" textlink="">
      <xdr:nvSpPr>
        <xdr:cNvPr id="7" name="Sechseck 6" hidden="1">
          <a:extLst>
            <a:ext uri="{FF2B5EF4-FFF2-40B4-BE49-F238E27FC236}">
              <a16:creationId xmlns:a16="http://schemas.microsoft.com/office/drawing/2014/main" id="{AFB7783C-B70B-4F2F-817F-E2BDA31F5BD3}"/>
            </a:ext>
          </a:extLst>
        </xdr:cNvPr>
        <xdr:cNvSpPr/>
      </xdr:nvSpPr>
      <xdr:spPr bwMode="auto">
        <a:xfrm>
          <a:off x="7516585" y="5889171"/>
          <a:ext cx="6313715" cy="2136322"/>
        </a:xfrm>
        <a:prstGeom prst="hexagon">
          <a:avLst/>
        </a:prstGeom>
        <a:solidFill>
          <a:srgbClr val="FF0000"/>
        </a:solidFill>
        <a:ln w="508000">
          <a:solidFill>
            <a:schemeClr val="bg1"/>
          </a:solidFill>
          <a:headEnd type="none" w="med" len="med"/>
          <a:tailEnd type="none" w="med" len="med"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de-DE" sz="66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Es werden nur Rücke-leistungen benötigt!</a:t>
          </a:r>
        </a:p>
      </xdr:txBody>
    </xdr:sp>
    <xdr:clientData/>
  </xdr:twoCellAnchor>
  <xdr:twoCellAnchor>
    <xdr:from>
      <xdr:col>0</xdr:col>
      <xdr:colOff>734785</xdr:colOff>
      <xdr:row>38</xdr:row>
      <xdr:rowOff>136071</xdr:rowOff>
    </xdr:from>
    <xdr:to>
      <xdr:col>8</xdr:col>
      <xdr:colOff>952500</xdr:colOff>
      <xdr:row>51</xdr:row>
      <xdr:rowOff>176893</xdr:rowOff>
    </xdr:to>
    <xdr:sp macro="" textlink="">
      <xdr:nvSpPr>
        <xdr:cNvPr id="8" name="Sechseck 7" hidden="1">
          <a:extLst>
            <a:ext uri="{FF2B5EF4-FFF2-40B4-BE49-F238E27FC236}">
              <a16:creationId xmlns:a16="http://schemas.microsoft.com/office/drawing/2014/main" id="{9089036E-FE4F-4FC9-B98B-6777049BF46F}"/>
            </a:ext>
          </a:extLst>
        </xdr:cNvPr>
        <xdr:cNvSpPr/>
      </xdr:nvSpPr>
      <xdr:spPr bwMode="auto">
        <a:xfrm>
          <a:off x="734785" y="8927646"/>
          <a:ext cx="5951765" cy="2136322"/>
        </a:xfrm>
        <a:prstGeom prst="hexagon">
          <a:avLst/>
        </a:prstGeom>
        <a:solidFill>
          <a:srgbClr val="FF0000"/>
        </a:solidFill>
        <a:ln w="508000">
          <a:solidFill>
            <a:schemeClr val="bg1"/>
          </a:solidFill>
          <a:headEnd type="none" w="med" len="med"/>
          <a:tailEnd type="none" w="med" len="med"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de-DE" sz="66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Es werden nur Rücke-leistungen benötigt!</a:t>
          </a:r>
        </a:p>
      </xdr:txBody>
    </xdr:sp>
    <xdr:clientData/>
  </xdr:twoCellAnchor>
  <xdr:twoCellAnchor>
    <xdr:from>
      <xdr:col>10</xdr:col>
      <xdr:colOff>734785</xdr:colOff>
      <xdr:row>38</xdr:row>
      <xdr:rowOff>136071</xdr:rowOff>
    </xdr:from>
    <xdr:to>
      <xdr:col>18</xdr:col>
      <xdr:colOff>952500</xdr:colOff>
      <xdr:row>51</xdr:row>
      <xdr:rowOff>176893</xdr:rowOff>
    </xdr:to>
    <xdr:sp macro="" textlink="">
      <xdr:nvSpPr>
        <xdr:cNvPr id="9" name="Sechseck 8" hidden="1">
          <a:extLst>
            <a:ext uri="{FF2B5EF4-FFF2-40B4-BE49-F238E27FC236}">
              <a16:creationId xmlns:a16="http://schemas.microsoft.com/office/drawing/2014/main" id="{9F029165-3050-4F17-9AA7-2FE1B5C60251}"/>
            </a:ext>
          </a:extLst>
        </xdr:cNvPr>
        <xdr:cNvSpPr/>
      </xdr:nvSpPr>
      <xdr:spPr bwMode="auto">
        <a:xfrm>
          <a:off x="7516585" y="8927646"/>
          <a:ext cx="6313715" cy="2136322"/>
        </a:xfrm>
        <a:prstGeom prst="hexagon">
          <a:avLst/>
        </a:prstGeom>
        <a:solidFill>
          <a:srgbClr val="FF0000"/>
        </a:solidFill>
        <a:ln w="508000">
          <a:solidFill>
            <a:schemeClr val="bg1"/>
          </a:solidFill>
          <a:headEnd type="none" w="med" len="med"/>
          <a:tailEnd type="none" w="med" len="med"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de-DE" sz="66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Es werden nur Rücke-leistungen benötigt!</a:t>
          </a:r>
        </a:p>
      </xdr:txBody>
    </xdr:sp>
    <xdr:clientData/>
  </xdr:twoCellAnchor>
  <xdr:twoCellAnchor>
    <xdr:from>
      <xdr:col>0</xdr:col>
      <xdr:colOff>734785</xdr:colOff>
      <xdr:row>55</xdr:row>
      <xdr:rowOff>136071</xdr:rowOff>
    </xdr:from>
    <xdr:to>
      <xdr:col>8</xdr:col>
      <xdr:colOff>952500</xdr:colOff>
      <xdr:row>68</xdr:row>
      <xdr:rowOff>176893</xdr:rowOff>
    </xdr:to>
    <xdr:sp macro="" textlink="">
      <xdr:nvSpPr>
        <xdr:cNvPr id="10" name="Sechseck 9" hidden="1">
          <a:extLst>
            <a:ext uri="{FF2B5EF4-FFF2-40B4-BE49-F238E27FC236}">
              <a16:creationId xmlns:a16="http://schemas.microsoft.com/office/drawing/2014/main" id="{B3D0E3DF-AF68-4CD6-B5E0-8F535173C29A}"/>
            </a:ext>
          </a:extLst>
        </xdr:cNvPr>
        <xdr:cNvSpPr/>
      </xdr:nvSpPr>
      <xdr:spPr bwMode="auto">
        <a:xfrm>
          <a:off x="734785" y="11966121"/>
          <a:ext cx="5951765" cy="2136322"/>
        </a:xfrm>
        <a:prstGeom prst="hexagon">
          <a:avLst/>
        </a:prstGeom>
        <a:solidFill>
          <a:srgbClr val="FF0000"/>
        </a:solidFill>
        <a:ln w="508000">
          <a:solidFill>
            <a:schemeClr val="bg1"/>
          </a:solidFill>
          <a:headEnd type="none" w="med" len="med"/>
          <a:tailEnd type="none" w="med" len="med"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de-DE" sz="66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Es werden nur Rücke-leistungen benötigt!</a:t>
          </a:r>
        </a:p>
      </xdr:txBody>
    </xdr:sp>
    <xdr:clientData/>
  </xdr:twoCellAnchor>
  <xdr:twoCellAnchor>
    <xdr:from>
      <xdr:col>10</xdr:col>
      <xdr:colOff>734785</xdr:colOff>
      <xdr:row>55</xdr:row>
      <xdr:rowOff>136071</xdr:rowOff>
    </xdr:from>
    <xdr:to>
      <xdr:col>18</xdr:col>
      <xdr:colOff>952500</xdr:colOff>
      <xdr:row>68</xdr:row>
      <xdr:rowOff>176893</xdr:rowOff>
    </xdr:to>
    <xdr:sp macro="" textlink="">
      <xdr:nvSpPr>
        <xdr:cNvPr id="11" name="Sechseck 10" hidden="1">
          <a:extLst>
            <a:ext uri="{FF2B5EF4-FFF2-40B4-BE49-F238E27FC236}">
              <a16:creationId xmlns:a16="http://schemas.microsoft.com/office/drawing/2014/main" id="{703C24C6-0AE8-4E3E-8B88-253EED0AA1DE}"/>
            </a:ext>
          </a:extLst>
        </xdr:cNvPr>
        <xdr:cNvSpPr/>
      </xdr:nvSpPr>
      <xdr:spPr bwMode="auto">
        <a:xfrm>
          <a:off x="7516585" y="11966121"/>
          <a:ext cx="6313715" cy="2136322"/>
        </a:xfrm>
        <a:prstGeom prst="hexagon">
          <a:avLst/>
        </a:prstGeom>
        <a:solidFill>
          <a:srgbClr val="FF0000"/>
        </a:solidFill>
        <a:ln w="508000">
          <a:solidFill>
            <a:schemeClr val="bg1"/>
          </a:solidFill>
          <a:headEnd type="none" w="med" len="med"/>
          <a:tailEnd type="none" w="med" len="med"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de-DE" sz="66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Es werden nur Rücke-leistungen benötigt!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.xml"/><Relationship Id="rId13" Type="http://schemas.openxmlformats.org/officeDocument/2006/relationships/image" Target="../media/image5.emf"/><Relationship Id="rId18" Type="http://schemas.openxmlformats.org/officeDocument/2006/relationships/control" Target="../activeX/activeX8.xml"/><Relationship Id="rId3" Type="http://schemas.openxmlformats.org/officeDocument/2006/relationships/vmlDrawing" Target="../drawings/vmlDrawing1.vml"/><Relationship Id="rId21" Type="http://schemas.openxmlformats.org/officeDocument/2006/relationships/image" Target="../media/image9.emf"/><Relationship Id="rId7" Type="http://schemas.openxmlformats.org/officeDocument/2006/relationships/image" Target="../media/image2.emf"/><Relationship Id="rId12" Type="http://schemas.openxmlformats.org/officeDocument/2006/relationships/control" Target="../activeX/activeX5.xml"/><Relationship Id="rId17" Type="http://schemas.openxmlformats.org/officeDocument/2006/relationships/image" Target="../media/image7.emf"/><Relationship Id="rId2" Type="http://schemas.openxmlformats.org/officeDocument/2006/relationships/drawing" Target="../drawings/drawing1.xml"/><Relationship Id="rId16" Type="http://schemas.openxmlformats.org/officeDocument/2006/relationships/control" Target="../activeX/activeX7.xml"/><Relationship Id="rId20" Type="http://schemas.openxmlformats.org/officeDocument/2006/relationships/control" Target="../activeX/activeX9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5" Type="http://schemas.openxmlformats.org/officeDocument/2006/relationships/image" Target="../media/image6.emf"/><Relationship Id="rId10" Type="http://schemas.openxmlformats.org/officeDocument/2006/relationships/control" Target="../activeX/activeX4.xml"/><Relationship Id="rId19" Type="http://schemas.openxmlformats.org/officeDocument/2006/relationships/image" Target="../media/image8.emf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Relationship Id="rId14" Type="http://schemas.openxmlformats.org/officeDocument/2006/relationships/control" Target="../activeX/activeX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2D3C1C-1371-4CDC-843F-F0B66264F0A1}">
  <sheetPr codeName="Tabelle1">
    <pageSetUpPr fitToPage="1"/>
  </sheetPr>
  <dimension ref="A1:AN99"/>
  <sheetViews>
    <sheetView tabSelected="1" zoomScale="70" zoomScaleNormal="70" zoomScaleSheetLayoutView="55" zoomScalePageLayoutView="60" workbookViewId="0">
      <selection activeCell="W43" sqref="W43"/>
    </sheetView>
  </sheetViews>
  <sheetFormatPr baseColWidth="10" defaultColWidth="15.7109375" defaultRowHeight="20.100000000000001" customHeight="1" x14ac:dyDescent="0.3"/>
  <cols>
    <col min="1" max="1" width="5.7109375" style="25" customWidth="1"/>
    <col min="2" max="2" width="14.5703125" style="31" customWidth="1"/>
    <col min="3" max="3" width="19.140625" style="31" customWidth="1"/>
    <col min="4" max="4" width="15.5703125" style="297" customWidth="1"/>
    <col min="5" max="5" width="21.85546875" style="298" customWidth="1"/>
    <col min="6" max="6" width="19.85546875" style="298" customWidth="1"/>
    <col min="7" max="7" width="20.140625" style="31" customWidth="1"/>
    <col min="8" max="8" width="19.140625" style="31" customWidth="1"/>
    <col min="9" max="9" width="17.42578125" style="299" customWidth="1"/>
    <col min="10" max="11" width="15.5703125" style="299" customWidth="1"/>
    <col min="12" max="12" width="15.7109375" style="299" customWidth="1"/>
    <col min="13" max="13" width="17.28515625" style="299" customWidth="1"/>
    <col min="14" max="14" width="18" style="299" customWidth="1"/>
    <col min="15" max="15" width="21.5703125" style="31" customWidth="1"/>
    <col min="16" max="27" width="15.7109375" style="62"/>
    <col min="28" max="28" width="67.28515625" style="62" customWidth="1"/>
    <col min="29" max="30" width="0" style="62" hidden="1" customWidth="1"/>
    <col min="31" max="31" width="19.85546875" style="62" hidden="1" customWidth="1"/>
    <col min="32" max="32" width="20" style="62" hidden="1" customWidth="1"/>
    <col min="33" max="40" width="0" style="62" hidden="1" customWidth="1"/>
    <col min="41" max="16384" width="15.7109375" style="62"/>
  </cols>
  <sheetData>
    <row r="1" spans="1:40" s="2" customFormat="1" ht="20.100000000000001" customHeight="1" thickBot="1" x14ac:dyDescent="0.3">
      <c r="A1" s="1"/>
      <c r="E1" s="3"/>
      <c r="F1" s="3"/>
      <c r="I1" s="4"/>
      <c r="J1" s="4"/>
      <c r="K1" s="5"/>
      <c r="L1" s="5"/>
      <c r="M1" s="5"/>
      <c r="N1" s="5"/>
      <c r="O1" s="6"/>
      <c r="AC1" s="7" t="s">
        <v>0</v>
      </c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</row>
    <row r="2" spans="1:40" s="2" customFormat="1" ht="101.25" customHeight="1" thickBot="1" x14ac:dyDescent="0.3">
      <c r="A2" s="8" t="s">
        <v>1</v>
      </c>
      <c r="B2" s="9" t="s">
        <v>2</v>
      </c>
      <c r="C2" s="10"/>
      <c r="D2" s="10"/>
      <c r="E2" s="10"/>
      <c r="F2" s="10"/>
      <c r="G2" s="11"/>
      <c r="H2" s="12" t="s">
        <v>3</v>
      </c>
      <c r="I2" s="13"/>
      <c r="J2" s="14"/>
      <c r="K2" s="12" t="s">
        <v>4</v>
      </c>
      <c r="L2" s="13"/>
      <c r="M2" s="14"/>
      <c r="N2" s="15" t="s">
        <v>5</v>
      </c>
      <c r="O2" s="16"/>
      <c r="AC2" s="17" t="s">
        <v>6</v>
      </c>
      <c r="AD2" s="17" t="s">
        <v>7</v>
      </c>
      <c r="AE2" s="17" t="s">
        <v>8</v>
      </c>
      <c r="AF2" s="17" t="s">
        <v>9</v>
      </c>
      <c r="AG2" s="17"/>
      <c r="AH2" s="17"/>
      <c r="AI2" s="17"/>
      <c r="AJ2" s="17"/>
      <c r="AK2" s="17"/>
      <c r="AL2" s="17"/>
      <c r="AM2" s="17"/>
      <c r="AN2" s="17"/>
    </row>
    <row r="3" spans="1:40" s="2" customFormat="1" ht="72" customHeight="1" thickBot="1" x14ac:dyDescent="0.35">
      <c r="A3" s="18"/>
      <c r="B3" s="465" t="s">
        <v>10</v>
      </c>
      <c r="C3" s="466"/>
      <c r="D3" s="466"/>
      <c r="E3" s="466"/>
      <c r="F3" s="466"/>
      <c r="G3" s="467"/>
      <c r="H3" s="19" t="s">
        <v>158</v>
      </c>
      <c r="I3" s="20"/>
      <c r="J3" s="21"/>
      <c r="K3" s="22" t="s">
        <v>157</v>
      </c>
      <c r="L3" s="23"/>
      <c r="M3" s="24"/>
      <c r="N3" s="22">
        <v>5</v>
      </c>
      <c r="O3" s="24"/>
      <c r="AC3" s="8">
        <v>0</v>
      </c>
      <c r="AD3" s="8">
        <v>0</v>
      </c>
      <c r="AE3" s="8">
        <v>0</v>
      </c>
      <c r="AF3" s="8">
        <v>0</v>
      </c>
    </row>
    <row r="4" spans="1:40" s="31" customFormat="1" ht="61.5" customHeight="1" x14ac:dyDescent="0.35">
      <c r="A4" s="25"/>
      <c r="B4" s="453" t="s">
        <v>11</v>
      </c>
      <c r="C4" s="454"/>
      <c r="D4" s="454"/>
      <c r="E4" s="455"/>
      <c r="F4" s="26" t="s">
        <v>12</v>
      </c>
      <c r="G4" s="27"/>
      <c r="H4" s="28" t="s">
        <v>13</v>
      </c>
      <c r="I4" s="29"/>
      <c r="J4" s="29"/>
      <c r="K4" s="29"/>
      <c r="L4" s="29"/>
      <c r="M4" s="29"/>
      <c r="N4" s="29"/>
      <c r="O4" s="30"/>
      <c r="AC4" s="32" t="s">
        <v>14</v>
      </c>
      <c r="AD4" s="33" t="s">
        <v>15</v>
      </c>
      <c r="AE4" s="34">
        <v>1.2609999999999999</v>
      </c>
      <c r="AF4" s="35">
        <v>7.42</v>
      </c>
      <c r="AG4" s="32" t="s">
        <v>16</v>
      </c>
      <c r="AH4" s="33" t="s">
        <v>17</v>
      </c>
      <c r="AI4" s="34">
        <v>0.54600000000000004</v>
      </c>
      <c r="AJ4" s="35">
        <v>4.17</v>
      </c>
      <c r="AK4" s="36" t="s">
        <v>18</v>
      </c>
      <c r="AL4" s="33" t="s">
        <v>17</v>
      </c>
      <c r="AM4" s="34">
        <v>0.79300000000000004</v>
      </c>
      <c r="AN4" s="35">
        <v>6.33</v>
      </c>
    </row>
    <row r="5" spans="1:40" s="31" customFormat="1" ht="45" customHeight="1" thickBot="1" x14ac:dyDescent="0.4">
      <c r="A5" s="25"/>
      <c r="B5" s="456"/>
      <c r="C5" s="457"/>
      <c r="D5" s="457"/>
      <c r="E5" s="458"/>
      <c r="F5" s="37"/>
      <c r="G5" s="38"/>
      <c r="H5" s="39"/>
      <c r="I5" s="40"/>
      <c r="J5" s="40"/>
      <c r="K5" s="40"/>
      <c r="L5" s="40"/>
      <c r="M5" s="40"/>
      <c r="N5" s="40"/>
      <c r="O5" s="41"/>
      <c r="Q5" s="42"/>
      <c r="AC5" s="32" t="s">
        <v>14</v>
      </c>
      <c r="AD5" s="33" t="s">
        <v>19</v>
      </c>
      <c r="AE5" s="34">
        <v>0.89699999999999991</v>
      </c>
      <c r="AF5" s="35">
        <v>5.59</v>
      </c>
      <c r="AG5" s="32" t="s">
        <v>16</v>
      </c>
      <c r="AH5" s="33" t="s">
        <v>20</v>
      </c>
      <c r="AI5" s="34">
        <v>0.54600000000000004</v>
      </c>
      <c r="AJ5" s="35">
        <v>3.62</v>
      </c>
      <c r="AK5" s="36" t="s">
        <v>18</v>
      </c>
      <c r="AL5" s="33" t="s">
        <v>20</v>
      </c>
      <c r="AM5" s="34">
        <v>0.79300000000000004</v>
      </c>
      <c r="AN5" s="35">
        <v>5.75</v>
      </c>
    </row>
    <row r="6" spans="1:40" s="31" customFormat="1" ht="45" customHeight="1" thickBot="1" x14ac:dyDescent="0.4">
      <c r="A6" s="25"/>
      <c r="B6" s="453" t="s">
        <v>21</v>
      </c>
      <c r="C6" s="454"/>
      <c r="D6" s="454"/>
      <c r="E6" s="455"/>
      <c r="F6" s="26" t="s">
        <v>12</v>
      </c>
      <c r="G6" s="27"/>
      <c r="H6" s="441" t="s">
        <v>22</v>
      </c>
      <c r="I6" s="442"/>
      <c r="J6" s="442"/>
      <c r="K6" s="442"/>
      <c r="L6" s="442"/>
      <c r="M6" s="442"/>
      <c r="N6" s="442"/>
      <c r="O6" s="443"/>
      <c r="Q6" s="43"/>
      <c r="AC6" s="44" t="s">
        <v>14</v>
      </c>
      <c r="AD6" s="45" t="s">
        <v>23</v>
      </c>
      <c r="AE6" s="34">
        <v>0.71500000000000008</v>
      </c>
      <c r="AF6" s="46">
        <v>5</v>
      </c>
      <c r="AG6" s="44" t="s">
        <v>16</v>
      </c>
      <c r="AH6" s="45" t="s">
        <v>24</v>
      </c>
      <c r="AI6" s="34">
        <v>0.54600000000000004</v>
      </c>
      <c r="AJ6" s="46">
        <v>3.62</v>
      </c>
      <c r="AK6" s="47" t="s">
        <v>18</v>
      </c>
      <c r="AL6" s="45" t="s">
        <v>23</v>
      </c>
      <c r="AM6" s="34">
        <v>0.79300000000000004</v>
      </c>
      <c r="AN6" s="46">
        <v>5.64</v>
      </c>
    </row>
    <row r="7" spans="1:40" s="31" customFormat="1" ht="45" customHeight="1" thickBot="1" x14ac:dyDescent="0.35">
      <c r="A7" s="25"/>
      <c r="B7" s="456"/>
      <c r="C7" s="457"/>
      <c r="D7" s="457"/>
      <c r="E7" s="458"/>
      <c r="F7" s="37"/>
      <c r="G7" s="38"/>
      <c r="H7" s="444" t="s">
        <v>25</v>
      </c>
      <c r="I7" s="445"/>
      <c r="J7" s="445"/>
      <c r="K7" s="445"/>
      <c r="L7" s="445"/>
      <c r="M7" s="446"/>
      <c r="N7" s="27"/>
      <c r="O7" s="48"/>
      <c r="P7" s="49"/>
      <c r="Q7" s="43"/>
    </row>
    <row r="8" spans="1:40" s="31" customFormat="1" ht="45" customHeight="1" thickBot="1" x14ac:dyDescent="0.45">
      <c r="A8" s="25"/>
      <c r="B8" s="453" t="s">
        <v>26</v>
      </c>
      <c r="C8" s="454"/>
      <c r="D8" s="454"/>
      <c r="E8" s="455"/>
      <c r="F8" s="26" t="s">
        <v>12</v>
      </c>
      <c r="G8" s="27"/>
      <c r="H8" s="444"/>
      <c r="I8" s="445"/>
      <c r="J8" s="445"/>
      <c r="K8" s="445"/>
      <c r="L8" s="445"/>
      <c r="M8" s="446"/>
      <c r="N8" s="38"/>
      <c r="O8" s="50"/>
      <c r="P8" s="49"/>
      <c r="Q8" s="43"/>
      <c r="T8" s="51"/>
      <c r="U8" s="51"/>
      <c r="V8" s="51"/>
      <c r="W8" s="51"/>
      <c r="X8" s="51"/>
      <c r="Y8" s="51"/>
    </row>
    <row r="9" spans="1:40" s="31" customFormat="1" ht="45" customHeight="1" thickBot="1" x14ac:dyDescent="0.4">
      <c r="A9" s="25"/>
      <c r="B9" s="456"/>
      <c r="C9" s="457"/>
      <c r="D9" s="457"/>
      <c r="E9" s="458"/>
      <c r="F9" s="37"/>
      <c r="G9" s="38"/>
      <c r="H9" s="444" t="s">
        <v>27</v>
      </c>
      <c r="I9" s="445"/>
      <c r="J9" s="445"/>
      <c r="K9" s="445"/>
      <c r="L9" s="445"/>
      <c r="M9" s="446"/>
      <c r="N9" s="27"/>
      <c r="O9" s="48"/>
      <c r="P9" s="49"/>
      <c r="Q9" s="43"/>
      <c r="U9" s="52"/>
      <c r="V9" s="53"/>
      <c r="W9" s="53"/>
      <c r="X9" s="53"/>
      <c r="Y9" s="53"/>
    </row>
    <row r="10" spans="1:40" s="31" customFormat="1" ht="45" customHeight="1" thickBot="1" x14ac:dyDescent="0.4">
      <c r="A10" s="25"/>
      <c r="B10" s="459" t="s">
        <v>28</v>
      </c>
      <c r="C10" s="460"/>
      <c r="D10" s="460"/>
      <c r="E10" s="461"/>
      <c r="F10" s="26" t="s">
        <v>12</v>
      </c>
      <c r="G10" s="27"/>
      <c r="H10" s="444"/>
      <c r="I10" s="445"/>
      <c r="J10" s="445"/>
      <c r="K10" s="445"/>
      <c r="L10" s="445"/>
      <c r="M10" s="446"/>
      <c r="N10" s="38"/>
      <c r="O10" s="50"/>
      <c r="P10" s="49"/>
      <c r="Q10" s="43"/>
      <c r="R10" s="49"/>
      <c r="U10" s="52"/>
      <c r="V10" s="53"/>
      <c r="W10" s="53"/>
      <c r="X10" s="53"/>
      <c r="Y10" s="53"/>
    </row>
    <row r="11" spans="1:40" s="31" customFormat="1" ht="45" customHeight="1" thickBot="1" x14ac:dyDescent="0.4">
      <c r="A11" s="25"/>
      <c r="B11" s="462"/>
      <c r="C11" s="463"/>
      <c r="D11" s="463"/>
      <c r="E11" s="464"/>
      <c r="F11" s="37"/>
      <c r="G11" s="38"/>
      <c r="H11" s="447" t="s">
        <v>29</v>
      </c>
      <c r="I11" s="448"/>
      <c r="J11" s="448"/>
      <c r="K11" s="448"/>
      <c r="L11" s="448"/>
      <c r="M11" s="449"/>
      <c r="N11" s="54"/>
      <c r="O11" s="48"/>
      <c r="P11" s="43"/>
      <c r="Q11" s="43"/>
      <c r="U11" s="52"/>
      <c r="V11" s="55"/>
      <c r="W11" s="55"/>
      <c r="X11" s="55"/>
      <c r="Y11" s="55"/>
    </row>
    <row r="12" spans="1:40" s="31" customFormat="1" ht="45" customHeight="1" thickBot="1" x14ac:dyDescent="0.4">
      <c r="A12" s="25"/>
      <c r="B12" s="459" t="s">
        <v>30</v>
      </c>
      <c r="C12" s="460"/>
      <c r="D12" s="460"/>
      <c r="E12" s="461"/>
      <c r="F12" s="26"/>
      <c r="G12" s="56"/>
      <c r="H12" s="450"/>
      <c r="I12" s="451"/>
      <c r="J12" s="451"/>
      <c r="K12" s="451"/>
      <c r="L12" s="451"/>
      <c r="M12" s="452"/>
      <c r="N12" s="57"/>
      <c r="O12" s="58"/>
      <c r="P12" s="43"/>
      <c r="Q12" s="43"/>
      <c r="U12" s="52"/>
      <c r="V12" s="55"/>
      <c r="W12" s="55"/>
      <c r="X12" s="55"/>
      <c r="Y12" s="55"/>
    </row>
    <row r="13" spans="1:40" s="31" customFormat="1" ht="45" customHeight="1" thickBot="1" x14ac:dyDescent="0.4">
      <c r="A13" s="25"/>
      <c r="B13" s="462"/>
      <c r="C13" s="463"/>
      <c r="D13" s="463"/>
      <c r="E13" s="464"/>
      <c r="F13" s="37"/>
      <c r="G13" s="59"/>
      <c r="H13" s="468" t="s">
        <v>31</v>
      </c>
      <c r="I13" s="469"/>
      <c r="J13" s="469"/>
      <c r="K13" s="469"/>
      <c r="L13" s="469"/>
      <c r="M13" s="469"/>
      <c r="N13" s="469"/>
      <c r="O13" s="470"/>
      <c r="P13" s="43"/>
      <c r="Q13" s="43"/>
      <c r="U13" s="52"/>
      <c r="V13" s="55"/>
      <c r="W13" s="55"/>
      <c r="X13" s="55"/>
      <c r="Y13" s="55"/>
    </row>
    <row r="14" spans="1:40" s="31" customFormat="1" ht="53.25" customHeight="1" thickBot="1" x14ac:dyDescent="0.35">
      <c r="A14" s="25"/>
      <c r="B14" s="459" t="s">
        <v>32</v>
      </c>
      <c r="C14" s="460"/>
      <c r="D14" s="460"/>
      <c r="E14" s="461"/>
      <c r="F14" s="60" t="s">
        <v>12</v>
      </c>
      <c r="G14" s="61"/>
      <c r="H14" s="471" t="s">
        <v>33</v>
      </c>
      <c r="I14" s="472"/>
      <c r="J14" s="473" t="s">
        <v>34</v>
      </c>
      <c r="K14" s="474"/>
      <c r="L14" s="474"/>
      <c r="M14" s="472"/>
      <c r="N14" s="473" t="s">
        <v>35</v>
      </c>
      <c r="O14" s="472"/>
      <c r="P14" s="49"/>
      <c r="Q14" s="43"/>
      <c r="U14" s="62"/>
      <c r="V14" s="55"/>
      <c r="W14" s="55"/>
      <c r="X14" s="55"/>
      <c r="Y14" s="55"/>
    </row>
    <row r="15" spans="1:40" s="31" customFormat="1" ht="41.25" customHeight="1" thickBot="1" x14ac:dyDescent="0.35">
      <c r="A15" s="25"/>
      <c r="B15" s="462"/>
      <c r="C15" s="463"/>
      <c r="D15" s="463"/>
      <c r="E15" s="464"/>
      <c r="F15" s="63"/>
      <c r="G15" s="64"/>
      <c r="H15" s="475" t="s">
        <v>36</v>
      </c>
      <c r="I15" s="476"/>
      <c r="J15" s="65"/>
      <c r="K15" s="66"/>
      <c r="L15" s="66"/>
      <c r="M15" s="67"/>
      <c r="N15" s="60"/>
      <c r="O15" s="68"/>
      <c r="P15" s="49"/>
      <c r="Q15" s="43"/>
      <c r="U15" s="62"/>
      <c r="V15" s="55"/>
      <c r="W15" s="55"/>
      <c r="X15" s="55"/>
      <c r="Y15" s="55"/>
    </row>
    <row r="16" spans="1:40" s="31" customFormat="1" ht="44.25" customHeight="1" thickBot="1" x14ac:dyDescent="0.35">
      <c r="A16" s="25" t="s">
        <v>37</v>
      </c>
      <c r="B16" s="69" t="s">
        <v>38</v>
      </c>
      <c r="C16" s="70"/>
      <c r="D16" s="70"/>
      <c r="E16" s="70"/>
      <c r="F16" s="70"/>
      <c r="G16" s="70"/>
      <c r="H16" s="477"/>
      <c r="I16" s="478"/>
      <c r="J16" s="71"/>
      <c r="K16" s="72"/>
      <c r="L16" s="72"/>
      <c r="M16" s="73"/>
      <c r="N16" s="63"/>
      <c r="O16" s="74"/>
      <c r="P16" s="49"/>
      <c r="Q16" s="75"/>
      <c r="U16" s="62"/>
      <c r="V16" s="55"/>
      <c r="W16" s="55"/>
      <c r="X16" s="55"/>
      <c r="Y16" s="55"/>
    </row>
    <row r="17" spans="1:18" s="31" customFormat="1" ht="45" customHeight="1" thickBot="1" x14ac:dyDescent="0.35">
      <c r="A17" s="25"/>
      <c r="B17" s="76" t="s">
        <v>39</v>
      </c>
      <c r="C17" s="77"/>
      <c r="D17" s="78"/>
      <c r="E17" s="79"/>
      <c r="F17" s="79"/>
      <c r="G17" s="79"/>
      <c r="H17" s="475" t="s">
        <v>40</v>
      </c>
      <c r="I17" s="476"/>
      <c r="J17" s="65"/>
      <c r="K17" s="66"/>
      <c r="L17" s="66"/>
      <c r="M17" s="67"/>
      <c r="N17" s="80"/>
      <c r="O17" s="81"/>
      <c r="P17" s="49"/>
      <c r="Q17" s="43"/>
    </row>
    <row r="18" spans="1:18" s="31" customFormat="1" ht="45" customHeight="1" thickBot="1" x14ac:dyDescent="0.35">
      <c r="A18" s="25"/>
      <c r="B18" s="76" t="s">
        <v>41</v>
      </c>
      <c r="C18" s="77"/>
      <c r="D18" s="78"/>
      <c r="E18" s="79"/>
      <c r="F18" s="79"/>
      <c r="G18" s="79"/>
      <c r="H18" s="477"/>
      <c r="I18" s="478"/>
      <c r="J18" s="71"/>
      <c r="K18" s="72"/>
      <c r="L18" s="72"/>
      <c r="M18" s="73"/>
      <c r="N18" s="82"/>
      <c r="O18" s="83"/>
      <c r="P18" s="49"/>
      <c r="Q18" s="43"/>
    </row>
    <row r="19" spans="1:18" s="31" customFormat="1" ht="45" customHeight="1" thickBot="1" x14ac:dyDescent="0.35">
      <c r="A19" s="25"/>
      <c r="B19" s="76" t="s">
        <v>42</v>
      </c>
      <c r="C19" s="77"/>
      <c r="D19" s="78"/>
      <c r="E19" s="79"/>
      <c r="F19" s="79"/>
      <c r="G19" s="79"/>
      <c r="H19" s="475" t="s">
        <v>43</v>
      </c>
      <c r="I19" s="476"/>
      <c r="J19" s="65"/>
      <c r="K19" s="66"/>
      <c r="L19" s="66"/>
      <c r="M19" s="67"/>
      <c r="N19" s="80"/>
      <c r="O19" s="81"/>
      <c r="P19" s="49"/>
      <c r="Q19" s="43"/>
    </row>
    <row r="20" spans="1:18" s="31" customFormat="1" ht="45" customHeight="1" thickBot="1" x14ac:dyDescent="0.35">
      <c r="A20" s="25"/>
      <c r="B20" s="76" t="s">
        <v>44</v>
      </c>
      <c r="C20" s="77"/>
      <c r="D20" s="78"/>
      <c r="E20" s="79"/>
      <c r="F20" s="79"/>
      <c r="G20" s="79"/>
      <c r="H20" s="477"/>
      <c r="I20" s="478"/>
      <c r="J20" s="71"/>
      <c r="K20" s="72"/>
      <c r="L20" s="72"/>
      <c r="M20" s="73"/>
      <c r="N20" s="82"/>
      <c r="O20" s="83"/>
      <c r="P20" s="49"/>
      <c r="Q20" s="43"/>
    </row>
    <row r="21" spans="1:18" s="31" customFormat="1" ht="45" customHeight="1" thickBot="1" x14ac:dyDescent="0.35">
      <c r="A21" s="25"/>
      <c r="B21" s="76" t="s">
        <v>45</v>
      </c>
      <c r="C21" s="77"/>
      <c r="D21" s="78"/>
      <c r="E21" s="79"/>
      <c r="F21" s="79"/>
      <c r="G21" s="79"/>
      <c r="H21" s="479" t="s">
        <v>46</v>
      </c>
      <c r="I21" s="480"/>
      <c r="J21" s="480"/>
      <c r="K21" s="480"/>
      <c r="L21" s="480"/>
      <c r="M21" s="480"/>
      <c r="N21" s="60"/>
      <c r="O21" s="68"/>
      <c r="P21" s="49"/>
      <c r="Q21" s="43"/>
    </row>
    <row r="22" spans="1:18" s="31" customFormat="1" ht="45" customHeight="1" thickBot="1" x14ac:dyDescent="0.35">
      <c r="A22" s="25"/>
      <c r="B22" s="76" t="s">
        <v>47</v>
      </c>
      <c r="C22" s="77"/>
      <c r="D22" s="84"/>
      <c r="E22" s="85"/>
      <c r="F22" s="85"/>
      <c r="G22" s="85"/>
      <c r="H22" s="481"/>
      <c r="I22" s="482"/>
      <c r="J22" s="482"/>
      <c r="K22" s="482"/>
      <c r="L22" s="482"/>
      <c r="M22" s="482"/>
      <c r="N22" s="63"/>
      <c r="O22" s="74"/>
      <c r="P22" s="49"/>
      <c r="Q22" s="49"/>
    </row>
    <row r="23" spans="1:18" s="31" customFormat="1" ht="45" customHeight="1" x14ac:dyDescent="0.25">
      <c r="A23" s="86"/>
      <c r="B23" s="87" t="s">
        <v>48</v>
      </c>
      <c r="C23" s="88"/>
      <c r="D23" s="88"/>
      <c r="E23" s="89"/>
      <c r="F23" s="90"/>
      <c r="G23" s="91"/>
      <c r="H23" s="483" t="s">
        <v>49</v>
      </c>
      <c r="I23" s="484"/>
      <c r="J23" s="484"/>
      <c r="K23" s="484"/>
      <c r="L23" s="484"/>
      <c r="M23" s="484"/>
      <c r="N23" s="60"/>
      <c r="O23" s="68"/>
      <c r="P23" s="49"/>
    </row>
    <row r="24" spans="1:18" s="31" customFormat="1" ht="52.5" customHeight="1" thickBot="1" x14ac:dyDescent="0.35">
      <c r="A24" s="25"/>
      <c r="B24" s="92"/>
      <c r="C24" s="93"/>
      <c r="D24" s="93"/>
      <c r="E24" s="94"/>
      <c r="F24" s="95"/>
      <c r="G24" s="96"/>
      <c r="H24" s="485"/>
      <c r="I24" s="486"/>
      <c r="J24" s="486"/>
      <c r="K24" s="486"/>
      <c r="L24" s="486"/>
      <c r="M24" s="486"/>
      <c r="N24" s="63"/>
      <c r="O24" s="74"/>
    </row>
    <row r="25" spans="1:18" s="49" customFormat="1" ht="45" customHeight="1" x14ac:dyDescent="0.3">
      <c r="A25" s="25"/>
      <c r="B25" s="87" t="s">
        <v>50</v>
      </c>
      <c r="C25" s="88"/>
      <c r="D25" s="88"/>
      <c r="E25" s="89"/>
      <c r="F25" s="90"/>
      <c r="G25" s="91"/>
      <c r="H25" s="97" t="s">
        <v>51</v>
      </c>
      <c r="I25" s="98"/>
      <c r="J25" s="98"/>
      <c r="K25" s="98"/>
      <c r="L25" s="98"/>
      <c r="M25" s="98"/>
      <c r="N25" s="60"/>
      <c r="O25" s="68"/>
      <c r="P25" s="31"/>
      <c r="Q25" s="31"/>
    </row>
    <row r="26" spans="1:18" s="49" customFormat="1" ht="55.5" customHeight="1" thickBot="1" x14ac:dyDescent="0.35">
      <c r="A26" s="25"/>
      <c r="B26" s="92"/>
      <c r="C26" s="93"/>
      <c r="D26" s="93"/>
      <c r="E26" s="94"/>
      <c r="F26" s="95"/>
      <c r="G26" s="96"/>
      <c r="H26" s="99"/>
      <c r="I26" s="100"/>
      <c r="J26" s="100"/>
      <c r="K26" s="100"/>
      <c r="L26" s="100"/>
      <c r="M26" s="100"/>
      <c r="N26" s="63"/>
      <c r="O26" s="74"/>
      <c r="P26" s="31"/>
      <c r="Q26" s="31"/>
    </row>
    <row r="27" spans="1:18" s="49" customFormat="1" ht="55.5" customHeight="1" x14ac:dyDescent="0.3">
      <c r="A27" s="25"/>
      <c r="B27" s="101" t="s">
        <v>52</v>
      </c>
      <c r="C27" s="102"/>
      <c r="D27" s="102"/>
      <c r="E27" s="102"/>
      <c r="F27" s="102"/>
      <c r="G27" s="102"/>
      <c r="H27" s="102"/>
      <c r="I27" s="102"/>
      <c r="J27" s="102"/>
      <c r="K27" s="102"/>
      <c r="L27" s="102"/>
      <c r="M27" s="102"/>
      <c r="N27" s="102"/>
      <c r="O27" s="103"/>
      <c r="P27" s="31"/>
      <c r="Q27" s="31"/>
      <c r="R27" s="31"/>
    </row>
    <row r="28" spans="1:18" s="49" customFormat="1" ht="41.25" customHeight="1" x14ac:dyDescent="0.3">
      <c r="A28" s="25"/>
      <c r="B28" s="104" t="s">
        <v>53</v>
      </c>
      <c r="C28" s="105"/>
      <c r="D28" s="105"/>
      <c r="E28" s="105"/>
      <c r="F28" s="105"/>
      <c r="G28" s="105"/>
      <c r="H28" s="105"/>
      <c r="I28" s="105"/>
      <c r="J28" s="105"/>
      <c r="K28" s="105"/>
      <c r="L28" s="105"/>
      <c r="M28" s="105"/>
      <c r="N28" s="105"/>
      <c r="O28" s="106"/>
      <c r="P28" s="31"/>
      <c r="Q28" s="31"/>
      <c r="R28" s="31"/>
    </row>
    <row r="29" spans="1:18" s="49" customFormat="1" ht="45" customHeight="1" x14ac:dyDescent="0.3">
      <c r="A29" s="25"/>
      <c r="B29" s="107" t="s">
        <v>54</v>
      </c>
      <c r="C29" s="108"/>
      <c r="D29" s="108"/>
      <c r="E29" s="108"/>
      <c r="F29" s="108"/>
      <c r="G29" s="108"/>
      <c r="H29" s="108"/>
      <c r="I29" s="108"/>
      <c r="J29" s="108"/>
      <c r="K29" s="108"/>
      <c r="L29" s="108"/>
      <c r="M29" s="108"/>
      <c r="N29" s="108"/>
      <c r="O29" s="109"/>
      <c r="P29" s="62"/>
      <c r="Q29" s="62"/>
      <c r="R29" s="62"/>
    </row>
    <row r="30" spans="1:18" s="49" customFormat="1" ht="45" customHeight="1" x14ac:dyDescent="0.3">
      <c r="A30" s="25"/>
      <c r="B30" s="110" t="s">
        <v>55</v>
      </c>
      <c r="C30" s="108"/>
      <c r="D30" s="108"/>
      <c r="E30" s="108"/>
      <c r="F30" s="108"/>
      <c r="G30" s="108"/>
      <c r="H30" s="108"/>
      <c r="I30" s="108"/>
      <c r="J30" s="108"/>
      <c r="K30" s="108"/>
      <c r="L30" s="108"/>
      <c r="M30" s="108"/>
      <c r="N30" s="108"/>
      <c r="O30" s="109"/>
      <c r="P30" s="62"/>
      <c r="Q30" s="62"/>
      <c r="R30" s="62"/>
    </row>
    <row r="31" spans="1:18" s="115" customFormat="1" ht="30" customHeight="1" x14ac:dyDescent="0.2">
      <c r="A31" s="86"/>
      <c r="B31" s="111" t="s">
        <v>56</v>
      </c>
      <c r="C31" s="112"/>
      <c r="D31" s="112"/>
      <c r="E31" s="112"/>
      <c r="F31" s="112"/>
      <c r="G31" s="112"/>
      <c r="H31" s="112"/>
      <c r="I31" s="112"/>
      <c r="J31" s="112"/>
      <c r="K31" s="112"/>
      <c r="L31" s="112"/>
      <c r="M31" s="112"/>
      <c r="N31" s="112"/>
      <c r="O31" s="113"/>
      <c r="P31" s="114"/>
      <c r="Q31" s="114"/>
      <c r="R31" s="114"/>
    </row>
    <row r="32" spans="1:18" s="115" customFormat="1" ht="30" customHeight="1" x14ac:dyDescent="0.2">
      <c r="A32" s="86"/>
      <c r="B32" s="116" t="s">
        <v>57</v>
      </c>
      <c r="C32" s="117"/>
      <c r="D32" s="117"/>
      <c r="E32" s="117"/>
      <c r="F32" s="117"/>
      <c r="G32" s="117"/>
      <c r="H32" s="117"/>
      <c r="I32" s="117"/>
      <c r="J32" s="117"/>
      <c r="K32" s="117"/>
      <c r="L32" s="117"/>
      <c r="M32" s="117"/>
      <c r="N32" s="117"/>
      <c r="O32" s="118"/>
      <c r="P32" s="114"/>
      <c r="Q32" s="114"/>
      <c r="R32" s="114"/>
    </row>
    <row r="33" spans="1:18" s="115" customFormat="1" ht="30" customHeight="1" thickBot="1" x14ac:dyDescent="0.25">
      <c r="A33" s="86"/>
      <c r="B33" s="119" t="s">
        <v>58</v>
      </c>
      <c r="C33" s="120"/>
      <c r="D33" s="120"/>
      <c r="E33" s="120"/>
      <c r="F33" s="120"/>
      <c r="G33" s="120"/>
      <c r="H33" s="120"/>
      <c r="I33" s="120"/>
      <c r="J33" s="120"/>
      <c r="K33" s="120"/>
      <c r="L33" s="120"/>
      <c r="M33" s="120"/>
      <c r="N33" s="120"/>
      <c r="O33" s="121"/>
    </row>
    <row r="34" spans="1:18" s="115" customFormat="1" ht="30" customHeight="1" x14ac:dyDescent="0.2">
      <c r="A34" s="86"/>
      <c r="B34" s="122" t="s">
        <v>59</v>
      </c>
      <c r="C34" s="123"/>
      <c r="D34" s="123"/>
      <c r="E34" s="123"/>
      <c r="F34" s="123"/>
      <c r="G34" s="123"/>
      <c r="H34" s="124"/>
      <c r="I34" s="124"/>
      <c r="J34" s="124"/>
      <c r="K34" s="124"/>
      <c r="L34" s="124"/>
      <c r="M34" s="124"/>
      <c r="N34" s="124"/>
      <c r="O34" s="125"/>
    </row>
    <row r="35" spans="1:18" s="115" customFormat="1" ht="30" customHeight="1" x14ac:dyDescent="0.2">
      <c r="A35" s="86"/>
      <c r="B35" s="126" t="s">
        <v>60</v>
      </c>
      <c r="C35" s="127"/>
      <c r="D35" s="127"/>
      <c r="E35" s="127"/>
      <c r="F35" s="127"/>
      <c r="G35" s="127"/>
      <c r="H35" s="127"/>
      <c r="I35" s="127"/>
      <c r="J35" s="127"/>
      <c r="K35" s="127"/>
      <c r="L35" s="127"/>
      <c r="M35" s="127"/>
      <c r="N35" s="127"/>
      <c r="O35" s="128"/>
    </row>
    <row r="36" spans="1:18" s="115" customFormat="1" ht="30" customHeight="1" x14ac:dyDescent="0.2">
      <c r="A36" s="86"/>
      <c r="B36" s="126" t="s">
        <v>61</v>
      </c>
      <c r="C36" s="127"/>
      <c r="D36" s="127"/>
      <c r="E36" s="127"/>
      <c r="F36" s="127"/>
      <c r="G36" s="127"/>
      <c r="H36" s="127"/>
      <c r="I36" s="127"/>
      <c r="J36" s="127"/>
      <c r="K36" s="127"/>
      <c r="L36" s="127"/>
      <c r="M36" s="127"/>
      <c r="N36" s="127"/>
      <c r="O36" s="128"/>
    </row>
    <row r="37" spans="1:18" s="115" customFormat="1" ht="30" customHeight="1" x14ac:dyDescent="0.2">
      <c r="A37" s="86"/>
      <c r="B37" s="126" t="s">
        <v>62</v>
      </c>
      <c r="C37" s="127"/>
      <c r="D37" s="127"/>
      <c r="E37" s="127"/>
      <c r="F37" s="127"/>
      <c r="G37" s="127"/>
      <c r="H37" s="127"/>
      <c r="I37" s="127"/>
      <c r="J37" s="127"/>
      <c r="K37" s="127"/>
      <c r="L37" s="127"/>
      <c r="M37" s="127"/>
      <c r="N37" s="127"/>
      <c r="O37" s="128"/>
    </row>
    <row r="38" spans="1:18" s="115" customFormat="1" ht="30" customHeight="1" x14ac:dyDescent="0.2">
      <c r="A38" s="86"/>
      <c r="B38" s="126" t="s">
        <v>63</v>
      </c>
      <c r="C38" s="127"/>
      <c r="D38" s="127"/>
      <c r="E38" s="127"/>
      <c r="F38" s="127"/>
      <c r="G38" s="127"/>
      <c r="H38" s="127"/>
      <c r="I38" s="127"/>
      <c r="J38" s="127"/>
      <c r="K38" s="127"/>
      <c r="L38" s="127"/>
      <c r="M38" s="127"/>
      <c r="N38" s="127"/>
      <c r="O38" s="128"/>
    </row>
    <row r="39" spans="1:18" s="115" customFormat="1" ht="30" customHeight="1" thickBot="1" x14ac:dyDescent="0.25">
      <c r="A39" s="86"/>
      <c r="B39" s="126" t="s">
        <v>64</v>
      </c>
      <c r="C39" s="127"/>
      <c r="D39" s="127"/>
      <c r="E39" s="127"/>
      <c r="F39" s="127"/>
      <c r="G39" s="127"/>
      <c r="H39" s="127"/>
      <c r="I39" s="127"/>
      <c r="J39" s="127"/>
      <c r="K39" s="127"/>
      <c r="L39" s="127"/>
      <c r="M39" s="127"/>
      <c r="N39" s="127"/>
      <c r="O39" s="128"/>
    </row>
    <row r="40" spans="1:18" s="115" customFormat="1" ht="30" customHeight="1" x14ac:dyDescent="0.2">
      <c r="A40" s="86"/>
      <c r="B40" s="129"/>
      <c r="C40" s="130"/>
      <c r="D40" s="130"/>
      <c r="E40" s="130"/>
      <c r="F40" s="130"/>
      <c r="G40" s="130"/>
      <c r="H40" s="131"/>
      <c r="I40" s="132"/>
      <c r="J40" s="133"/>
      <c r="K40" s="133"/>
      <c r="L40" s="133"/>
      <c r="M40" s="133"/>
      <c r="N40" s="133"/>
      <c r="O40" s="134"/>
    </row>
    <row r="41" spans="1:18" s="115" customFormat="1" ht="30" customHeight="1" thickBot="1" x14ac:dyDescent="0.25">
      <c r="A41" s="86"/>
      <c r="B41" s="135"/>
      <c r="C41" s="136"/>
      <c r="D41" s="136"/>
      <c r="E41" s="136"/>
      <c r="F41" s="136"/>
      <c r="G41" s="136"/>
      <c r="H41" s="137"/>
      <c r="I41" s="138"/>
      <c r="J41" s="139"/>
      <c r="K41" s="139"/>
      <c r="L41" s="139"/>
      <c r="M41" s="139"/>
      <c r="N41" s="139"/>
      <c r="O41" s="140"/>
    </row>
    <row r="42" spans="1:18" s="115" customFormat="1" ht="30" customHeight="1" thickBot="1" x14ac:dyDescent="0.25">
      <c r="A42" s="86"/>
      <c r="B42" s="76" t="s">
        <v>65</v>
      </c>
      <c r="C42" s="141"/>
      <c r="D42" s="141"/>
      <c r="E42" s="141"/>
      <c r="F42" s="141"/>
      <c r="G42" s="141"/>
      <c r="H42" s="141"/>
      <c r="I42" s="142" t="s">
        <v>66</v>
      </c>
      <c r="J42" s="142"/>
      <c r="K42" s="142"/>
      <c r="L42" s="142"/>
      <c r="M42" s="142"/>
      <c r="N42" s="142"/>
      <c r="O42" s="143"/>
    </row>
    <row r="43" spans="1:18" s="49" customFormat="1" ht="50.1" hidden="1" customHeight="1" x14ac:dyDescent="0.3">
      <c r="A43" s="25"/>
      <c r="B43" s="144"/>
      <c r="C43" s="144"/>
      <c r="D43" s="144"/>
      <c r="E43" s="144"/>
      <c r="F43" s="144"/>
      <c r="G43" s="145"/>
      <c r="H43" s="145"/>
      <c r="I43" s="145"/>
      <c r="J43" s="144"/>
      <c r="K43" s="144"/>
      <c r="L43" s="144"/>
      <c r="M43" s="144"/>
      <c r="N43" s="144"/>
      <c r="O43" s="144"/>
      <c r="P43" s="31"/>
      <c r="Q43" s="31"/>
      <c r="R43" s="31"/>
    </row>
    <row r="44" spans="1:18" s="49" customFormat="1" ht="50.1" customHeight="1" thickBot="1" x14ac:dyDescent="0.3">
      <c r="B44" s="146"/>
      <c r="C44" s="146"/>
      <c r="D44" s="146"/>
      <c r="E44" s="146"/>
      <c r="F44" s="146"/>
      <c r="G44" s="146"/>
      <c r="H44" s="146"/>
      <c r="I44" s="146"/>
      <c r="J44" s="146"/>
      <c r="K44" s="146"/>
      <c r="L44" s="146"/>
      <c r="M44" s="146"/>
      <c r="N44" s="146"/>
      <c r="O44" s="146"/>
      <c r="P44" s="31"/>
      <c r="Q44" s="31"/>
    </row>
    <row r="45" spans="1:18" s="49" customFormat="1" ht="50.1" customHeight="1" thickTop="1" thickBot="1" x14ac:dyDescent="0.3">
      <c r="A45" s="49" t="s">
        <v>67</v>
      </c>
      <c r="B45" s="147" t="s">
        <v>68</v>
      </c>
      <c r="C45" s="148"/>
      <c r="D45" s="148"/>
      <c r="E45" s="148"/>
      <c r="F45" s="148"/>
      <c r="G45" s="148"/>
      <c r="H45" s="148"/>
      <c r="I45" s="148"/>
      <c r="J45" s="148"/>
      <c r="K45" s="148"/>
      <c r="L45" s="148"/>
      <c r="M45" s="148"/>
      <c r="N45" s="148"/>
      <c r="O45" s="149"/>
      <c r="P45" s="31"/>
      <c r="Q45" s="31"/>
    </row>
    <row r="46" spans="1:18" s="49" customFormat="1" ht="50.1" customHeight="1" x14ac:dyDescent="0.25">
      <c r="B46" s="150" t="s">
        <v>69</v>
      </c>
      <c r="C46" s="151" t="s">
        <v>70</v>
      </c>
      <c r="D46" s="152"/>
      <c r="E46" s="152"/>
      <c r="F46" s="152"/>
      <c r="G46" s="152"/>
      <c r="H46" s="152"/>
      <c r="I46" s="153"/>
      <c r="J46" s="154" t="s">
        <v>71</v>
      </c>
      <c r="K46" s="155"/>
      <c r="L46" s="155"/>
      <c r="M46" s="155"/>
      <c r="N46" s="155"/>
      <c r="O46" s="156"/>
      <c r="P46" s="31"/>
      <c r="Q46" s="31"/>
    </row>
    <row r="47" spans="1:18" s="49" customFormat="1" ht="50.1" customHeight="1" thickBot="1" x14ac:dyDescent="0.3">
      <c r="B47" s="157"/>
      <c r="C47" s="158"/>
      <c r="D47" s="159"/>
      <c r="E47" s="159"/>
      <c r="F47" s="159"/>
      <c r="G47" s="159"/>
      <c r="H47" s="159"/>
      <c r="I47" s="160"/>
      <c r="J47" s="161"/>
      <c r="K47" s="162"/>
      <c r="L47" s="162"/>
      <c r="M47" s="162"/>
      <c r="N47" s="162"/>
      <c r="O47" s="163"/>
      <c r="P47" s="31"/>
      <c r="Q47" s="31"/>
    </row>
    <row r="48" spans="1:18" s="49" customFormat="1" ht="50.1" customHeight="1" thickBot="1" x14ac:dyDescent="0.3">
      <c r="B48" s="164">
        <v>1</v>
      </c>
      <c r="C48" s="165" t="s">
        <v>72</v>
      </c>
      <c r="D48" s="166"/>
      <c r="E48" s="167" t="s">
        <v>73</v>
      </c>
      <c r="F48" s="168"/>
      <c r="G48" s="169"/>
      <c r="H48" s="170" t="s">
        <v>74</v>
      </c>
      <c r="I48" s="171"/>
      <c r="J48" s="172" t="s">
        <v>75</v>
      </c>
      <c r="K48" s="173"/>
      <c r="L48" s="173"/>
      <c r="M48" s="173"/>
      <c r="N48" s="173"/>
      <c r="O48" s="174"/>
      <c r="P48" s="31"/>
    </row>
    <row r="49" spans="1:16" s="49" customFormat="1" ht="50.1" customHeight="1" thickBot="1" x14ac:dyDescent="0.35">
      <c r="A49" s="25"/>
      <c r="B49" s="175"/>
      <c r="C49" s="165"/>
      <c r="D49" s="166"/>
      <c r="E49" s="176"/>
      <c r="F49" s="177"/>
      <c r="G49" s="178"/>
      <c r="H49" s="179" t="s">
        <v>76</v>
      </c>
      <c r="I49" s="180"/>
      <c r="J49" s="181" t="s">
        <v>77</v>
      </c>
      <c r="K49" s="182"/>
      <c r="L49" s="182"/>
      <c r="M49" s="182"/>
      <c r="N49" s="182"/>
      <c r="O49" s="183"/>
      <c r="P49" s="31"/>
    </row>
    <row r="50" spans="1:16" s="49" customFormat="1" ht="50.1" customHeight="1" thickBot="1" x14ac:dyDescent="0.35">
      <c r="A50" s="25"/>
      <c r="B50" s="175"/>
      <c r="C50" s="165"/>
      <c r="D50" s="166"/>
      <c r="E50" s="184"/>
      <c r="F50" s="185"/>
      <c r="G50" s="186"/>
      <c r="H50" s="187" t="s">
        <v>78</v>
      </c>
      <c r="I50" s="188"/>
      <c r="J50" s="181" t="s">
        <v>79</v>
      </c>
      <c r="K50" s="182"/>
      <c r="L50" s="182"/>
      <c r="M50" s="182"/>
      <c r="N50" s="182"/>
      <c r="O50" s="183"/>
      <c r="P50" s="31"/>
    </row>
    <row r="51" spans="1:16" s="49" customFormat="1" ht="50.1" customHeight="1" thickBot="1" x14ac:dyDescent="0.35">
      <c r="A51" s="25"/>
      <c r="B51" s="189"/>
      <c r="C51" s="165" t="s">
        <v>80</v>
      </c>
      <c r="D51" s="166"/>
      <c r="E51" s="190" t="s">
        <v>81</v>
      </c>
      <c r="F51" s="191"/>
      <c r="G51" s="192"/>
      <c r="H51" s="193" t="s">
        <v>82</v>
      </c>
      <c r="I51" s="194"/>
      <c r="J51" s="195" t="s">
        <v>83</v>
      </c>
      <c r="K51" s="196"/>
      <c r="L51" s="196"/>
      <c r="M51" s="196"/>
      <c r="N51" s="196"/>
      <c r="O51" s="197"/>
      <c r="P51" s="31"/>
    </row>
    <row r="52" spans="1:16" s="49" customFormat="1" ht="50.1" hidden="1" customHeight="1" x14ac:dyDescent="0.3">
      <c r="A52" s="25"/>
      <c r="B52" s="198">
        <v>2</v>
      </c>
      <c r="C52" s="199" t="s">
        <v>84</v>
      </c>
      <c r="D52" s="199"/>
      <c r="E52" s="193" t="s">
        <v>85</v>
      </c>
      <c r="F52" s="200"/>
      <c r="G52" s="200"/>
      <c r="H52" s="201" t="s">
        <v>86</v>
      </c>
      <c r="I52" s="202"/>
      <c r="J52" s="203" t="s">
        <v>87</v>
      </c>
      <c r="K52" s="182"/>
      <c r="L52" s="182"/>
      <c r="M52" s="182"/>
      <c r="N52" s="182"/>
      <c r="O52" s="183"/>
      <c r="P52" s="31"/>
    </row>
    <row r="53" spans="1:16" s="49" customFormat="1" ht="50.1" customHeight="1" thickBot="1" x14ac:dyDescent="0.35">
      <c r="A53" s="25"/>
      <c r="B53" s="204"/>
      <c r="C53" s="205"/>
      <c r="D53" s="205"/>
      <c r="E53" s="193" t="s">
        <v>88</v>
      </c>
      <c r="F53" s="200"/>
      <c r="G53" s="200"/>
      <c r="H53" s="206"/>
      <c r="I53" s="207"/>
      <c r="J53" s="203" t="s">
        <v>89</v>
      </c>
      <c r="K53" s="182"/>
      <c r="L53" s="182"/>
      <c r="M53" s="182"/>
      <c r="N53" s="182"/>
      <c r="O53" s="183"/>
      <c r="P53" s="31"/>
    </row>
    <row r="54" spans="1:16" s="49" customFormat="1" ht="50.1" customHeight="1" thickBot="1" x14ac:dyDescent="0.35">
      <c r="A54" s="25"/>
      <c r="B54" s="208"/>
      <c r="C54" s="209"/>
      <c r="D54" s="209"/>
      <c r="E54" s="193" t="s">
        <v>90</v>
      </c>
      <c r="F54" s="200"/>
      <c r="G54" s="200"/>
      <c r="H54" s="210"/>
      <c r="I54" s="211"/>
      <c r="J54" s="203" t="s">
        <v>87</v>
      </c>
      <c r="K54" s="182"/>
      <c r="L54" s="182"/>
      <c r="M54" s="182"/>
      <c r="N54" s="182"/>
      <c r="O54" s="183"/>
      <c r="P54" s="31"/>
    </row>
    <row r="55" spans="1:16" s="49" customFormat="1" ht="50.1" customHeight="1" thickBot="1" x14ac:dyDescent="0.35">
      <c r="A55" s="25"/>
      <c r="B55" s="212"/>
      <c r="C55" s="213"/>
      <c r="D55" s="213"/>
      <c r="E55" s="170" t="s">
        <v>91</v>
      </c>
      <c r="F55" s="214"/>
      <c r="G55" s="214"/>
      <c r="H55" s="214"/>
      <c r="I55" s="215"/>
      <c r="J55" s="196" t="s">
        <v>92</v>
      </c>
      <c r="K55" s="196"/>
      <c r="L55" s="196"/>
      <c r="M55" s="196"/>
      <c r="N55" s="196"/>
      <c r="O55" s="197"/>
      <c r="P55" s="31"/>
    </row>
    <row r="56" spans="1:16" s="49" customFormat="1" ht="50.1" customHeight="1" thickBot="1" x14ac:dyDescent="0.35">
      <c r="A56" s="25"/>
      <c r="B56" s="216">
        <v>3</v>
      </c>
      <c r="C56" s="201" t="s">
        <v>93</v>
      </c>
      <c r="D56" s="202"/>
      <c r="E56" s="170" t="s">
        <v>94</v>
      </c>
      <c r="F56" s="214"/>
      <c r="G56" s="214"/>
      <c r="H56" s="214"/>
      <c r="I56" s="215"/>
      <c r="J56" s="173" t="s">
        <v>95</v>
      </c>
      <c r="K56" s="173"/>
      <c r="L56" s="173"/>
      <c r="M56" s="173"/>
      <c r="N56" s="173"/>
      <c r="O56" s="174"/>
      <c r="P56" s="31"/>
    </row>
    <row r="57" spans="1:16" s="49" customFormat="1" ht="50.1" customHeight="1" thickBot="1" x14ac:dyDescent="0.3">
      <c r="B57" s="217"/>
      <c r="C57" s="206"/>
      <c r="D57" s="207"/>
      <c r="E57" s="170" t="s">
        <v>96</v>
      </c>
      <c r="F57" s="214"/>
      <c r="G57" s="214"/>
      <c r="H57" s="214"/>
      <c r="I57" s="215"/>
      <c r="J57" s="182" t="s">
        <v>89</v>
      </c>
      <c r="K57" s="182"/>
      <c r="L57" s="182"/>
      <c r="M57" s="182"/>
      <c r="N57" s="182"/>
      <c r="O57" s="183"/>
    </row>
    <row r="58" spans="1:16" s="49" customFormat="1" ht="50.1" customHeight="1" thickBot="1" x14ac:dyDescent="0.35">
      <c r="A58" s="25"/>
      <c r="B58" s="217"/>
      <c r="C58" s="206"/>
      <c r="D58" s="207"/>
      <c r="E58" s="170" t="s">
        <v>97</v>
      </c>
      <c r="F58" s="214"/>
      <c r="G58" s="214"/>
      <c r="H58" s="214"/>
      <c r="I58" s="215"/>
      <c r="J58" s="182" t="s">
        <v>98</v>
      </c>
      <c r="K58" s="182"/>
      <c r="L58" s="182"/>
      <c r="M58" s="182"/>
      <c r="N58" s="182"/>
      <c r="O58" s="183"/>
      <c r="P58" s="31"/>
    </row>
    <row r="59" spans="1:16" s="49" customFormat="1" ht="50.1" customHeight="1" thickBot="1" x14ac:dyDescent="0.35">
      <c r="A59" s="25"/>
      <c r="B59" s="218"/>
      <c r="C59" s="206"/>
      <c r="D59" s="207"/>
      <c r="E59" s="170" t="s">
        <v>99</v>
      </c>
      <c r="F59" s="214"/>
      <c r="G59" s="214"/>
      <c r="H59" s="214"/>
      <c r="I59" s="215"/>
      <c r="J59" s="219" t="s">
        <v>100</v>
      </c>
      <c r="K59" s="219"/>
      <c r="L59" s="219"/>
      <c r="M59" s="219"/>
      <c r="N59" s="219"/>
      <c r="O59" s="220"/>
      <c r="P59" s="31"/>
    </row>
    <row r="60" spans="1:16" s="49" customFormat="1" ht="50.1" customHeight="1" x14ac:dyDescent="0.3">
      <c r="A60" s="25"/>
      <c r="B60" s="198">
        <v>4</v>
      </c>
      <c r="C60" s="199" t="s">
        <v>101</v>
      </c>
      <c r="D60" s="199"/>
      <c r="E60" s="221" t="s">
        <v>102</v>
      </c>
      <c r="F60" s="222"/>
      <c r="G60" s="222"/>
      <c r="H60" s="222"/>
      <c r="I60" s="223"/>
      <c r="J60" s="173" t="s">
        <v>103</v>
      </c>
      <c r="K60" s="173"/>
      <c r="L60" s="173"/>
      <c r="M60" s="173"/>
      <c r="N60" s="173"/>
      <c r="O60" s="174"/>
      <c r="P60" s="31"/>
    </row>
    <row r="61" spans="1:16" s="49" customFormat="1" ht="50.1" customHeight="1" thickBot="1" x14ac:dyDescent="0.35">
      <c r="A61" s="25"/>
      <c r="B61" s="204"/>
      <c r="C61" s="205"/>
      <c r="D61" s="205"/>
      <c r="E61" s="224"/>
      <c r="F61" s="225"/>
      <c r="G61" s="225"/>
      <c r="H61" s="225"/>
      <c r="I61" s="226"/>
      <c r="J61" s="182"/>
      <c r="K61" s="182"/>
      <c r="L61" s="182"/>
      <c r="M61" s="182"/>
      <c r="N61" s="182"/>
      <c r="O61" s="183"/>
      <c r="P61" s="31"/>
    </row>
    <row r="62" spans="1:16" s="49" customFormat="1" ht="50.1" customHeight="1" x14ac:dyDescent="0.3">
      <c r="A62" s="25"/>
      <c r="B62" s="204"/>
      <c r="C62" s="205"/>
      <c r="D62" s="205"/>
      <c r="E62" s="221" t="s">
        <v>104</v>
      </c>
      <c r="F62" s="222"/>
      <c r="G62" s="222"/>
      <c r="H62" s="222"/>
      <c r="I62" s="223"/>
      <c r="J62" s="182" t="s">
        <v>105</v>
      </c>
      <c r="K62" s="182"/>
      <c r="L62" s="182"/>
      <c r="M62" s="182"/>
      <c r="N62" s="182"/>
      <c r="O62" s="183"/>
      <c r="P62" s="31"/>
    </row>
    <row r="63" spans="1:16" s="49" customFormat="1" ht="50.1" customHeight="1" thickBot="1" x14ac:dyDescent="0.35">
      <c r="A63" s="25"/>
      <c r="B63" s="204"/>
      <c r="C63" s="205"/>
      <c r="D63" s="205"/>
      <c r="E63" s="224"/>
      <c r="F63" s="225"/>
      <c r="G63" s="225"/>
      <c r="H63" s="225"/>
      <c r="I63" s="226"/>
      <c r="J63" s="182"/>
      <c r="K63" s="182"/>
      <c r="L63" s="182"/>
      <c r="M63" s="182"/>
      <c r="N63" s="182"/>
      <c r="O63" s="183"/>
      <c r="P63" s="31"/>
    </row>
    <row r="64" spans="1:16" s="49" customFormat="1" ht="50.1" customHeight="1" x14ac:dyDescent="0.3">
      <c r="A64" s="25"/>
      <c r="B64" s="204"/>
      <c r="C64" s="205"/>
      <c r="D64" s="205"/>
      <c r="E64" s="221" t="s">
        <v>106</v>
      </c>
      <c r="F64" s="222"/>
      <c r="G64" s="222"/>
      <c r="H64" s="222"/>
      <c r="I64" s="223"/>
      <c r="J64" s="182" t="s">
        <v>107</v>
      </c>
      <c r="K64" s="182"/>
      <c r="L64" s="182"/>
      <c r="M64" s="182"/>
      <c r="N64" s="182"/>
      <c r="O64" s="183"/>
      <c r="P64" s="31"/>
    </row>
    <row r="65" spans="1:16" s="49" customFormat="1" ht="50.1" customHeight="1" thickBot="1" x14ac:dyDescent="0.35">
      <c r="A65" s="25"/>
      <c r="B65" s="208"/>
      <c r="C65" s="209"/>
      <c r="D65" s="209"/>
      <c r="E65" s="224"/>
      <c r="F65" s="225"/>
      <c r="G65" s="225"/>
      <c r="H65" s="225"/>
      <c r="I65" s="226"/>
      <c r="J65" s="219"/>
      <c r="K65" s="219"/>
      <c r="L65" s="219"/>
      <c r="M65" s="219"/>
      <c r="N65" s="219"/>
      <c r="O65" s="220"/>
      <c r="P65" s="31"/>
    </row>
    <row r="66" spans="1:16" s="49" customFormat="1" ht="24.95" customHeight="1" x14ac:dyDescent="0.3">
      <c r="A66" s="25"/>
      <c r="B66" s="227">
        <v>5</v>
      </c>
      <c r="C66" s="228" t="s">
        <v>108</v>
      </c>
      <c r="D66" s="229"/>
      <c r="E66" s="229"/>
      <c r="F66" s="229"/>
      <c r="G66" s="229"/>
      <c r="H66" s="229"/>
      <c r="I66" s="230"/>
      <c r="J66" s="231" t="s">
        <v>109</v>
      </c>
      <c r="K66" s="232"/>
      <c r="L66" s="232"/>
      <c r="M66" s="232"/>
      <c r="N66" s="232"/>
      <c r="O66" s="233"/>
      <c r="P66" s="234"/>
    </row>
    <row r="67" spans="1:16" s="49" customFormat="1" ht="24.95" customHeight="1" x14ac:dyDescent="0.3">
      <c r="A67" s="25"/>
      <c r="B67" s="235"/>
      <c r="C67" s="236"/>
      <c r="D67" s="237"/>
      <c r="E67" s="237"/>
      <c r="F67" s="237"/>
      <c r="G67" s="237"/>
      <c r="H67" s="237"/>
      <c r="I67" s="238"/>
      <c r="J67" s="239"/>
      <c r="K67" s="240"/>
      <c r="L67" s="240"/>
      <c r="M67" s="240"/>
      <c r="N67" s="240"/>
      <c r="O67" s="241"/>
      <c r="P67" s="234"/>
    </row>
    <row r="68" spans="1:16" s="49" customFormat="1" ht="24.95" customHeight="1" thickBot="1" x14ac:dyDescent="0.35">
      <c r="A68" s="25"/>
      <c r="B68" s="242"/>
      <c r="C68" s="243"/>
      <c r="D68" s="244"/>
      <c r="E68" s="244"/>
      <c r="F68" s="244"/>
      <c r="G68" s="244"/>
      <c r="H68" s="244"/>
      <c r="I68" s="245"/>
      <c r="J68" s="246"/>
      <c r="K68" s="247"/>
      <c r="L68" s="247"/>
      <c r="M68" s="247"/>
      <c r="N68" s="247"/>
      <c r="O68" s="248"/>
      <c r="P68" s="234"/>
    </row>
    <row r="69" spans="1:16" s="49" customFormat="1" ht="50.1" customHeight="1" x14ac:dyDescent="0.3">
      <c r="A69" s="25"/>
      <c r="B69" s="204">
        <v>6</v>
      </c>
      <c r="C69" s="205" t="s">
        <v>110</v>
      </c>
      <c r="D69" s="205"/>
      <c r="E69" s="249" t="s">
        <v>111</v>
      </c>
      <c r="F69" s="250"/>
      <c r="G69" s="250"/>
      <c r="H69" s="250"/>
      <c r="I69" s="251"/>
      <c r="J69" s="231" t="s">
        <v>112</v>
      </c>
      <c r="K69" s="232"/>
      <c r="L69" s="232"/>
      <c r="M69" s="232"/>
      <c r="N69" s="232"/>
      <c r="O69" s="233"/>
      <c r="P69" s="31"/>
    </row>
    <row r="70" spans="1:16" s="49" customFormat="1" ht="30" customHeight="1" x14ac:dyDescent="0.25">
      <c r="B70" s="204"/>
      <c r="C70" s="205"/>
      <c r="D70" s="205"/>
      <c r="E70" s="206"/>
      <c r="F70" s="252"/>
      <c r="G70" s="252"/>
      <c r="H70" s="252"/>
      <c r="I70" s="207"/>
      <c r="J70" s="239"/>
      <c r="K70" s="240"/>
      <c r="L70" s="240"/>
      <c r="M70" s="240"/>
      <c r="N70" s="240"/>
      <c r="O70" s="241"/>
      <c r="P70" s="31"/>
    </row>
    <row r="71" spans="1:16" s="49" customFormat="1" ht="30" customHeight="1" thickBot="1" x14ac:dyDescent="0.3">
      <c r="B71" s="208"/>
      <c r="C71" s="209"/>
      <c r="D71" s="209"/>
      <c r="E71" s="206"/>
      <c r="F71" s="252"/>
      <c r="G71" s="252"/>
      <c r="H71" s="252"/>
      <c r="I71" s="207"/>
      <c r="J71" s="239"/>
      <c r="K71" s="240"/>
      <c r="L71" s="240"/>
      <c r="M71" s="240"/>
      <c r="N71" s="240"/>
      <c r="O71" s="241"/>
      <c r="P71" s="31"/>
    </row>
    <row r="72" spans="1:16" s="49" customFormat="1" ht="46.5" customHeight="1" thickTop="1" thickBot="1" x14ac:dyDescent="0.3">
      <c r="B72" s="147" t="s">
        <v>113</v>
      </c>
      <c r="C72" s="148"/>
      <c r="D72" s="148"/>
      <c r="E72" s="148"/>
      <c r="F72" s="148"/>
      <c r="G72" s="148"/>
      <c r="H72" s="148"/>
      <c r="I72" s="148"/>
      <c r="J72" s="148"/>
      <c r="K72" s="148"/>
      <c r="L72" s="148"/>
      <c r="M72" s="148"/>
      <c r="N72" s="148"/>
      <c r="O72" s="149"/>
      <c r="P72" s="31"/>
    </row>
    <row r="73" spans="1:16" s="49" customFormat="1" ht="30" customHeight="1" thickBot="1" x14ac:dyDescent="0.3">
      <c r="B73" s="253">
        <v>1</v>
      </c>
      <c r="C73" s="254" t="s">
        <v>114</v>
      </c>
      <c r="D73" s="168"/>
      <c r="E73" s="168"/>
      <c r="F73" s="168"/>
      <c r="G73" s="168"/>
      <c r="H73" s="168"/>
      <c r="I73" s="255"/>
      <c r="J73" s="256" t="s">
        <v>115</v>
      </c>
      <c r="K73" s="257"/>
      <c r="L73" s="257"/>
      <c r="M73" s="257"/>
      <c r="N73" s="257"/>
      <c r="O73" s="258"/>
      <c r="P73" s="31"/>
    </row>
    <row r="74" spans="1:16" s="49" customFormat="1" ht="30" customHeight="1" thickBot="1" x14ac:dyDescent="0.3">
      <c r="B74" s="259"/>
      <c r="C74" s="260"/>
      <c r="D74" s="177"/>
      <c r="E74" s="177"/>
      <c r="F74" s="177"/>
      <c r="G74" s="177"/>
      <c r="H74" s="177"/>
      <c r="I74" s="261"/>
      <c r="J74" s="256"/>
      <c r="K74" s="257"/>
      <c r="L74" s="257"/>
      <c r="M74" s="257"/>
      <c r="N74" s="257"/>
      <c r="O74" s="258"/>
      <c r="P74" s="31"/>
    </row>
    <row r="75" spans="1:16" s="49" customFormat="1" ht="30" customHeight="1" thickBot="1" x14ac:dyDescent="0.35">
      <c r="A75" s="25"/>
      <c r="B75" s="259"/>
      <c r="C75" s="262"/>
      <c r="D75" s="185"/>
      <c r="E75" s="185"/>
      <c r="F75" s="185"/>
      <c r="G75" s="185"/>
      <c r="H75" s="185"/>
      <c r="I75" s="263"/>
      <c r="J75" s="264"/>
      <c r="K75" s="265"/>
      <c r="L75" s="265"/>
      <c r="M75" s="265"/>
      <c r="N75" s="265"/>
      <c r="O75" s="266"/>
      <c r="P75" s="31"/>
    </row>
    <row r="76" spans="1:16" s="49" customFormat="1" ht="30" customHeight="1" thickBot="1" x14ac:dyDescent="0.35">
      <c r="A76" s="25"/>
      <c r="B76" s="259">
        <v>2</v>
      </c>
      <c r="C76" s="254" t="s">
        <v>116</v>
      </c>
      <c r="D76" s="168"/>
      <c r="E76" s="168"/>
      <c r="F76" s="168"/>
      <c r="G76" s="168"/>
      <c r="H76" s="168"/>
      <c r="I76" s="255"/>
      <c r="J76" s="267" t="s">
        <v>117</v>
      </c>
      <c r="K76" s="268"/>
      <c r="L76" s="268"/>
      <c r="M76" s="268"/>
      <c r="N76" s="268"/>
      <c r="O76" s="269"/>
      <c r="P76" s="31"/>
    </row>
    <row r="77" spans="1:16" s="49" customFormat="1" ht="30" customHeight="1" thickBot="1" x14ac:dyDescent="0.35">
      <c r="A77" s="25"/>
      <c r="B77" s="259"/>
      <c r="C77" s="260"/>
      <c r="D77" s="177"/>
      <c r="E77" s="177"/>
      <c r="F77" s="177"/>
      <c r="G77" s="177"/>
      <c r="H77" s="177"/>
      <c r="I77" s="261"/>
      <c r="J77" s="256"/>
      <c r="K77" s="257"/>
      <c r="L77" s="257"/>
      <c r="M77" s="257"/>
      <c r="N77" s="257"/>
      <c r="O77" s="258"/>
    </row>
    <row r="78" spans="1:16" s="49" customFormat="1" ht="30" customHeight="1" thickBot="1" x14ac:dyDescent="0.35">
      <c r="A78" s="25"/>
      <c r="B78" s="259"/>
      <c r="C78" s="262"/>
      <c r="D78" s="185"/>
      <c r="E78" s="185"/>
      <c r="F78" s="185"/>
      <c r="G78" s="185"/>
      <c r="H78" s="185"/>
      <c r="I78" s="263"/>
      <c r="J78" s="264"/>
      <c r="K78" s="265"/>
      <c r="L78" s="265"/>
      <c r="M78" s="265"/>
      <c r="N78" s="265"/>
      <c r="O78" s="266"/>
    </row>
    <row r="79" spans="1:16" s="49" customFormat="1" ht="30" customHeight="1" thickBot="1" x14ac:dyDescent="0.35">
      <c r="A79" s="25"/>
      <c r="B79" s="259">
        <v>3</v>
      </c>
      <c r="C79" s="270" t="s">
        <v>118</v>
      </c>
      <c r="D79" s="271"/>
      <c r="E79" s="271"/>
      <c r="F79" s="271"/>
      <c r="G79" s="271"/>
      <c r="H79" s="271"/>
      <c r="I79" s="272"/>
      <c r="J79" s="267" t="s">
        <v>119</v>
      </c>
      <c r="K79" s="268"/>
      <c r="L79" s="268"/>
      <c r="M79" s="268"/>
      <c r="N79" s="268"/>
      <c r="O79" s="269"/>
    </row>
    <row r="80" spans="1:16" s="49" customFormat="1" ht="30" customHeight="1" thickBot="1" x14ac:dyDescent="0.35">
      <c r="A80" s="25"/>
      <c r="B80" s="259"/>
      <c r="C80" s="273"/>
      <c r="D80" s="274"/>
      <c r="E80" s="274"/>
      <c r="F80" s="274"/>
      <c r="G80" s="274"/>
      <c r="H80" s="274"/>
      <c r="I80" s="275"/>
      <c r="J80" s="256"/>
      <c r="K80" s="257"/>
      <c r="L80" s="257"/>
      <c r="M80" s="257"/>
      <c r="N80" s="257"/>
      <c r="O80" s="258"/>
    </row>
    <row r="81" spans="1:18" s="49" customFormat="1" ht="30" customHeight="1" thickBot="1" x14ac:dyDescent="0.35">
      <c r="A81" s="25"/>
      <c r="B81" s="259"/>
      <c r="C81" s="276"/>
      <c r="D81" s="277"/>
      <c r="E81" s="277"/>
      <c r="F81" s="277"/>
      <c r="G81" s="277"/>
      <c r="H81" s="277"/>
      <c r="I81" s="278"/>
      <c r="J81" s="264"/>
      <c r="K81" s="265"/>
      <c r="L81" s="265"/>
      <c r="M81" s="265"/>
      <c r="N81" s="265"/>
      <c r="O81" s="266"/>
    </row>
    <row r="82" spans="1:18" s="49" customFormat="1" ht="30" customHeight="1" thickBot="1" x14ac:dyDescent="0.35">
      <c r="A82" s="25"/>
      <c r="B82" s="259">
        <v>4</v>
      </c>
      <c r="C82" s="270" t="s">
        <v>120</v>
      </c>
      <c r="D82" s="271"/>
      <c r="E82" s="271"/>
      <c r="F82" s="271"/>
      <c r="G82" s="271"/>
      <c r="H82" s="271"/>
      <c r="I82" s="272"/>
      <c r="J82" s="267" t="s">
        <v>121</v>
      </c>
      <c r="K82" s="268"/>
      <c r="L82" s="268"/>
      <c r="M82" s="268"/>
      <c r="N82" s="268"/>
      <c r="O82" s="269"/>
    </row>
    <row r="83" spans="1:18" s="49" customFormat="1" ht="30" customHeight="1" thickBot="1" x14ac:dyDescent="0.35">
      <c r="A83" s="25"/>
      <c r="B83" s="259"/>
      <c r="C83" s="273"/>
      <c r="D83" s="274"/>
      <c r="E83" s="274"/>
      <c r="F83" s="274"/>
      <c r="G83" s="274"/>
      <c r="H83" s="274"/>
      <c r="I83" s="275"/>
      <c r="J83" s="256"/>
      <c r="K83" s="257"/>
      <c r="L83" s="257"/>
      <c r="M83" s="257"/>
      <c r="N83" s="257"/>
      <c r="O83" s="258"/>
      <c r="R83" s="31"/>
    </row>
    <row r="84" spans="1:18" s="49" customFormat="1" ht="30" customHeight="1" thickBot="1" x14ac:dyDescent="0.35">
      <c r="A84" s="25"/>
      <c r="B84" s="279"/>
      <c r="C84" s="280"/>
      <c r="D84" s="281"/>
      <c r="E84" s="281"/>
      <c r="F84" s="281"/>
      <c r="G84" s="281"/>
      <c r="H84" s="281"/>
      <c r="I84" s="282"/>
      <c r="J84" s="264"/>
      <c r="K84" s="265"/>
      <c r="L84" s="265"/>
      <c r="M84" s="265"/>
      <c r="N84" s="265"/>
      <c r="O84" s="266"/>
      <c r="R84" s="283"/>
    </row>
    <row r="85" spans="1:18" s="49" customFormat="1" ht="49.5" customHeight="1" thickTop="1" x14ac:dyDescent="0.3">
      <c r="A85" s="25"/>
      <c r="B85" s="284" t="s">
        <v>122</v>
      </c>
      <c r="C85" s="284"/>
      <c r="D85" s="284"/>
      <c r="E85" s="284"/>
      <c r="F85" s="284"/>
      <c r="G85" s="284"/>
      <c r="H85" s="284"/>
      <c r="I85" s="284"/>
      <c r="J85" s="284"/>
      <c r="K85" s="284"/>
      <c r="L85" s="284"/>
      <c r="M85" s="284"/>
      <c r="N85" s="284"/>
      <c r="O85" s="284"/>
      <c r="P85" s="31"/>
      <c r="R85" s="285"/>
    </row>
    <row r="86" spans="1:18" s="49" customFormat="1" ht="30" customHeight="1" x14ac:dyDescent="0.3">
      <c r="A86" s="25"/>
      <c r="B86" s="286" t="s">
        <v>123</v>
      </c>
      <c r="C86" s="286"/>
      <c r="D86" s="286"/>
      <c r="E86" s="286"/>
      <c r="F86" s="286"/>
      <c r="G86" s="286"/>
      <c r="H86" s="286"/>
      <c r="I86" s="286"/>
      <c r="J86" s="286"/>
      <c r="K86" s="286"/>
      <c r="L86" s="286"/>
      <c r="M86" s="286"/>
      <c r="N86" s="286"/>
      <c r="O86" s="286"/>
      <c r="P86" s="31"/>
      <c r="R86" s="285"/>
    </row>
    <row r="87" spans="1:18" s="49" customFormat="1" ht="30" customHeight="1" x14ac:dyDescent="0.3">
      <c r="A87" s="25"/>
      <c r="B87" s="287" t="s">
        <v>124</v>
      </c>
      <c r="C87" s="287"/>
      <c r="D87" s="287"/>
      <c r="E87" s="287"/>
      <c r="F87" s="287"/>
      <c r="G87" s="287"/>
      <c r="H87" s="287"/>
      <c r="I87" s="287"/>
      <c r="J87" s="287"/>
      <c r="K87" s="287"/>
      <c r="L87" s="287"/>
      <c r="M87" s="287"/>
      <c r="N87" s="287"/>
      <c r="O87" s="287"/>
      <c r="P87" s="31"/>
      <c r="R87" s="285"/>
    </row>
    <row r="88" spans="1:18" s="49" customFormat="1" ht="30" customHeight="1" x14ac:dyDescent="0.3">
      <c r="A88" s="25"/>
      <c r="B88" s="287"/>
      <c r="C88" s="287"/>
      <c r="D88" s="287"/>
      <c r="E88" s="287"/>
      <c r="F88" s="287"/>
      <c r="G88" s="287"/>
      <c r="H88" s="287"/>
      <c r="I88" s="287"/>
      <c r="J88" s="287"/>
      <c r="K88" s="287"/>
      <c r="L88" s="287"/>
      <c r="M88" s="287"/>
      <c r="N88" s="287"/>
      <c r="O88" s="287"/>
      <c r="P88" s="31"/>
      <c r="R88" s="285"/>
    </row>
    <row r="89" spans="1:18" s="49" customFormat="1" ht="30" customHeight="1" x14ac:dyDescent="0.35">
      <c r="A89" s="25"/>
      <c r="B89" s="288"/>
      <c r="C89" s="145"/>
      <c r="D89" s="289"/>
      <c r="E89" s="290"/>
      <c r="F89" s="290"/>
      <c r="G89" s="291"/>
      <c r="H89" s="291"/>
      <c r="I89" s="292"/>
      <c r="J89" s="292"/>
      <c r="K89" s="292"/>
      <c r="L89" s="292"/>
      <c r="M89" s="292"/>
      <c r="N89" s="292"/>
      <c r="O89" s="292"/>
      <c r="P89" s="31"/>
    </row>
    <row r="90" spans="1:18" s="49" customFormat="1" ht="30" customHeight="1" x14ac:dyDescent="0.35">
      <c r="A90" s="25"/>
      <c r="B90" s="288"/>
      <c r="C90" s="145"/>
      <c r="D90" s="289"/>
      <c r="E90" s="290"/>
      <c r="F90" s="290"/>
      <c r="G90" s="291"/>
      <c r="H90" s="291"/>
      <c r="I90" s="292"/>
      <c r="J90" s="292"/>
      <c r="K90" s="292"/>
      <c r="L90" s="292"/>
      <c r="M90" s="292"/>
      <c r="N90" s="292"/>
      <c r="O90" s="292"/>
      <c r="P90" s="31"/>
    </row>
    <row r="91" spans="1:18" s="49" customFormat="1" ht="30" customHeight="1" x14ac:dyDescent="0.35">
      <c r="A91" s="25"/>
      <c r="B91" s="288"/>
      <c r="C91" s="145"/>
      <c r="D91" s="289"/>
      <c r="E91" s="290"/>
      <c r="F91" s="290"/>
      <c r="G91" s="291"/>
      <c r="H91" s="291"/>
      <c r="I91" s="292"/>
      <c r="J91" s="292"/>
      <c r="K91" s="292"/>
      <c r="L91" s="292"/>
      <c r="M91" s="292"/>
      <c r="N91" s="292"/>
      <c r="O91" s="292"/>
      <c r="P91" s="31"/>
    </row>
    <row r="92" spans="1:18" ht="20.100000000000001" customHeight="1" x14ac:dyDescent="0.35">
      <c r="B92" s="288"/>
      <c r="C92" s="145"/>
      <c r="D92" s="289"/>
      <c r="E92" s="290"/>
      <c r="F92" s="290"/>
      <c r="G92" s="291"/>
      <c r="H92" s="291"/>
      <c r="I92" s="292"/>
      <c r="J92" s="292"/>
      <c r="K92" s="292"/>
      <c r="L92" s="292"/>
      <c r="M92" s="292"/>
      <c r="N92" s="292"/>
      <c r="O92" s="292"/>
      <c r="P92" s="31"/>
    </row>
    <row r="93" spans="1:18" ht="20.100000000000001" customHeight="1" x14ac:dyDescent="0.35">
      <c r="B93" s="288"/>
      <c r="C93" s="145"/>
      <c r="D93" s="289"/>
      <c r="E93" s="290"/>
      <c r="F93" s="290"/>
      <c r="G93" s="291"/>
      <c r="H93" s="291"/>
      <c r="I93" s="292"/>
      <c r="J93" s="292"/>
      <c r="K93" s="292"/>
      <c r="L93" s="292"/>
      <c r="M93" s="292"/>
      <c r="N93" s="292"/>
      <c r="O93" s="292"/>
      <c r="P93" s="31"/>
    </row>
    <row r="94" spans="1:18" ht="20.100000000000001" customHeight="1" x14ac:dyDescent="0.35">
      <c r="B94" s="288"/>
      <c r="C94" s="145"/>
      <c r="D94" s="289"/>
      <c r="E94" s="290"/>
      <c r="F94" s="290"/>
      <c r="G94" s="291"/>
      <c r="H94" s="291"/>
      <c r="I94" s="292"/>
      <c r="J94" s="292"/>
      <c r="K94" s="292"/>
      <c r="L94" s="292"/>
      <c r="M94" s="292"/>
      <c r="N94" s="292"/>
      <c r="O94" s="292"/>
      <c r="P94" s="31"/>
    </row>
    <row r="95" spans="1:18" ht="20.100000000000001" customHeight="1" x14ac:dyDescent="0.3">
      <c r="B95" s="293"/>
      <c r="C95" s="293"/>
      <c r="D95" s="294"/>
      <c r="E95" s="295"/>
      <c r="F95" s="295"/>
      <c r="G95" s="293"/>
      <c r="H95" s="293"/>
      <c r="I95" s="296"/>
      <c r="J95" s="296"/>
      <c r="K95" s="296"/>
      <c r="L95" s="296"/>
      <c r="M95" s="296"/>
      <c r="N95" s="296"/>
      <c r="O95" s="293"/>
    </row>
    <row r="96" spans="1:18" ht="20.100000000000001" customHeight="1" x14ac:dyDescent="0.3">
      <c r="B96" s="293"/>
      <c r="C96" s="293"/>
      <c r="D96" s="294"/>
      <c r="E96" s="295"/>
      <c r="F96" s="295"/>
      <c r="G96" s="293"/>
      <c r="H96" s="293"/>
      <c r="I96" s="296"/>
      <c r="J96" s="296"/>
      <c r="K96" s="296"/>
      <c r="L96" s="296"/>
      <c r="M96" s="296"/>
      <c r="N96" s="296"/>
      <c r="O96" s="293"/>
    </row>
    <row r="97" spans="2:15" ht="20.100000000000001" customHeight="1" x14ac:dyDescent="0.3">
      <c r="B97" s="293"/>
      <c r="C97" s="293"/>
      <c r="D97" s="294"/>
      <c r="E97" s="295"/>
      <c r="F97" s="295"/>
      <c r="G97" s="293"/>
      <c r="H97" s="293"/>
      <c r="I97" s="296"/>
      <c r="J97" s="296"/>
      <c r="K97" s="296"/>
      <c r="L97" s="296"/>
      <c r="M97" s="296"/>
      <c r="N97" s="296"/>
      <c r="O97" s="293"/>
    </row>
    <row r="98" spans="2:15" ht="20.100000000000001" customHeight="1" x14ac:dyDescent="0.3">
      <c r="B98" s="293"/>
      <c r="C98" s="293"/>
      <c r="D98" s="294"/>
      <c r="E98" s="295"/>
      <c r="F98" s="295"/>
      <c r="G98" s="293"/>
      <c r="H98" s="293"/>
      <c r="I98" s="296"/>
      <c r="J98" s="296"/>
      <c r="K98" s="296"/>
      <c r="L98" s="296"/>
      <c r="M98" s="296"/>
      <c r="N98" s="296"/>
      <c r="O98" s="293"/>
    </row>
    <row r="99" spans="2:15" ht="20.100000000000001" customHeight="1" x14ac:dyDescent="0.3">
      <c r="B99" s="293"/>
      <c r="C99" s="293"/>
      <c r="D99" s="294"/>
      <c r="E99" s="295"/>
      <c r="F99" s="295"/>
      <c r="G99" s="293"/>
      <c r="H99" s="293"/>
      <c r="I99" s="296"/>
      <c r="J99" s="296"/>
      <c r="K99" s="296"/>
      <c r="L99" s="296"/>
      <c r="M99" s="296"/>
      <c r="N99" s="296"/>
      <c r="O99" s="293"/>
    </row>
  </sheetData>
  <mergeCells count="145">
    <mergeCell ref="B85:O85"/>
    <mergeCell ref="B86:O86"/>
    <mergeCell ref="B87:O88"/>
    <mergeCell ref="B79:B81"/>
    <mergeCell ref="C79:I81"/>
    <mergeCell ref="J79:O81"/>
    <mergeCell ref="B82:B84"/>
    <mergeCell ref="C82:I84"/>
    <mergeCell ref="J82:O84"/>
    <mergeCell ref="B72:O72"/>
    <mergeCell ref="B73:B75"/>
    <mergeCell ref="C73:I75"/>
    <mergeCell ref="J73:O75"/>
    <mergeCell ref="B76:B78"/>
    <mergeCell ref="C76:I78"/>
    <mergeCell ref="J76:O78"/>
    <mergeCell ref="B66:B68"/>
    <mergeCell ref="C66:I68"/>
    <mergeCell ref="J66:O68"/>
    <mergeCell ref="B69:B71"/>
    <mergeCell ref="C69:D71"/>
    <mergeCell ref="E69:I71"/>
    <mergeCell ref="J69:O71"/>
    <mergeCell ref="J59:O59"/>
    <mergeCell ref="B60:B65"/>
    <mergeCell ref="C60:D65"/>
    <mergeCell ref="E60:I61"/>
    <mergeCell ref="J60:O61"/>
    <mergeCell ref="E62:I63"/>
    <mergeCell ref="J62:O63"/>
    <mergeCell ref="E64:I65"/>
    <mergeCell ref="J64:O65"/>
    <mergeCell ref="J55:O55"/>
    <mergeCell ref="B56:B59"/>
    <mergeCell ref="C56:D59"/>
    <mergeCell ref="E56:I56"/>
    <mergeCell ref="J56:O56"/>
    <mergeCell ref="E57:I57"/>
    <mergeCell ref="J57:O57"/>
    <mergeCell ref="E58:I58"/>
    <mergeCell ref="J58:O58"/>
    <mergeCell ref="E59:I59"/>
    <mergeCell ref="B52:B55"/>
    <mergeCell ref="C52:D55"/>
    <mergeCell ref="E52:G52"/>
    <mergeCell ref="H52:I54"/>
    <mergeCell ref="J52:O52"/>
    <mergeCell ref="E53:G53"/>
    <mergeCell ref="J53:O53"/>
    <mergeCell ref="E54:G54"/>
    <mergeCell ref="J54:O54"/>
    <mergeCell ref="E55:I55"/>
    <mergeCell ref="H50:I50"/>
    <mergeCell ref="J50:O50"/>
    <mergeCell ref="C51:D51"/>
    <mergeCell ref="E51:G51"/>
    <mergeCell ref="H51:I51"/>
    <mergeCell ref="J51:O51"/>
    <mergeCell ref="B46:B47"/>
    <mergeCell ref="C46:I47"/>
    <mergeCell ref="J46:O47"/>
    <mergeCell ref="B48:B51"/>
    <mergeCell ref="C48:D50"/>
    <mergeCell ref="E48:G50"/>
    <mergeCell ref="H48:I48"/>
    <mergeCell ref="J48:O48"/>
    <mergeCell ref="H49:I49"/>
    <mergeCell ref="J49:O49"/>
    <mergeCell ref="B33:O33"/>
    <mergeCell ref="B40:H41"/>
    <mergeCell ref="I40:O41"/>
    <mergeCell ref="B42:H42"/>
    <mergeCell ref="I42:O42"/>
    <mergeCell ref="B45:O45"/>
    <mergeCell ref="B27:O27"/>
    <mergeCell ref="B28:O28"/>
    <mergeCell ref="B29:O29"/>
    <mergeCell ref="B30:O30"/>
    <mergeCell ref="B31:O31"/>
    <mergeCell ref="B32:O32"/>
    <mergeCell ref="B23:E24"/>
    <mergeCell ref="F23:G24"/>
    <mergeCell ref="H23:M24"/>
    <mergeCell ref="N23:O24"/>
    <mergeCell ref="B25:E26"/>
    <mergeCell ref="F25:G26"/>
    <mergeCell ref="H25:M26"/>
    <mergeCell ref="N25:O26"/>
    <mergeCell ref="B21:C21"/>
    <mergeCell ref="D21:G21"/>
    <mergeCell ref="H21:M22"/>
    <mergeCell ref="N21:O22"/>
    <mergeCell ref="B22:C22"/>
    <mergeCell ref="D22:G22"/>
    <mergeCell ref="B19:C19"/>
    <mergeCell ref="D19:G19"/>
    <mergeCell ref="H19:I20"/>
    <mergeCell ref="J19:M20"/>
    <mergeCell ref="N19:O20"/>
    <mergeCell ref="B20:C20"/>
    <mergeCell ref="D20:G20"/>
    <mergeCell ref="B17:C17"/>
    <mergeCell ref="D17:G17"/>
    <mergeCell ref="H17:I18"/>
    <mergeCell ref="J17:M18"/>
    <mergeCell ref="N17:O18"/>
    <mergeCell ref="B18:C18"/>
    <mergeCell ref="D18:G18"/>
    <mergeCell ref="B14:E15"/>
    <mergeCell ref="F14:G15"/>
    <mergeCell ref="H14:I14"/>
    <mergeCell ref="J14:M14"/>
    <mergeCell ref="N14:O14"/>
    <mergeCell ref="H15:I16"/>
    <mergeCell ref="J15:M16"/>
    <mergeCell ref="N15:O16"/>
    <mergeCell ref="B16:G16"/>
    <mergeCell ref="H9:M10"/>
    <mergeCell ref="N9:O10"/>
    <mergeCell ref="B10:E11"/>
    <mergeCell ref="F10:G11"/>
    <mergeCell ref="H11:M12"/>
    <mergeCell ref="N11:O12"/>
    <mergeCell ref="B12:E13"/>
    <mergeCell ref="F12:G13"/>
    <mergeCell ref="H13:O13"/>
    <mergeCell ref="B4:E5"/>
    <mergeCell ref="F4:G5"/>
    <mergeCell ref="H4:O5"/>
    <mergeCell ref="B6:E7"/>
    <mergeCell ref="F6:G7"/>
    <mergeCell ref="H6:O6"/>
    <mergeCell ref="H7:M8"/>
    <mergeCell ref="N7:O8"/>
    <mergeCell ref="B8:E9"/>
    <mergeCell ref="F8:G9"/>
    <mergeCell ref="AC1:AN1"/>
    <mergeCell ref="B2:G2"/>
    <mergeCell ref="H2:J2"/>
    <mergeCell ref="K2:M2"/>
    <mergeCell ref="N2:O2"/>
    <mergeCell ref="B3:G3"/>
    <mergeCell ref="H3:J3"/>
    <mergeCell ref="K3:M3"/>
    <mergeCell ref="N3:O3"/>
  </mergeCells>
  <conditionalFormatting sqref="N25:O26">
    <cfRule type="expression" dxfId="7" priority="8">
      <formula>$H$25=" "</formula>
    </cfRule>
  </conditionalFormatting>
  <conditionalFormatting sqref="N7:O8">
    <cfRule type="expression" dxfId="6" priority="7">
      <formula>$H$7=" "</formula>
    </cfRule>
  </conditionalFormatting>
  <conditionalFormatting sqref="N9:O10">
    <cfRule type="expression" dxfId="5" priority="5">
      <formula>$H$11=" "</formula>
    </cfRule>
    <cfRule type="expression" dxfId="4" priority="6">
      <formula>$H$9=" "</formula>
    </cfRule>
  </conditionalFormatting>
  <conditionalFormatting sqref="N11:O12">
    <cfRule type="expression" dxfId="3" priority="4">
      <formula>$H$11=" "</formula>
    </cfRule>
  </conditionalFormatting>
  <conditionalFormatting sqref="N21:O22">
    <cfRule type="expression" dxfId="2" priority="3">
      <formula>$H$21= " "</formula>
    </cfRule>
  </conditionalFormatting>
  <conditionalFormatting sqref="N23:O24">
    <cfRule type="expression" dxfId="1" priority="2">
      <formula>$H$23=" "</formula>
    </cfRule>
  </conditionalFormatting>
  <conditionalFormatting sqref="F4:G15">
    <cfRule type="expression" dxfId="0" priority="1">
      <formula>$B$4=" "</formula>
    </cfRule>
  </conditionalFormatting>
  <dataValidations count="12">
    <dataValidation allowBlank="1" showInputMessage="1" showErrorMessage="1" promptTitle="Tagespauschale für Material" prompt="Der hier eingegebene Betrag dient als Entschädigung für das von Ihnen zur Verfügung gestellte Material (Ampel, Schilder etc.) und wird pro Einsatztag bezahlt!_x000a_Der Mitarbeitereinsatz wird über das hinterlegte Zeitlohnangebot bezahlt!_x000a_" sqref="N25:O26" xr:uid="{98BC78BA-32A8-4DE7-8836-05BCF9E46DFD}"/>
    <dataValidation allowBlank="1" showInputMessage="1" showErrorMessage="1" promptTitle="Kranverwiegung erforderlich" prompt="Wenn im Hieb Sortimente kranverwogen zu rücken sind, wird dieser Wert berücksichtigt._x000a_" sqref="F10:G11" xr:uid="{59FEC181-5CF5-4749-8E8B-5F18650DFC99}"/>
    <dataValidation allowBlank="1" showInputMessage="1" showErrorMessage="1" promptTitle="Baum enthält Kurzholzsortimente" prompt="Wenn im Hieb Sortimente zwischen 3,0m und 6,9m Länge zu rücken sind, wird dieser Wert berücksichtigt._x000a_Bedenken Sie den Mehraufwand!" sqref="F8:G9" xr:uid="{73A06783-7EB8-49E9-AC6A-52E2C2CF0D02}"/>
    <dataValidation allowBlank="1" showInputMessage="1" showErrorMessage="1" promptTitle="Baum enthält Kurzholzsortimente" prompt="Wenn im Hieb Sortimente zwischen 2,5m und 3,0m Länge zu rücken sind, wird dieser Wert berücksichtigt._x000a_Bedenken Sie den Mehraufwand!" sqref="F6:G7" xr:uid="{AE6FF06F-340F-499B-88D1-46E741A59788}"/>
    <dataValidation allowBlank="1" showInputMessage="1" showErrorMessage="1" promptTitle="Baum enthält Sortimente ab 7,0m" prompt="Wenn im Hieb Sortimente ab 7,0m zu rücken sind, wird dieser Wert berücksichtigt" sqref="F4:G5" xr:uid="{99458453-E8B3-45B1-84A3-BBBB5E42190F}"/>
    <dataValidation allowBlank="1" showInputMessage="1" showErrorMessage="1" promptTitle="Baum enthält Kurzholz" prompt="Dieser Wert wird  für bei der Baumaufarbeitung anfallende Sortimente kürzer als 7,0 m verwendet." sqref="N9:O10" xr:uid="{62553270-6A41-4634-B3EA-8FF2892D781C}"/>
    <dataValidation allowBlank="1" showInputMessage="1" showErrorMessage="1" promptTitle="Baum enthält Langholzsortiment" prompt="Dieser Wert wird für bei der Baumaufarbeitung anfallende Sortimente ab 7,0 m verwendet." sqref="N7:O8" xr:uid="{3880395F-553D-4CA3-B3A3-E9B533F0599A}"/>
    <dataValidation type="decimal" allowBlank="1" showInputMessage="1" showErrorMessage="1" errorTitle="Fehleingabe" promptTitle="Achtung!!!" prompt="Dieser Wert erhöht die vorherig angegebenen Prozente, wenn die Rückung in Hanglage erforderlich ist." sqref="F12:G13" xr:uid="{64989689-930D-47AC-B457-3E05E13F6032}">
      <formula1>0</formula1>
      <formula2>100</formula2>
    </dataValidation>
    <dataValidation type="decimal" allowBlank="1" showInputMessage="1" showErrorMessage="1" errorTitle="Prozentsatz zu hoch" error="Der hier einzugebende Prozentsatz erhöht bei Hanglage alle zuvor von Ihnen angegebenen sortimentsbezogenen Gebotsprozente um diesen Wert!" promptTitle="Achtung!!!" prompt="Dieser Wert erhöht die vorherig angegebenen Prozente, wenn die Aufarbeitung in Hanglage erforderlich ist." sqref="N11:O12" xr:uid="{56C30A4D-86E6-485C-B166-CFF4B8FC7A51}">
      <formula1>0</formula1>
      <formula2>100</formula2>
    </dataValidation>
    <dataValidation type="decimal" allowBlank="1" showInputMessage="1" showErrorMessage="1" error="Der Wert entspricht nicht den Vorgaben!_x000a__x000a_Maximalwert: 0,50€/fm" sqref="F14:G15" xr:uid="{4FCD6176-99DD-406A-BE89-2452E3F45721}">
      <formula1>0</formula1>
      <formula2>0.5</formula2>
    </dataValidation>
    <dataValidation type="decimal" allowBlank="1" showInputMessage="1" showErrorMessage="1" error="Der Wert entspricht nicht den Vorgaben!_x000a_Maximal 0,7" promptTitle="Achtung!!!" prompt="Wenn hier keine Angaben hinterlegt werden, gilt der Umrechnungsfaktor von Landesforsten =&gt; 0,52" sqref="F25:G26" xr:uid="{BF643269-E5F3-4E24-BDB1-228405FF4954}">
      <formula1>0</formula1>
      <formula2>0.7</formula2>
    </dataValidation>
    <dataValidation type="decimal" allowBlank="1" showInputMessage="1" showErrorMessage="1" error="Der Wert entspricht nicht den Vorgaben! Maximal 0,8" promptTitle="Achtung!!!" prompt="Wenn hier keine Angaben hinterlegt werden, gilt der Umrechnungsfaktor von Landesforsten =&gt; 0,65" sqref="F23:G24" xr:uid="{33838AAB-567A-4E8A-8B48-44B2D34B4624}">
      <formula1>0</formula1>
      <formula2>0.8</formula2>
    </dataValidation>
  </dataValidations>
  <pageMargins left="0.25" right="0.25" top="0.75" bottom="0.75" header="0.3" footer="0.3"/>
  <pageSetup paperSize="9" scale="39" fitToHeight="2" orientation="portrait" r:id="rId1"/>
  <headerFooter alignWithMargins="0">
    <oddHeader>&amp;LAZ.: 64 222-Stand 28.11.2024&amp;Rmk Zdf neustadt</oddHeader>
    <oddFooter>&amp;L&amp;F&amp;CSeite &amp;P von &amp;N</oddFooter>
  </headerFooter>
  <rowBreaks count="1" manualBreakCount="1">
    <brk id="42" max="14" man="1"/>
  </rowBreaks>
  <drawing r:id="rId2"/>
  <legacyDrawing r:id="rId3"/>
  <controls>
    <mc:AlternateContent xmlns:mc="http://schemas.openxmlformats.org/markup-compatibility/2006">
      <mc:Choice Requires="x14">
        <control shapeId="1033" r:id="rId4" name="FiDouTa">
          <controlPr defaultSize="0" autoFill="0" autoLine="0" autoPict="0" r:id="rId5">
            <anchor moveWithCells="1" sizeWithCells="1">
              <from>
                <xdr:col>8</xdr:col>
                <xdr:colOff>1104900</xdr:colOff>
                <xdr:row>3</xdr:row>
                <xdr:rowOff>0</xdr:rowOff>
              </from>
              <to>
                <xdr:col>10</xdr:col>
                <xdr:colOff>28575</xdr:colOff>
                <xdr:row>3</xdr:row>
                <xdr:rowOff>0</xdr:rowOff>
              </to>
            </anchor>
          </controlPr>
        </control>
      </mc:Choice>
      <mc:Fallback>
        <control shapeId="1033" r:id="rId4" name="FiDouTa"/>
      </mc:Fallback>
    </mc:AlternateContent>
    <mc:AlternateContent xmlns:mc="http://schemas.openxmlformats.org/markup-compatibility/2006">
      <mc:Choice Requires="x14">
        <control shapeId="1032" r:id="rId6" name="KiWeyLä">
          <controlPr defaultSize="0" autoFill="0" autoLine="0" autoPict="0" r:id="rId7">
            <anchor moveWithCells="1" sizeWithCells="1">
              <from>
                <xdr:col>10</xdr:col>
                <xdr:colOff>638175</xdr:colOff>
                <xdr:row>3</xdr:row>
                <xdr:rowOff>0</xdr:rowOff>
              </from>
              <to>
                <xdr:col>11</xdr:col>
                <xdr:colOff>714375</xdr:colOff>
                <xdr:row>3</xdr:row>
                <xdr:rowOff>0</xdr:rowOff>
              </to>
            </anchor>
          </controlPr>
        </control>
      </mc:Choice>
      <mc:Fallback>
        <control shapeId="1032" r:id="rId6" name="KiWeyLä"/>
      </mc:Fallback>
    </mc:AlternateContent>
    <mc:AlternateContent xmlns:mc="http://schemas.openxmlformats.org/markup-compatibility/2006">
      <mc:Choice Requires="x14">
        <control shapeId="1031" r:id="rId8" name="Laub">
          <controlPr defaultSize="0" autoFill="0" autoLine="0" autoPict="0" r:id="rId9">
            <anchor moveWithCells="1" sizeWithCells="1">
              <from>
                <xdr:col>12</xdr:col>
                <xdr:colOff>276225</xdr:colOff>
                <xdr:row>3</xdr:row>
                <xdr:rowOff>0</xdr:rowOff>
              </from>
              <to>
                <xdr:col>13</xdr:col>
                <xdr:colOff>238125</xdr:colOff>
                <xdr:row>3</xdr:row>
                <xdr:rowOff>0</xdr:rowOff>
              </to>
            </anchor>
          </controlPr>
        </control>
      </mc:Choice>
      <mc:Fallback>
        <control shapeId="1031" r:id="rId8" name="Laub"/>
      </mc:Fallback>
    </mc:AlternateContent>
    <mc:AlternateContent xmlns:mc="http://schemas.openxmlformats.org/markup-compatibility/2006">
      <mc:Choice Requires="x14">
        <control shapeId="1030" r:id="rId10" name="Kurzholz_Auf">
          <controlPr defaultSize="0" autoFill="0" autoLine="0" autoPict="0" r:id="rId11">
            <anchor moveWithCells="1" sizeWithCells="1">
              <from>
                <xdr:col>13</xdr:col>
                <xdr:colOff>809625</xdr:colOff>
                <xdr:row>3</xdr:row>
                <xdr:rowOff>0</xdr:rowOff>
              </from>
              <to>
                <xdr:col>14</xdr:col>
                <xdr:colOff>723900</xdr:colOff>
                <xdr:row>3</xdr:row>
                <xdr:rowOff>0</xdr:rowOff>
              </to>
            </anchor>
          </controlPr>
        </control>
      </mc:Choice>
      <mc:Fallback>
        <control shapeId="1030" r:id="rId10" name="Kurzholz_Auf"/>
      </mc:Fallback>
    </mc:AlternateContent>
    <mc:AlternateContent xmlns:mc="http://schemas.openxmlformats.org/markup-compatibility/2006">
      <mc:Choice Requires="x14">
        <control shapeId="1029" r:id="rId12" name="Langholz_Auf">
          <controlPr defaultSize="0" autoFill="0" autoLine="0" autoPict="0" r:id="rId13">
            <anchor moveWithCells="1" sizeWithCells="1">
              <from>
                <xdr:col>7</xdr:col>
                <xdr:colOff>552450</xdr:colOff>
                <xdr:row>3</xdr:row>
                <xdr:rowOff>0</xdr:rowOff>
              </from>
              <to>
                <xdr:col>8</xdr:col>
                <xdr:colOff>381000</xdr:colOff>
                <xdr:row>3</xdr:row>
                <xdr:rowOff>0</xdr:rowOff>
              </to>
            </anchor>
          </controlPr>
        </control>
      </mc:Choice>
      <mc:Fallback>
        <control shapeId="1029" r:id="rId12" name="Langholz_Auf"/>
      </mc:Fallback>
    </mc:AlternateContent>
    <mc:AlternateContent xmlns:mc="http://schemas.openxmlformats.org/markup-compatibility/2006">
      <mc:Choice Requires="x14">
        <control shapeId="1028" r:id="rId14" name="Kranlänge">
          <controlPr defaultSize="0" autoFill="0" autoLine="0" autoPict="0" r:id="rId15">
            <anchor moveWithCells="1" sizeWithCells="1">
              <from>
                <xdr:col>4</xdr:col>
                <xdr:colOff>209550</xdr:colOff>
                <xdr:row>3</xdr:row>
                <xdr:rowOff>0</xdr:rowOff>
              </from>
              <to>
                <xdr:col>5</xdr:col>
                <xdr:colOff>171450</xdr:colOff>
                <xdr:row>3</xdr:row>
                <xdr:rowOff>0</xdr:rowOff>
              </to>
            </anchor>
          </controlPr>
        </control>
      </mc:Choice>
      <mc:Fallback>
        <control shapeId="1028" r:id="rId14" name="Kranlänge"/>
      </mc:Fallback>
    </mc:AlternateContent>
    <mc:AlternateContent xmlns:mc="http://schemas.openxmlformats.org/markup-compatibility/2006">
      <mc:Choice Requires="x14">
        <control shapeId="1027" r:id="rId16" name="Kran_BH">
          <controlPr defaultSize="0" autoFill="0" autoLine="0" autoPict="0" r:id="rId17">
            <anchor moveWithCells="1" sizeWithCells="1">
              <from>
                <xdr:col>5</xdr:col>
                <xdr:colOff>485775</xdr:colOff>
                <xdr:row>3</xdr:row>
                <xdr:rowOff>0</xdr:rowOff>
              </from>
              <to>
                <xdr:col>6</xdr:col>
                <xdr:colOff>1114425</xdr:colOff>
                <xdr:row>3</xdr:row>
                <xdr:rowOff>0</xdr:rowOff>
              </to>
            </anchor>
          </controlPr>
        </control>
      </mc:Choice>
      <mc:Fallback>
        <control shapeId="1027" r:id="rId16" name="Kran_BH"/>
      </mc:Fallback>
    </mc:AlternateContent>
    <mc:AlternateContent xmlns:mc="http://schemas.openxmlformats.org/markup-compatibility/2006">
      <mc:Choice Requires="x14">
        <control shapeId="1026" r:id="rId18" name="ISFKN">
          <controlPr defaultSize="0" autoFill="0" autoLine="0" autoPict="0" r:id="rId19">
            <anchor moveWithCells="1" sizeWithCells="1">
              <from>
                <xdr:col>2</xdr:col>
                <xdr:colOff>628650</xdr:colOff>
                <xdr:row>3</xdr:row>
                <xdr:rowOff>0</xdr:rowOff>
              </from>
              <to>
                <xdr:col>3</xdr:col>
                <xdr:colOff>923925</xdr:colOff>
                <xdr:row>3</xdr:row>
                <xdr:rowOff>0</xdr:rowOff>
              </to>
            </anchor>
          </controlPr>
        </control>
      </mc:Choice>
      <mc:Fallback>
        <control shapeId="1026" r:id="rId18" name="ISFKN"/>
      </mc:Fallback>
    </mc:AlternateContent>
    <mc:AlternateContent xmlns:mc="http://schemas.openxmlformats.org/markup-compatibility/2006">
      <mc:Choice Requires="x14">
        <control shapeId="1025" r:id="rId20" name="Langholz_Rü">
          <controlPr defaultSize="0" autoFill="0" autoLine="0" autoPict="0" r:id="rId21">
            <anchor moveWithCells="1" sizeWithCells="1">
              <from>
                <xdr:col>1</xdr:col>
                <xdr:colOff>171450</xdr:colOff>
                <xdr:row>3</xdr:row>
                <xdr:rowOff>0</xdr:rowOff>
              </from>
              <to>
                <xdr:col>2</xdr:col>
                <xdr:colOff>314325</xdr:colOff>
                <xdr:row>3</xdr:row>
                <xdr:rowOff>0</xdr:rowOff>
              </to>
            </anchor>
          </controlPr>
        </control>
      </mc:Choice>
      <mc:Fallback>
        <control shapeId="1025" r:id="rId20" name="Langholz_Rü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D25918-D19A-4526-B9BC-F9905A6DD67D}">
  <sheetPr codeName="Tabelle7"/>
  <dimension ref="A1:AB69"/>
  <sheetViews>
    <sheetView showGridLines="0" zoomScale="92" zoomScaleNormal="92" workbookViewId="0">
      <selection activeCell="N9" sqref="N9:O10"/>
    </sheetView>
  </sheetViews>
  <sheetFormatPr baseColWidth="10" defaultRowHeight="12.75" x14ac:dyDescent="0.2"/>
  <cols>
    <col min="3" max="3" width="8.42578125" customWidth="1"/>
    <col min="4" max="4" width="13.85546875" customWidth="1"/>
    <col min="5" max="5" width="14" customWidth="1"/>
    <col min="6" max="6" width="15.28515625" customWidth="1"/>
    <col min="7" max="7" width="1.28515625" customWidth="1"/>
    <col min="8" max="9" width="12.28515625" customWidth="1"/>
    <col min="10" max="10" width="1.42578125" customWidth="1"/>
    <col min="11" max="11" width="13.42578125" customWidth="1"/>
    <col min="12" max="12" width="13.5703125" customWidth="1"/>
    <col min="13" max="13" width="13.85546875" customWidth="1"/>
    <col min="14" max="14" width="14.42578125" customWidth="1"/>
    <col min="15" max="15" width="1.42578125" customWidth="1"/>
    <col min="18" max="18" width="12.7109375" customWidth="1"/>
    <col min="19" max="19" width="13.42578125" customWidth="1"/>
    <col min="20" max="20" width="14" customWidth="1"/>
    <col min="21" max="21" width="14.140625" customWidth="1"/>
    <col min="22" max="22" width="1.140625" customWidth="1"/>
    <col min="25" max="25" width="5.28515625" customWidth="1"/>
    <col min="26" max="26" width="15.5703125" customWidth="1"/>
    <col min="27" max="27" width="14.5703125" customWidth="1"/>
    <col min="28" max="28" width="13.85546875" customWidth="1"/>
  </cols>
  <sheetData>
    <row r="1" spans="1:28" ht="53.25" customHeight="1" thickBot="1" x14ac:dyDescent="0.25">
      <c r="A1" s="300" t="s">
        <v>125</v>
      </c>
      <c r="B1" s="301"/>
      <c r="C1" s="301"/>
      <c r="D1" s="301"/>
      <c r="E1" s="301"/>
      <c r="F1" s="301"/>
      <c r="G1" s="301"/>
      <c r="H1" s="301"/>
      <c r="I1" s="301"/>
      <c r="J1" s="301"/>
      <c r="K1" s="301"/>
      <c r="L1" s="301"/>
      <c r="M1" s="301"/>
      <c r="N1" s="301"/>
      <c r="O1" s="301"/>
      <c r="P1" s="301"/>
      <c r="Q1" s="301"/>
      <c r="R1" s="301"/>
      <c r="S1" s="301"/>
      <c r="T1" s="301"/>
      <c r="U1" s="301"/>
      <c r="V1" s="301"/>
      <c r="W1" s="301"/>
      <c r="X1" s="301"/>
      <c r="Y1" s="301"/>
      <c r="Z1" s="301"/>
      <c r="AA1" s="301"/>
      <c r="AB1" s="301"/>
    </row>
    <row r="2" spans="1:28" ht="27" customHeight="1" thickTop="1" thickBot="1" x14ac:dyDescent="0.25">
      <c r="A2" s="302" t="s">
        <v>126</v>
      </c>
      <c r="B2" s="303"/>
      <c r="C2" s="303"/>
      <c r="D2" s="303"/>
      <c r="E2" s="303"/>
      <c r="F2" s="303"/>
      <c r="G2" s="304"/>
      <c r="H2" s="305" t="s">
        <v>127</v>
      </c>
      <c r="I2" s="305"/>
      <c r="J2" s="305"/>
      <c r="K2" s="305"/>
      <c r="L2" s="305"/>
      <c r="M2" s="305"/>
      <c r="N2" s="305"/>
      <c r="O2" s="304"/>
      <c r="P2" s="303" t="s">
        <v>128</v>
      </c>
      <c r="Q2" s="303"/>
      <c r="R2" s="303"/>
      <c r="S2" s="303"/>
      <c r="T2" s="303"/>
      <c r="U2" s="303"/>
      <c r="V2" s="304"/>
      <c r="W2" s="305" t="s">
        <v>129</v>
      </c>
      <c r="X2" s="305"/>
      <c r="Y2" s="305"/>
      <c r="Z2" s="305"/>
      <c r="AA2" s="305"/>
      <c r="AB2" s="306"/>
    </row>
    <row r="3" spans="1:28" ht="93" customHeight="1" x14ac:dyDescent="0.2">
      <c r="A3" s="307" t="s">
        <v>130</v>
      </c>
      <c r="B3" s="308"/>
      <c r="C3" s="308"/>
      <c r="D3" s="309" t="s">
        <v>131</v>
      </c>
      <c r="E3" s="310" t="s">
        <v>132</v>
      </c>
      <c r="F3" s="311" t="s">
        <v>133</v>
      </c>
      <c r="G3" s="312"/>
      <c r="H3" s="313" t="s">
        <v>130</v>
      </c>
      <c r="I3" s="313"/>
      <c r="J3" s="313"/>
      <c r="K3" s="313"/>
      <c r="L3" s="314" t="s">
        <v>131</v>
      </c>
      <c r="M3" s="315" t="s">
        <v>132</v>
      </c>
      <c r="N3" s="316" t="s">
        <v>133</v>
      </c>
      <c r="O3" s="312"/>
      <c r="P3" s="308" t="s">
        <v>130</v>
      </c>
      <c r="Q3" s="308"/>
      <c r="R3" s="308"/>
      <c r="S3" s="309" t="s">
        <v>131</v>
      </c>
      <c r="T3" s="310" t="s">
        <v>132</v>
      </c>
      <c r="U3" s="311" t="s">
        <v>133</v>
      </c>
      <c r="V3" s="312"/>
      <c r="W3" s="313" t="s">
        <v>130</v>
      </c>
      <c r="X3" s="313"/>
      <c r="Y3" s="313"/>
      <c r="Z3" s="314" t="s">
        <v>131</v>
      </c>
      <c r="AA3" s="315" t="s">
        <v>132</v>
      </c>
      <c r="AB3" s="317" t="s">
        <v>133</v>
      </c>
    </row>
    <row r="4" spans="1:28" x14ac:dyDescent="0.2">
      <c r="A4" s="318" t="s">
        <v>134</v>
      </c>
      <c r="B4" s="319">
        <v>0.1</v>
      </c>
      <c r="C4" s="320" t="s">
        <v>135</v>
      </c>
      <c r="D4" s="321">
        <v>19.649999999999999</v>
      </c>
      <c r="E4" s="322" t="e">
        <f>Angebotsformular!$F$4*Abrechnungstabellen!D4/100</f>
        <v>#VALUE!</v>
      </c>
      <c r="F4" s="323" t="e">
        <f>(Angebotsformular!$F$4+Angebotsformular!$F$12)*Abrechnungstabellen!D4/100</f>
        <v>#VALUE!</v>
      </c>
      <c r="G4" s="324"/>
      <c r="H4" s="325" t="s">
        <v>134</v>
      </c>
      <c r="I4" s="326">
        <v>0.1</v>
      </c>
      <c r="J4" s="327" t="s">
        <v>135</v>
      </c>
      <c r="K4" s="328"/>
      <c r="L4" s="329">
        <v>19.649999999999999</v>
      </c>
      <c r="M4" s="322" t="e">
        <f>Angebotsformular!$F$6*Abrechnungstabellen!D4/100</f>
        <v>#VALUE!</v>
      </c>
      <c r="N4" s="323" t="e">
        <f>(Angebotsformular!$F$6+Angebotsformular!$F$12)*Abrechnungstabellen!D4/100</f>
        <v>#VALUE!</v>
      </c>
      <c r="O4" s="324"/>
      <c r="P4" s="320" t="s">
        <v>134</v>
      </c>
      <c r="Q4" s="319">
        <v>0.1</v>
      </c>
      <c r="R4" s="320" t="s">
        <v>135</v>
      </c>
      <c r="S4" s="321">
        <v>19.649999999999999</v>
      </c>
      <c r="T4" s="322" t="e">
        <f>Angebotsformular!$F$8*Abrechnungstabellen!D4/100</f>
        <v>#VALUE!</v>
      </c>
      <c r="U4" s="323" t="e">
        <f>(Angebotsformular!$F$8+Angebotsformular!$F$12)*Abrechnungstabellen!D4/100</f>
        <v>#VALUE!</v>
      </c>
      <c r="V4" s="324"/>
      <c r="W4" s="325" t="s">
        <v>134</v>
      </c>
      <c r="X4" s="326">
        <v>0.1</v>
      </c>
      <c r="Y4" s="325" t="s">
        <v>135</v>
      </c>
      <c r="Z4" s="329">
        <v>19.649999999999999</v>
      </c>
      <c r="AA4" s="322" t="e">
        <f>Angebotsformular!$F$10*Abrechnungstabellen!D4/100</f>
        <v>#VALUE!</v>
      </c>
      <c r="AB4" s="330" t="e">
        <f>(Angebotsformular!$F$10+Angebotsformular!$F$12)*Abrechnungstabellen!D4/100</f>
        <v>#VALUE!</v>
      </c>
    </row>
    <row r="5" spans="1:28" x14ac:dyDescent="0.2">
      <c r="A5" s="318" t="s">
        <v>134</v>
      </c>
      <c r="B5" s="319">
        <v>0.12</v>
      </c>
      <c r="C5" s="320" t="s">
        <v>135</v>
      </c>
      <c r="D5" s="331">
        <v>18.09</v>
      </c>
      <c r="E5" s="322" t="e">
        <f>Angebotsformular!$F$4*Abrechnungstabellen!D5/100</f>
        <v>#VALUE!</v>
      </c>
      <c r="F5" s="323" t="e">
        <f>(Angebotsformular!$F$4+Angebotsformular!$F$12)*Abrechnungstabellen!D5/100</f>
        <v>#VALUE!</v>
      </c>
      <c r="G5" s="324"/>
      <c r="H5" s="325" t="s">
        <v>134</v>
      </c>
      <c r="I5" s="326">
        <v>0.12</v>
      </c>
      <c r="J5" s="327" t="s">
        <v>135</v>
      </c>
      <c r="K5" s="328"/>
      <c r="L5" s="332">
        <v>18.09</v>
      </c>
      <c r="M5" s="322" t="e">
        <f>Angebotsformular!$F$6*Abrechnungstabellen!D5/100</f>
        <v>#VALUE!</v>
      </c>
      <c r="N5" s="323" t="e">
        <f>(Angebotsformular!$F$6+Angebotsformular!$F$12)*Abrechnungstabellen!D5/100</f>
        <v>#VALUE!</v>
      </c>
      <c r="O5" s="324"/>
      <c r="P5" s="320" t="s">
        <v>134</v>
      </c>
      <c r="Q5" s="319">
        <v>0.12</v>
      </c>
      <c r="R5" s="320" t="s">
        <v>135</v>
      </c>
      <c r="S5" s="331">
        <v>18.09</v>
      </c>
      <c r="T5" s="322" t="e">
        <f>Angebotsformular!$F$8*Abrechnungstabellen!D5/100</f>
        <v>#VALUE!</v>
      </c>
      <c r="U5" s="323" t="e">
        <f>(Angebotsformular!$F$8+Angebotsformular!$F$12)*Abrechnungstabellen!D5/100</f>
        <v>#VALUE!</v>
      </c>
      <c r="V5" s="324"/>
      <c r="W5" s="325" t="s">
        <v>134</v>
      </c>
      <c r="X5" s="326">
        <v>0.12</v>
      </c>
      <c r="Y5" s="325" t="s">
        <v>135</v>
      </c>
      <c r="Z5" s="332">
        <v>18.09</v>
      </c>
      <c r="AA5" s="322" t="e">
        <f>Angebotsformular!$F$10*Abrechnungstabellen!D5/100</f>
        <v>#VALUE!</v>
      </c>
      <c r="AB5" s="330" t="e">
        <f>(Angebotsformular!$F$10+Angebotsformular!$F$12)*Abrechnungstabellen!D5/100</f>
        <v>#VALUE!</v>
      </c>
    </row>
    <row r="6" spans="1:28" x14ac:dyDescent="0.2">
      <c r="A6" s="318" t="s">
        <v>134</v>
      </c>
      <c r="B6" s="319">
        <v>0.14000000000000001</v>
      </c>
      <c r="C6" s="320" t="s">
        <v>135</v>
      </c>
      <c r="D6" s="333">
        <v>16.72</v>
      </c>
      <c r="E6" s="322" t="e">
        <f>Angebotsformular!$F$4*Abrechnungstabellen!D6/100</f>
        <v>#VALUE!</v>
      </c>
      <c r="F6" s="323" t="e">
        <f>(Angebotsformular!$F$4+Angebotsformular!$F$12)*Abrechnungstabellen!D6/100</f>
        <v>#VALUE!</v>
      </c>
      <c r="G6" s="324"/>
      <c r="H6" s="325" t="s">
        <v>134</v>
      </c>
      <c r="I6" s="326">
        <v>0.14000000000000001</v>
      </c>
      <c r="J6" s="327" t="s">
        <v>135</v>
      </c>
      <c r="K6" s="328"/>
      <c r="L6" s="334">
        <v>16.72</v>
      </c>
      <c r="M6" s="322" t="e">
        <f>Angebotsformular!$F$6*Abrechnungstabellen!D6/100</f>
        <v>#VALUE!</v>
      </c>
      <c r="N6" s="323" t="e">
        <f>(Angebotsformular!$F$6+Angebotsformular!$F$12)*Abrechnungstabellen!D6/100</f>
        <v>#VALUE!</v>
      </c>
      <c r="O6" s="324"/>
      <c r="P6" s="320" t="s">
        <v>134</v>
      </c>
      <c r="Q6" s="319">
        <v>0.14000000000000001</v>
      </c>
      <c r="R6" s="320" t="s">
        <v>135</v>
      </c>
      <c r="S6" s="333">
        <v>16.72</v>
      </c>
      <c r="T6" s="322" t="e">
        <f>Angebotsformular!$F$8*Abrechnungstabellen!D6/100</f>
        <v>#VALUE!</v>
      </c>
      <c r="U6" s="323" t="e">
        <f>(Angebotsformular!$F$8+Angebotsformular!$F$12)*Abrechnungstabellen!D6/100</f>
        <v>#VALUE!</v>
      </c>
      <c r="V6" s="324"/>
      <c r="W6" s="325" t="s">
        <v>134</v>
      </c>
      <c r="X6" s="326">
        <v>0.14000000000000001</v>
      </c>
      <c r="Y6" s="325" t="s">
        <v>135</v>
      </c>
      <c r="Z6" s="334">
        <v>16.72</v>
      </c>
      <c r="AA6" s="322" t="e">
        <f>Angebotsformular!$F$10*Abrechnungstabellen!D6/100</f>
        <v>#VALUE!</v>
      </c>
      <c r="AB6" s="330" t="e">
        <f>(Angebotsformular!$F$10+Angebotsformular!$F$12)*Abrechnungstabellen!D6/100</f>
        <v>#VALUE!</v>
      </c>
    </row>
    <row r="7" spans="1:28" x14ac:dyDescent="0.2">
      <c r="A7" s="318" t="s">
        <v>134</v>
      </c>
      <c r="B7" s="319">
        <v>0.16</v>
      </c>
      <c r="C7" s="320" t="s">
        <v>135</v>
      </c>
      <c r="D7" s="331">
        <v>15.85</v>
      </c>
      <c r="E7" s="322" t="e">
        <f>Angebotsformular!$F$4*Abrechnungstabellen!D7/100</f>
        <v>#VALUE!</v>
      </c>
      <c r="F7" s="323" t="e">
        <f>(Angebotsformular!$F$4+Angebotsformular!$F$12)*Abrechnungstabellen!D7/100</f>
        <v>#VALUE!</v>
      </c>
      <c r="G7" s="324"/>
      <c r="H7" s="325" t="s">
        <v>134</v>
      </c>
      <c r="I7" s="326">
        <v>0.16</v>
      </c>
      <c r="J7" s="327" t="s">
        <v>135</v>
      </c>
      <c r="K7" s="328"/>
      <c r="L7" s="332">
        <v>15.85</v>
      </c>
      <c r="M7" s="322" t="e">
        <f>Angebotsformular!$F$6*Abrechnungstabellen!D7/100</f>
        <v>#VALUE!</v>
      </c>
      <c r="N7" s="323" t="e">
        <f>(Angebotsformular!$F$6+Angebotsformular!$F$12)*Abrechnungstabellen!D7/100</f>
        <v>#VALUE!</v>
      </c>
      <c r="O7" s="324"/>
      <c r="P7" s="320" t="s">
        <v>134</v>
      </c>
      <c r="Q7" s="319">
        <v>0.16</v>
      </c>
      <c r="R7" s="320" t="s">
        <v>135</v>
      </c>
      <c r="S7" s="331">
        <v>15.85</v>
      </c>
      <c r="T7" s="322" t="e">
        <f>Angebotsformular!$F$8*Abrechnungstabellen!D7/100</f>
        <v>#VALUE!</v>
      </c>
      <c r="U7" s="323" t="e">
        <f>(Angebotsformular!$F$8+Angebotsformular!$F$12)*Abrechnungstabellen!D7/100</f>
        <v>#VALUE!</v>
      </c>
      <c r="V7" s="324"/>
      <c r="W7" s="325" t="s">
        <v>134</v>
      </c>
      <c r="X7" s="326">
        <v>0.16</v>
      </c>
      <c r="Y7" s="325" t="s">
        <v>135</v>
      </c>
      <c r="Z7" s="332">
        <v>15.85</v>
      </c>
      <c r="AA7" s="322" t="e">
        <f>Angebotsformular!$F$10*Abrechnungstabellen!D7/100</f>
        <v>#VALUE!</v>
      </c>
      <c r="AB7" s="330" t="e">
        <f>(Angebotsformular!$F$10+Angebotsformular!$F$12)*Abrechnungstabellen!D7/100</f>
        <v>#VALUE!</v>
      </c>
    </row>
    <row r="8" spans="1:28" x14ac:dyDescent="0.2">
      <c r="A8" s="318" t="s">
        <v>134</v>
      </c>
      <c r="B8" s="319">
        <v>0.2</v>
      </c>
      <c r="C8" s="320" t="s">
        <v>135</v>
      </c>
      <c r="D8" s="333">
        <v>14.66</v>
      </c>
      <c r="E8" s="322" t="e">
        <f>Angebotsformular!$F$4*Abrechnungstabellen!D8/100</f>
        <v>#VALUE!</v>
      </c>
      <c r="F8" s="323" t="e">
        <f>(Angebotsformular!$F$4+Angebotsformular!$F$12)*Abrechnungstabellen!D8/100</f>
        <v>#VALUE!</v>
      </c>
      <c r="G8" s="324"/>
      <c r="H8" s="325" t="s">
        <v>134</v>
      </c>
      <c r="I8" s="326">
        <v>0.2</v>
      </c>
      <c r="J8" s="327" t="s">
        <v>135</v>
      </c>
      <c r="K8" s="328"/>
      <c r="L8" s="334">
        <v>14.66</v>
      </c>
      <c r="M8" s="322" t="e">
        <f>Angebotsformular!$F$6*Abrechnungstabellen!D8/100</f>
        <v>#VALUE!</v>
      </c>
      <c r="N8" s="323" t="e">
        <f>(Angebotsformular!$F$6+Angebotsformular!$F$12)*Abrechnungstabellen!D8/100</f>
        <v>#VALUE!</v>
      </c>
      <c r="O8" s="324"/>
      <c r="P8" s="320" t="s">
        <v>134</v>
      </c>
      <c r="Q8" s="319">
        <v>0.2</v>
      </c>
      <c r="R8" s="320" t="s">
        <v>135</v>
      </c>
      <c r="S8" s="333">
        <v>14.66</v>
      </c>
      <c r="T8" s="322" t="e">
        <f>Angebotsformular!$F$8*Abrechnungstabellen!D8/100</f>
        <v>#VALUE!</v>
      </c>
      <c r="U8" s="323" t="e">
        <f>(Angebotsformular!$F$8+Angebotsformular!$F$12)*Abrechnungstabellen!D8/100</f>
        <v>#VALUE!</v>
      </c>
      <c r="V8" s="324"/>
      <c r="W8" s="325" t="s">
        <v>134</v>
      </c>
      <c r="X8" s="326">
        <v>0.2</v>
      </c>
      <c r="Y8" s="325" t="s">
        <v>135</v>
      </c>
      <c r="Z8" s="334">
        <v>14.66</v>
      </c>
      <c r="AA8" s="322" t="e">
        <f>Angebotsformular!$F$10*Abrechnungstabellen!D8/100</f>
        <v>#VALUE!</v>
      </c>
      <c r="AB8" s="330" t="e">
        <f>(Angebotsformular!$F$10+Angebotsformular!$F$12)*Abrechnungstabellen!D8/100</f>
        <v>#VALUE!</v>
      </c>
    </row>
    <row r="9" spans="1:28" x14ac:dyDescent="0.2">
      <c r="A9" s="318" t="s">
        <v>134</v>
      </c>
      <c r="B9" s="319">
        <v>0.25</v>
      </c>
      <c r="C9" s="320" t="s">
        <v>135</v>
      </c>
      <c r="D9" s="331">
        <v>13.19</v>
      </c>
      <c r="E9" s="322" t="e">
        <f>Angebotsformular!$F$4*Abrechnungstabellen!D9/100</f>
        <v>#VALUE!</v>
      </c>
      <c r="F9" s="323" t="e">
        <f>(Angebotsformular!$F$4+Angebotsformular!$F$12)*Abrechnungstabellen!D9/100</f>
        <v>#VALUE!</v>
      </c>
      <c r="G9" s="324"/>
      <c r="H9" s="325" t="s">
        <v>134</v>
      </c>
      <c r="I9" s="326">
        <v>0.25</v>
      </c>
      <c r="J9" s="327" t="s">
        <v>135</v>
      </c>
      <c r="K9" s="328"/>
      <c r="L9" s="332">
        <v>13.19</v>
      </c>
      <c r="M9" s="322" t="e">
        <f>Angebotsformular!$F$6*Abrechnungstabellen!D9/100</f>
        <v>#VALUE!</v>
      </c>
      <c r="N9" s="323" t="e">
        <f>(Angebotsformular!$F$6+Angebotsformular!$F$12)*Abrechnungstabellen!D9/100</f>
        <v>#VALUE!</v>
      </c>
      <c r="O9" s="324"/>
      <c r="P9" s="320" t="s">
        <v>134</v>
      </c>
      <c r="Q9" s="319">
        <v>0.25</v>
      </c>
      <c r="R9" s="320" t="s">
        <v>135</v>
      </c>
      <c r="S9" s="331">
        <v>13.19</v>
      </c>
      <c r="T9" s="322" t="e">
        <f>Angebotsformular!$F$8*Abrechnungstabellen!D9/100</f>
        <v>#VALUE!</v>
      </c>
      <c r="U9" s="323" t="e">
        <f>(Angebotsformular!$F$8+Angebotsformular!$F$12)*Abrechnungstabellen!D9/100</f>
        <v>#VALUE!</v>
      </c>
      <c r="V9" s="324"/>
      <c r="W9" s="325" t="s">
        <v>134</v>
      </c>
      <c r="X9" s="326">
        <v>0.25</v>
      </c>
      <c r="Y9" s="325" t="s">
        <v>135</v>
      </c>
      <c r="Z9" s="332">
        <v>13.19</v>
      </c>
      <c r="AA9" s="322" t="e">
        <f>Angebotsformular!$F$10*Abrechnungstabellen!D9/100</f>
        <v>#VALUE!</v>
      </c>
      <c r="AB9" s="330" t="e">
        <f>(Angebotsformular!$F$10+Angebotsformular!$F$12)*Abrechnungstabellen!D9/100</f>
        <v>#VALUE!</v>
      </c>
    </row>
    <row r="10" spans="1:28" x14ac:dyDescent="0.2">
      <c r="A10" s="318" t="s">
        <v>134</v>
      </c>
      <c r="B10" s="319">
        <v>0.3</v>
      </c>
      <c r="C10" s="320" t="s">
        <v>135</v>
      </c>
      <c r="D10" s="333">
        <v>12.03</v>
      </c>
      <c r="E10" s="322" t="e">
        <f>Angebotsformular!$F$4*Abrechnungstabellen!D10/100</f>
        <v>#VALUE!</v>
      </c>
      <c r="F10" s="323" t="e">
        <f>(Angebotsformular!$F$4+Angebotsformular!$F$12)*Abrechnungstabellen!D10/100</f>
        <v>#VALUE!</v>
      </c>
      <c r="G10" s="324"/>
      <c r="H10" s="325" t="s">
        <v>134</v>
      </c>
      <c r="I10" s="326">
        <v>0.3</v>
      </c>
      <c r="J10" s="327" t="s">
        <v>135</v>
      </c>
      <c r="K10" s="328"/>
      <c r="L10" s="334">
        <v>12.03</v>
      </c>
      <c r="M10" s="322" t="e">
        <f>Angebotsformular!$F$6*Abrechnungstabellen!D10/100</f>
        <v>#VALUE!</v>
      </c>
      <c r="N10" s="323" t="e">
        <f>(Angebotsformular!$F$6+Angebotsformular!$F$12)*Abrechnungstabellen!D10/100</f>
        <v>#VALUE!</v>
      </c>
      <c r="O10" s="324"/>
      <c r="P10" s="320" t="s">
        <v>134</v>
      </c>
      <c r="Q10" s="319">
        <v>0.3</v>
      </c>
      <c r="R10" s="320" t="s">
        <v>135</v>
      </c>
      <c r="S10" s="333">
        <v>12.03</v>
      </c>
      <c r="T10" s="322" t="e">
        <f>Angebotsformular!$F$8*Abrechnungstabellen!D10/100</f>
        <v>#VALUE!</v>
      </c>
      <c r="U10" s="323" t="e">
        <f>(Angebotsformular!$F$8+Angebotsformular!$F$12)*Abrechnungstabellen!D10/100</f>
        <v>#VALUE!</v>
      </c>
      <c r="V10" s="324"/>
      <c r="W10" s="325" t="s">
        <v>134</v>
      </c>
      <c r="X10" s="326">
        <v>0.3</v>
      </c>
      <c r="Y10" s="325" t="s">
        <v>135</v>
      </c>
      <c r="Z10" s="334">
        <v>12.03</v>
      </c>
      <c r="AA10" s="322" t="e">
        <f>Angebotsformular!$F$10*Abrechnungstabellen!D10/100</f>
        <v>#VALUE!</v>
      </c>
      <c r="AB10" s="330" t="e">
        <f>(Angebotsformular!$F$10+Angebotsformular!$F$12)*Abrechnungstabellen!D10/100</f>
        <v>#VALUE!</v>
      </c>
    </row>
    <row r="11" spans="1:28" x14ac:dyDescent="0.2">
      <c r="A11" s="318" t="s">
        <v>134</v>
      </c>
      <c r="B11" s="319">
        <v>0.4</v>
      </c>
      <c r="C11" s="320" t="s">
        <v>135</v>
      </c>
      <c r="D11" s="331">
        <v>10.86</v>
      </c>
      <c r="E11" s="322" t="e">
        <f>Angebotsformular!$F$4*Abrechnungstabellen!D11/100</f>
        <v>#VALUE!</v>
      </c>
      <c r="F11" s="323" t="e">
        <f>(Angebotsformular!$F$4+Angebotsformular!$F$12)*Abrechnungstabellen!D11/100</f>
        <v>#VALUE!</v>
      </c>
      <c r="G11" s="324"/>
      <c r="H11" s="325" t="s">
        <v>134</v>
      </c>
      <c r="I11" s="326">
        <v>0.4</v>
      </c>
      <c r="J11" s="327" t="s">
        <v>135</v>
      </c>
      <c r="K11" s="328"/>
      <c r="L11" s="332">
        <v>10.86</v>
      </c>
      <c r="M11" s="322" t="e">
        <f>Angebotsformular!$F$6*Abrechnungstabellen!D11/100</f>
        <v>#VALUE!</v>
      </c>
      <c r="N11" s="323" t="e">
        <f>(Angebotsformular!$F$6+Angebotsformular!$F$12)*Abrechnungstabellen!D11/100</f>
        <v>#VALUE!</v>
      </c>
      <c r="O11" s="324"/>
      <c r="P11" s="320" t="s">
        <v>134</v>
      </c>
      <c r="Q11" s="319">
        <v>0.4</v>
      </c>
      <c r="R11" s="320" t="s">
        <v>135</v>
      </c>
      <c r="S11" s="331">
        <v>10.86</v>
      </c>
      <c r="T11" s="322" t="e">
        <f>Angebotsformular!$F$8*Abrechnungstabellen!D11/100</f>
        <v>#VALUE!</v>
      </c>
      <c r="U11" s="323" t="e">
        <f>(Angebotsformular!$F$8+Angebotsformular!$F$12)*Abrechnungstabellen!D11/100</f>
        <v>#VALUE!</v>
      </c>
      <c r="V11" s="324"/>
      <c r="W11" s="325" t="s">
        <v>134</v>
      </c>
      <c r="X11" s="326">
        <v>0.4</v>
      </c>
      <c r="Y11" s="325" t="s">
        <v>135</v>
      </c>
      <c r="Z11" s="332">
        <v>10.86</v>
      </c>
      <c r="AA11" s="322" t="e">
        <f>Angebotsformular!$F$10*Abrechnungstabellen!D11/100</f>
        <v>#VALUE!</v>
      </c>
      <c r="AB11" s="330" t="e">
        <f>(Angebotsformular!$F$10+Angebotsformular!$F$12)*Abrechnungstabellen!D11/100</f>
        <v>#VALUE!</v>
      </c>
    </row>
    <row r="12" spans="1:28" x14ac:dyDescent="0.2">
      <c r="A12" s="318" t="s">
        <v>134</v>
      </c>
      <c r="B12" s="319">
        <v>0.5</v>
      </c>
      <c r="C12" s="320" t="s">
        <v>135</v>
      </c>
      <c r="D12" s="333">
        <v>9.39</v>
      </c>
      <c r="E12" s="322" t="e">
        <f>Angebotsformular!$F$4*Abrechnungstabellen!D12/100</f>
        <v>#VALUE!</v>
      </c>
      <c r="F12" s="323" t="e">
        <f>(Angebotsformular!$F$4+Angebotsformular!$F$12)*Abrechnungstabellen!D12/100</f>
        <v>#VALUE!</v>
      </c>
      <c r="G12" s="324"/>
      <c r="H12" s="325" t="s">
        <v>134</v>
      </c>
      <c r="I12" s="326">
        <v>0.5</v>
      </c>
      <c r="J12" s="327" t="s">
        <v>135</v>
      </c>
      <c r="K12" s="328"/>
      <c r="L12" s="334">
        <v>9.39</v>
      </c>
      <c r="M12" s="322" t="e">
        <f>Angebotsformular!$F$6*Abrechnungstabellen!D12/100</f>
        <v>#VALUE!</v>
      </c>
      <c r="N12" s="323" t="e">
        <f>(Angebotsformular!$F$6+Angebotsformular!$F$12)*Abrechnungstabellen!D12/100</f>
        <v>#VALUE!</v>
      </c>
      <c r="O12" s="324"/>
      <c r="P12" s="320" t="s">
        <v>134</v>
      </c>
      <c r="Q12" s="319">
        <v>0.5</v>
      </c>
      <c r="R12" s="320" t="s">
        <v>135</v>
      </c>
      <c r="S12" s="333">
        <v>9.39</v>
      </c>
      <c r="T12" s="322" t="e">
        <f>Angebotsformular!$F$8*Abrechnungstabellen!D12/100</f>
        <v>#VALUE!</v>
      </c>
      <c r="U12" s="323" t="e">
        <f>(Angebotsformular!$F$8+Angebotsformular!$F$12)*Abrechnungstabellen!D12/100</f>
        <v>#VALUE!</v>
      </c>
      <c r="V12" s="324"/>
      <c r="W12" s="325" t="s">
        <v>134</v>
      </c>
      <c r="X12" s="326">
        <v>0.5</v>
      </c>
      <c r="Y12" s="325" t="s">
        <v>135</v>
      </c>
      <c r="Z12" s="334">
        <v>9.39</v>
      </c>
      <c r="AA12" s="322" t="e">
        <f>Angebotsformular!$F$10*Abrechnungstabellen!D12/100</f>
        <v>#VALUE!</v>
      </c>
      <c r="AB12" s="330" t="e">
        <f>(Angebotsformular!$F$10+Angebotsformular!$F$12)*Abrechnungstabellen!D12/100</f>
        <v>#VALUE!</v>
      </c>
    </row>
    <row r="13" spans="1:28" x14ac:dyDescent="0.2">
      <c r="A13" s="318" t="s">
        <v>134</v>
      </c>
      <c r="B13" s="319">
        <v>0.7</v>
      </c>
      <c r="C13" s="320" t="s">
        <v>135</v>
      </c>
      <c r="D13" s="331">
        <v>8.5</v>
      </c>
      <c r="E13" s="322" t="e">
        <f>Angebotsformular!$F$4*Abrechnungstabellen!D13/100</f>
        <v>#VALUE!</v>
      </c>
      <c r="F13" s="323" t="e">
        <f>(Angebotsformular!$F$4+Angebotsformular!$F$12)*Abrechnungstabellen!D13/100</f>
        <v>#VALUE!</v>
      </c>
      <c r="G13" s="324"/>
      <c r="H13" s="325" t="s">
        <v>134</v>
      </c>
      <c r="I13" s="326">
        <v>0.7</v>
      </c>
      <c r="J13" s="327" t="s">
        <v>135</v>
      </c>
      <c r="K13" s="328"/>
      <c r="L13" s="332">
        <v>8.5</v>
      </c>
      <c r="M13" s="322" t="e">
        <f>Angebotsformular!$F$6*Abrechnungstabellen!D13/100</f>
        <v>#VALUE!</v>
      </c>
      <c r="N13" s="323" t="e">
        <f>(Angebotsformular!$F$6+Angebotsformular!$F$12)*Abrechnungstabellen!D13/100</f>
        <v>#VALUE!</v>
      </c>
      <c r="O13" s="324"/>
      <c r="P13" s="320" t="s">
        <v>134</v>
      </c>
      <c r="Q13" s="319">
        <v>0.7</v>
      </c>
      <c r="R13" s="320" t="s">
        <v>135</v>
      </c>
      <c r="S13" s="331">
        <v>8.5</v>
      </c>
      <c r="T13" s="322" t="e">
        <f>Angebotsformular!$F$8*Abrechnungstabellen!D13/100</f>
        <v>#VALUE!</v>
      </c>
      <c r="U13" s="323" t="e">
        <f>(Angebotsformular!$F$8+Angebotsformular!$F$12)*Abrechnungstabellen!D13/100</f>
        <v>#VALUE!</v>
      </c>
      <c r="V13" s="324"/>
      <c r="W13" s="325" t="s">
        <v>134</v>
      </c>
      <c r="X13" s="326">
        <v>0.7</v>
      </c>
      <c r="Y13" s="325" t="s">
        <v>135</v>
      </c>
      <c r="Z13" s="332">
        <v>8.5</v>
      </c>
      <c r="AA13" s="322" t="e">
        <f>Angebotsformular!$F$10*Abrechnungstabellen!D13/100</f>
        <v>#VALUE!</v>
      </c>
      <c r="AB13" s="330" t="e">
        <f>(Angebotsformular!$F$10+Angebotsformular!$F$12)*Abrechnungstabellen!D13/100</f>
        <v>#VALUE!</v>
      </c>
    </row>
    <row r="14" spans="1:28" x14ac:dyDescent="0.2">
      <c r="A14" s="318" t="s">
        <v>134</v>
      </c>
      <c r="B14" s="319">
        <v>1</v>
      </c>
      <c r="C14" s="320" t="s">
        <v>135</v>
      </c>
      <c r="D14" s="333">
        <v>7.63</v>
      </c>
      <c r="E14" s="322" t="e">
        <f>Angebotsformular!$F$4*Abrechnungstabellen!D14/100</f>
        <v>#VALUE!</v>
      </c>
      <c r="F14" s="323" t="e">
        <f>(Angebotsformular!$F$4+Angebotsformular!$F$12)*Abrechnungstabellen!D14/100</f>
        <v>#VALUE!</v>
      </c>
      <c r="G14" s="324"/>
      <c r="H14" s="325" t="s">
        <v>134</v>
      </c>
      <c r="I14" s="326">
        <v>1</v>
      </c>
      <c r="J14" s="327" t="s">
        <v>135</v>
      </c>
      <c r="K14" s="328"/>
      <c r="L14" s="334">
        <v>7.63</v>
      </c>
      <c r="M14" s="322" t="e">
        <f>Angebotsformular!$F$6*Abrechnungstabellen!D14/100</f>
        <v>#VALUE!</v>
      </c>
      <c r="N14" s="323" t="e">
        <f>(Angebotsformular!$F$6+Angebotsformular!$F$12)*Abrechnungstabellen!D14/100</f>
        <v>#VALUE!</v>
      </c>
      <c r="O14" s="324"/>
      <c r="P14" s="320" t="s">
        <v>134</v>
      </c>
      <c r="Q14" s="319">
        <v>1</v>
      </c>
      <c r="R14" s="320" t="s">
        <v>135</v>
      </c>
      <c r="S14" s="333">
        <v>7.63</v>
      </c>
      <c r="T14" s="322" t="e">
        <f>Angebotsformular!$F$8*Abrechnungstabellen!D14/100</f>
        <v>#VALUE!</v>
      </c>
      <c r="U14" s="323" t="e">
        <f>(Angebotsformular!$F$8+Angebotsformular!$F$12)*Abrechnungstabellen!D14/100</f>
        <v>#VALUE!</v>
      </c>
      <c r="V14" s="324"/>
      <c r="W14" s="325" t="s">
        <v>134</v>
      </c>
      <c r="X14" s="326">
        <v>1</v>
      </c>
      <c r="Y14" s="325" t="s">
        <v>135</v>
      </c>
      <c r="Z14" s="334">
        <v>7.63</v>
      </c>
      <c r="AA14" s="322" t="e">
        <f>Angebotsformular!$F$10*Abrechnungstabellen!D14/100</f>
        <v>#VALUE!</v>
      </c>
      <c r="AB14" s="330" t="e">
        <f>(Angebotsformular!$F$10+Angebotsformular!$F$12)*Abrechnungstabellen!D14/100</f>
        <v>#VALUE!</v>
      </c>
    </row>
    <row r="15" spans="1:28" ht="13.5" thickBot="1" x14ac:dyDescent="0.25">
      <c r="A15" s="335" t="s">
        <v>136</v>
      </c>
      <c r="B15" s="336">
        <v>1</v>
      </c>
      <c r="C15" s="337" t="s">
        <v>135</v>
      </c>
      <c r="D15" s="321">
        <v>7.03</v>
      </c>
      <c r="E15" s="338" t="e">
        <f>Angebotsformular!$F$4*Abrechnungstabellen!D15/100</f>
        <v>#VALUE!</v>
      </c>
      <c r="F15" s="339" t="e">
        <f>(Angebotsformular!$F$4+Angebotsformular!$F$12)*Abrechnungstabellen!D15/100</f>
        <v>#VALUE!</v>
      </c>
      <c r="G15" s="324"/>
      <c r="H15" s="340" t="s">
        <v>136</v>
      </c>
      <c r="I15" s="341">
        <v>1</v>
      </c>
      <c r="J15" s="342" t="s">
        <v>135</v>
      </c>
      <c r="K15" s="343"/>
      <c r="L15" s="329">
        <v>7.03</v>
      </c>
      <c r="M15" s="338" t="e">
        <f>Angebotsformular!$F$6*Abrechnungstabellen!D15/100</f>
        <v>#VALUE!</v>
      </c>
      <c r="N15" s="339" t="e">
        <f>(Angebotsformular!$F$6+Angebotsformular!$F$12)*Abrechnungstabellen!D15/100</f>
        <v>#VALUE!</v>
      </c>
      <c r="O15" s="324"/>
      <c r="P15" s="337" t="s">
        <v>136</v>
      </c>
      <c r="Q15" s="336">
        <v>1</v>
      </c>
      <c r="R15" s="337" t="s">
        <v>135</v>
      </c>
      <c r="S15" s="321">
        <v>7.03</v>
      </c>
      <c r="T15" s="322" t="e">
        <f>Angebotsformular!$F$8*Abrechnungstabellen!D15/100</f>
        <v>#VALUE!</v>
      </c>
      <c r="U15" s="323" t="e">
        <f>(Angebotsformular!$F$8+Angebotsformular!$F$12)*Abrechnungstabellen!D15/100</f>
        <v>#VALUE!</v>
      </c>
      <c r="V15" s="344"/>
      <c r="W15" s="345" t="s">
        <v>136</v>
      </c>
      <c r="X15" s="346">
        <v>1</v>
      </c>
      <c r="Y15" s="345" t="s">
        <v>135</v>
      </c>
      <c r="Z15" s="347">
        <v>7.03</v>
      </c>
      <c r="AA15" s="322" t="e">
        <f>Angebotsformular!$F$10*Abrechnungstabellen!D15/100</f>
        <v>#VALUE!</v>
      </c>
      <c r="AB15" s="330" t="e">
        <f>(Angebotsformular!$F$10+Angebotsformular!$F$12)*Abrechnungstabellen!D15/100</f>
        <v>#VALUE!</v>
      </c>
    </row>
    <row r="16" spans="1:28" s="356" customFormat="1" ht="6.75" customHeight="1" thickBot="1" x14ac:dyDescent="0.25">
      <c r="A16" s="348"/>
      <c r="B16" s="349"/>
      <c r="C16" s="349"/>
      <c r="D16" s="349"/>
      <c r="E16" s="349"/>
      <c r="F16" s="349"/>
      <c r="G16" s="350"/>
      <c r="H16" s="349"/>
      <c r="I16" s="349"/>
      <c r="J16" s="349"/>
      <c r="K16" s="349"/>
      <c r="L16" s="349"/>
      <c r="M16" s="349"/>
      <c r="N16" s="349"/>
      <c r="O16" s="350"/>
      <c r="P16" s="349"/>
      <c r="Q16" s="349"/>
      <c r="R16" s="349"/>
      <c r="S16" s="351"/>
      <c r="T16" s="352"/>
      <c r="U16" s="352"/>
      <c r="V16" s="352"/>
      <c r="W16" s="353"/>
      <c r="X16" s="354"/>
      <c r="Y16" s="353"/>
      <c r="Z16" s="355"/>
      <c r="AA16" s="352"/>
      <c r="AB16" s="352"/>
    </row>
    <row r="17" spans="1:19" ht="13.5" customHeight="1" x14ac:dyDescent="0.2">
      <c r="A17" s="357" t="s">
        <v>137</v>
      </c>
      <c r="B17" s="357"/>
      <c r="C17" s="357"/>
      <c r="D17" s="357"/>
      <c r="E17" s="357"/>
      <c r="F17" s="357"/>
      <c r="G17" s="357"/>
      <c r="H17" s="357"/>
      <c r="I17" s="357"/>
      <c r="J17" s="357"/>
      <c r="K17" s="357"/>
      <c r="L17" s="357"/>
      <c r="M17" s="357"/>
      <c r="N17" s="357"/>
      <c r="O17" s="357"/>
      <c r="P17" s="357"/>
      <c r="Q17" s="357"/>
      <c r="R17" s="357"/>
      <c r="S17" s="357"/>
    </row>
    <row r="18" spans="1:19" ht="23.25" customHeight="1" thickBot="1" x14ac:dyDescent="0.25">
      <c r="A18" s="357"/>
      <c r="B18" s="357"/>
      <c r="C18" s="357"/>
      <c r="D18" s="357"/>
      <c r="E18" s="357"/>
      <c r="F18" s="357"/>
      <c r="G18" s="357"/>
      <c r="H18" s="357"/>
      <c r="I18" s="357"/>
      <c r="J18" s="357"/>
      <c r="K18" s="357"/>
      <c r="L18" s="357"/>
      <c r="M18" s="357"/>
      <c r="N18" s="357"/>
      <c r="O18" s="357"/>
      <c r="P18" s="357"/>
      <c r="Q18" s="357"/>
      <c r="R18" s="357"/>
      <c r="S18" s="357"/>
    </row>
    <row r="19" spans="1:19" ht="30" customHeight="1" thickBot="1" x14ac:dyDescent="0.25">
      <c r="A19" s="358" t="s">
        <v>126</v>
      </c>
      <c r="B19" s="359"/>
      <c r="C19" s="359"/>
      <c r="D19" s="359"/>
      <c r="E19" s="359"/>
      <c r="F19" s="359"/>
      <c r="G19" s="359"/>
      <c r="H19" s="359"/>
      <c r="I19" s="359"/>
      <c r="J19" s="304"/>
      <c r="K19" s="360" t="s">
        <v>138</v>
      </c>
      <c r="L19" s="360"/>
      <c r="M19" s="360"/>
      <c r="N19" s="360"/>
      <c r="O19" s="360"/>
      <c r="P19" s="360"/>
      <c r="Q19" s="360"/>
      <c r="R19" s="360"/>
      <c r="S19" s="361"/>
    </row>
    <row r="20" spans="1:19" ht="39.75" customHeight="1" thickTop="1" thickBot="1" x14ac:dyDescent="0.25">
      <c r="A20" s="362" t="s">
        <v>139</v>
      </c>
      <c r="B20" s="363" t="s">
        <v>130</v>
      </c>
      <c r="C20" s="364"/>
      <c r="D20" s="365"/>
      <c r="E20" s="366" t="s">
        <v>140</v>
      </c>
      <c r="F20" s="367" t="s">
        <v>141</v>
      </c>
      <c r="G20" s="368"/>
      <c r="H20" s="369" t="s">
        <v>142</v>
      </c>
      <c r="I20" s="370" t="s">
        <v>143</v>
      </c>
      <c r="J20" s="312"/>
      <c r="K20" s="371" t="s">
        <v>139</v>
      </c>
      <c r="L20" s="372" t="s">
        <v>130</v>
      </c>
      <c r="M20" s="373"/>
      <c r="N20" s="373"/>
      <c r="O20" s="374"/>
      <c r="P20" s="375" t="s">
        <v>140</v>
      </c>
      <c r="Q20" s="376" t="s">
        <v>141</v>
      </c>
      <c r="R20" s="377" t="s">
        <v>142</v>
      </c>
      <c r="S20" s="377" t="s">
        <v>143</v>
      </c>
    </row>
    <row r="21" spans="1:19" x14ac:dyDescent="0.2">
      <c r="A21" s="378" t="s">
        <v>14</v>
      </c>
      <c r="B21" s="379" t="s">
        <v>144</v>
      </c>
      <c r="C21" s="380"/>
      <c r="D21" s="381"/>
      <c r="E21" s="382">
        <v>5.5640000000000009</v>
      </c>
      <c r="F21" s="383">
        <v>25.2</v>
      </c>
      <c r="G21" s="384"/>
      <c r="H21" s="385">
        <f>Angebotsformular!$N$7*(F21+E21)/100</f>
        <v>0</v>
      </c>
      <c r="I21" s="386">
        <f>(Angebotsformular!$N$7+Angebotsformular!$N$11)*(F21+E21)/100</f>
        <v>0</v>
      </c>
      <c r="J21" s="324"/>
      <c r="K21" s="387" t="s">
        <v>14</v>
      </c>
      <c r="L21" s="388" t="s">
        <v>144</v>
      </c>
      <c r="M21" s="389"/>
      <c r="N21" s="389"/>
      <c r="O21" s="390"/>
      <c r="P21" s="391">
        <v>5.5640000000000009</v>
      </c>
      <c r="Q21" s="392">
        <v>25.2</v>
      </c>
      <c r="R21" s="385">
        <f>Angebotsformular!$N$9*(Q21+P21)/100</f>
        <v>0</v>
      </c>
      <c r="S21" s="385">
        <f>(Angebotsformular!$N$9+Angebotsformular!$N$11)*(P21+Q21)/100</f>
        <v>0</v>
      </c>
    </row>
    <row r="22" spans="1:19" x14ac:dyDescent="0.2">
      <c r="A22" s="393" t="s">
        <v>14</v>
      </c>
      <c r="B22" s="379" t="s">
        <v>145</v>
      </c>
      <c r="C22" s="380"/>
      <c r="D22" s="381"/>
      <c r="E22" s="394">
        <v>5.5640000000000009</v>
      </c>
      <c r="F22" s="395">
        <v>24.8</v>
      </c>
      <c r="G22" s="396"/>
      <c r="H22" s="385">
        <f>Angebotsformular!$N$7*(F22+E22)/100</f>
        <v>0</v>
      </c>
      <c r="I22" s="386">
        <f>(Angebotsformular!$N$7+Angebotsformular!$N$11)*(F22+E22)/100</f>
        <v>0</v>
      </c>
      <c r="J22" s="324"/>
      <c r="K22" s="387" t="s">
        <v>14</v>
      </c>
      <c r="L22" s="397" t="s">
        <v>145</v>
      </c>
      <c r="M22" s="398"/>
      <c r="N22" s="398"/>
      <c r="O22" s="399"/>
      <c r="P22" s="400">
        <v>5.5640000000000009</v>
      </c>
      <c r="Q22" s="392">
        <v>24.8</v>
      </c>
      <c r="R22" s="385">
        <f>Angebotsformular!$N$9*(Q22+P22)/100</f>
        <v>0</v>
      </c>
      <c r="S22" s="385">
        <f>(Angebotsformular!$N$9+Angebotsformular!$N$11)*(P22+Q22)/100</f>
        <v>0</v>
      </c>
    </row>
    <row r="23" spans="1:19" x14ac:dyDescent="0.2">
      <c r="A23" s="393" t="s">
        <v>14</v>
      </c>
      <c r="B23" s="379" t="s">
        <v>146</v>
      </c>
      <c r="C23" s="380"/>
      <c r="D23" s="381"/>
      <c r="E23" s="394">
        <v>5.5640000000000009</v>
      </c>
      <c r="F23" s="395">
        <v>24.5</v>
      </c>
      <c r="G23" s="396"/>
      <c r="H23" s="385">
        <f>Angebotsformular!$N$7*(F23+E23)/100</f>
        <v>0</v>
      </c>
      <c r="I23" s="386">
        <f>(Angebotsformular!$N$7+Angebotsformular!$N$11)*(F23+E23)/100</f>
        <v>0</v>
      </c>
      <c r="J23" s="324"/>
      <c r="K23" s="387" t="s">
        <v>14</v>
      </c>
      <c r="L23" s="397" t="s">
        <v>146</v>
      </c>
      <c r="M23" s="398"/>
      <c r="N23" s="398"/>
      <c r="O23" s="399"/>
      <c r="P23" s="400">
        <v>5.5640000000000009</v>
      </c>
      <c r="Q23" s="392">
        <v>24.5</v>
      </c>
      <c r="R23" s="385">
        <f>Angebotsformular!$N$9*(Q23+P23)/100</f>
        <v>0</v>
      </c>
      <c r="S23" s="385">
        <f>(Angebotsformular!$N$9+Angebotsformular!$N$11)*(P23+Q23)/100</f>
        <v>0</v>
      </c>
    </row>
    <row r="24" spans="1:19" x14ac:dyDescent="0.2">
      <c r="A24" s="393" t="s">
        <v>14</v>
      </c>
      <c r="B24" s="379" t="s">
        <v>147</v>
      </c>
      <c r="C24" s="380"/>
      <c r="D24" s="381"/>
      <c r="E24" s="394">
        <v>5.2130000000000001</v>
      </c>
      <c r="F24" s="395">
        <v>22.52</v>
      </c>
      <c r="G24" s="396"/>
      <c r="H24" s="385">
        <f>Angebotsformular!$N$7*(F24+E24)/100</f>
        <v>0</v>
      </c>
      <c r="I24" s="386">
        <f>(Angebotsformular!$N$7+Angebotsformular!$N$11)*(F24+E24)/100</f>
        <v>0</v>
      </c>
      <c r="J24" s="324"/>
      <c r="K24" s="387" t="s">
        <v>14</v>
      </c>
      <c r="L24" s="397" t="s">
        <v>147</v>
      </c>
      <c r="M24" s="398"/>
      <c r="N24" s="398"/>
      <c r="O24" s="399"/>
      <c r="P24" s="400">
        <v>5.2130000000000001</v>
      </c>
      <c r="Q24" s="392">
        <v>22.52</v>
      </c>
      <c r="R24" s="385">
        <f>Angebotsformular!$N$9*(Q24+P24)/100</f>
        <v>0</v>
      </c>
      <c r="S24" s="385">
        <f>(Angebotsformular!$N$9+Angebotsformular!$N$11)*(P24+Q24)/100</f>
        <v>0</v>
      </c>
    </row>
    <row r="25" spans="1:19" x14ac:dyDescent="0.2">
      <c r="A25" s="393" t="s">
        <v>14</v>
      </c>
      <c r="B25" s="379" t="s">
        <v>148</v>
      </c>
      <c r="C25" s="380"/>
      <c r="D25" s="381"/>
      <c r="E25" s="394">
        <v>4.8620000000000001</v>
      </c>
      <c r="F25" s="395">
        <v>20.7</v>
      </c>
      <c r="G25" s="396"/>
      <c r="H25" s="385">
        <f>Angebotsformular!$N$7*(F25+E25)/100</f>
        <v>0</v>
      </c>
      <c r="I25" s="386">
        <f>(Angebotsformular!$N$7+Angebotsformular!$N$11)*(F25+E25)/100</f>
        <v>0</v>
      </c>
      <c r="J25" s="324"/>
      <c r="K25" s="387" t="s">
        <v>14</v>
      </c>
      <c r="L25" s="397" t="s">
        <v>148</v>
      </c>
      <c r="M25" s="398"/>
      <c r="N25" s="398"/>
      <c r="O25" s="399"/>
      <c r="P25" s="400">
        <v>4.8620000000000001</v>
      </c>
      <c r="Q25" s="392">
        <v>20.7</v>
      </c>
      <c r="R25" s="385">
        <f>Angebotsformular!$N$9*(Q25+P25)/100</f>
        <v>0</v>
      </c>
      <c r="S25" s="385">
        <f>(Angebotsformular!$N$9+Angebotsformular!$N$11)*(P25+Q25)/100</f>
        <v>0</v>
      </c>
    </row>
    <row r="26" spans="1:19" x14ac:dyDescent="0.2">
      <c r="A26" s="393" t="s">
        <v>14</v>
      </c>
      <c r="B26" s="379" t="s">
        <v>149</v>
      </c>
      <c r="C26" s="380"/>
      <c r="D26" s="381"/>
      <c r="E26" s="394">
        <v>4.3159999999999998</v>
      </c>
      <c r="F26" s="395">
        <v>18.97</v>
      </c>
      <c r="G26" s="396"/>
      <c r="H26" s="385">
        <f>Angebotsformular!$N$7*(F26+E26)/100</f>
        <v>0</v>
      </c>
      <c r="I26" s="386">
        <f>(Angebotsformular!$N$7+Angebotsformular!$N$11)*(F26+E26)/100</f>
        <v>0</v>
      </c>
      <c r="J26" s="324"/>
      <c r="K26" s="387" t="s">
        <v>14</v>
      </c>
      <c r="L26" s="397" t="s">
        <v>149</v>
      </c>
      <c r="M26" s="398"/>
      <c r="N26" s="398"/>
      <c r="O26" s="399"/>
      <c r="P26" s="400">
        <v>4.3159999999999998</v>
      </c>
      <c r="Q26" s="392">
        <v>18.97</v>
      </c>
      <c r="R26" s="385">
        <f>Angebotsformular!$N$9*(Q26+P26)/100</f>
        <v>0</v>
      </c>
      <c r="S26" s="385">
        <f>(Angebotsformular!$N$9+Angebotsformular!$N$11)*(P26+Q26)/100</f>
        <v>0</v>
      </c>
    </row>
    <row r="27" spans="1:19" x14ac:dyDescent="0.2">
      <c r="A27" s="393" t="s">
        <v>14</v>
      </c>
      <c r="B27" s="379" t="s">
        <v>150</v>
      </c>
      <c r="C27" s="380"/>
      <c r="D27" s="381"/>
      <c r="E27" s="394">
        <v>3.9520000000000004</v>
      </c>
      <c r="F27" s="395">
        <v>17.690000000000001</v>
      </c>
      <c r="G27" s="396"/>
      <c r="H27" s="385">
        <f>Angebotsformular!$N$7*(F27+E27)/100</f>
        <v>0</v>
      </c>
      <c r="I27" s="386">
        <f>(Angebotsformular!$N$7+Angebotsformular!$N$11)*(F27+E27)/100</f>
        <v>0</v>
      </c>
      <c r="J27" s="324"/>
      <c r="K27" s="387" t="s">
        <v>14</v>
      </c>
      <c r="L27" s="397" t="s">
        <v>150</v>
      </c>
      <c r="M27" s="398"/>
      <c r="N27" s="398"/>
      <c r="O27" s="399"/>
      <c r="P27" s="400">
        <v>3.9520000000000004</v>
      </c>
      <c r="Q27" s="392">
        <v>17.690000000000001</v>
      </c>
      <c r="R27" s="385">
        <f>Angebotsformular!$N$9*(Q27+P27)/100</f>
        <v>0</v>
      </c>
      <c r="S27" s="385">
        <f>(Angebotsformular!$N$9+Angebotsformular!$N$11)*(P27+Q27)/100</f>
        <v>0</v>
      </c>
    </row>
    <row r="28" spans="1:19" x14ac:dyDescent="0.2">
      <c r="A28" s="393" t="s">
        <v>14</v>
      </c>
      <c r="B28" s="379" t="s">
        <v>151</v>
      </c>
      <c r="C28" s="380"/>
      <c r="D28" s="381"/>
      <c r="E28" s="394">
        <v>3.601</v>
      </c>
      <c r="F28" s="395">
        <v>16.27</v>
      </c>
      <c r="G28" s="396"/>
      <c r="H28" s="385">
        <f>Angebotsformular!$N$7*(F28+E28)/100</f>
        <v>0</v>
      </c>
      <c r="I28" s="386">
        <f>(Angebotsformular!$N$7+Angebotsformular!$N$11)*(F28+E28)/100</f>
        <v>0</v>
      </c>
      <c r="J28" s="324"/>
      <c r="K28" s="387" t="s">
        <v>14</v>
      </c>
      <c r="L28" s="397" t="s">
        <v>151</v>
      </c>
      <c r="M28" s="398"/>
      <c r="N28" s="398"/>
      <c r="O28" s="399"/>
      <c r="P28" s="400">
        <v>3.601</v>
      </c>
      <c r="Q28" s="392">
        <v>16.27</v>
      </c>
      <c r="R28" s="385">
        <f>Angebotsformular!$N$9*(Q28+P28)/100</f>
        <v>0</v>
      </c>
      <c r="S28" s="385">
        <f>(Angebotsformular!$N$9+Angebotsformular!$N$11)*(P28+Q28)/100</f>
        <v>0</v>
      </c>
    </row>
    <row r="29" spans="1:19" x14ac:dyDescent="0.2">
      <c r="A29" s="393" t="s">
        <v>14</v>
      </c>
      <c r="B29" s="379" t="s">
        <v>152</v>
      </c>
      <c r="C29" s="380"/>
      <c r="D29" s="381"/>
      <c r="E29" s="394">
        <v>2.8730000000000002</v>
      </c>
      <c r="F29" s="395">
        <v>14.5</v>
      </c>
      <c r="G29" s="396"/>
      <c r="H29" s="385">
        <f>Angebotsformular!$N$7*(F29+E29)/100</f>
        <v>0</v>
      </c>
      <c r="I29" s="386">
        <f>(Angebotsformular!$N$7+Angebotsformular!$N$11)*(F29+E29)/100</f>
        <v>0</v>
      </c>
      <c r="J29" s="324"/>
      <c r="K29" s="387" t="s">
        <v>14</v>
      </c>
      <c r="L29" s="397" t="s">
        <v>152</v>
      </c>
      <c r="M29" s="398"/>
      <c r="N29" s="398"/>
      <c r="O29" s="399"/>
      <c r="P29" s="400">
        <v>2.8730000000000002</v>
      </c>
      <c r="Q29" s="392">
        <v>14.5</v>
      </c>
      <c r="R29" s="385">
        <f>Angebotsformular!$N$9*(Q29+P29)/100</f>
        <v>0</v>
      </c>
      <c r="S29" s="385">
        <f>(Angebotsformular!$N$9+Angebotsformular!$N$11)*(P29+Q29)/100</f>
        <v>0</v>
      </c>
    </row>
    <row r="30" spans="1:19" x14ac:dyDescent="0.2">
      <c r="A30" s="393" t="s">
        <v>14</v>
      </c>
      <c r="B30" s="379" t="s">
        <v>153</v>
      </c>
      <c r="C30" s="380"/>
      <c r="D30" s="381"/>
      <c r="E30" s="394">
        <v>2.5219999999999998</v>
      </c>
      <c r="F30" s="395">
        <v>13.49</v>
      </c>
      <c r="G30" s="396"/>
      <c r="H30" s="385">
        <f>Angebotsformular!$N$7*(F30+E30)/100</f>
        <v>0</v>
      </c>
      <c r="I30" s="386">
        <f>(Angebotsformular!$N$7+Angebotsformular!$N$11)*(F30+E30)/100</f>
        <v>0</v>
      </c>
      <c r="J30" s="324"/>
      <c r="K30" s="387" t="s">
        <v>14</v>
      </c>
      <c r="L30" s="397" t="s">
        <v>153</v>
      </c>
      <c r="M30" s="398"/>
      <c r="N30" s="398"/>
      <c r="O30" s="399"/>
      <c r="P30" s="400">
        <v>2.5219999999999998</v>
      </c>
      <c r="Q30" s="392">
        <v>13.49</v>
      </c>
      <c r="R30" s="385">
        <f>Angebotsformular!$N$9*(Q30+P30)/100</f>
        <v>0</v>
      </c>
      <c r="S30" s="385">
        <f>(Angebotsformular!$N$9+Angebotsformular!$N$11)*(P30+Q30)/100</f>
        <v>0</v>
      </c>
    </row>
    <row r="31" spans="1:19" x14ac:dyDescent="0.2">
      <c r="A31" s="393" t="s">
        <v>14</v>
      </c>
      <c r="B31" s="379" t="s">
        <v>154</v>
      </c>
      <c r="C31" s="380"/>
      <c r="D31" s="381"/>
      <c r="E31" s="394">
        <v>2.1579999999999999</v>
      </c>
      <c r="F31" s="395">
        <v>11.09</v>
      </c>
      <c r="G31" s="396"/>
      <c r="H31" s="385">
        <f>Angebotsformular!$N$7*(F31+E31)/100</f>
        <v>0</v>
      </c>
      <c r="I31" s="386">
        <f>(Angebotsformular!$N$7+Angebotsformular!$N$11)*(F31+E31)/100</f>
        <v>0</v>
      </c>
      <c r="J31" s="324"/>
      <c r="K31" s="387" t="s">
        <v>14</v>
      </c>
      <c r="L31" s="397" t="s">
        <v>154</v>
      </c>
      <c r="M31" s="398"/>
      <c r="N31" s="398"/>
      <c r="O31" s="399"/>
      <c r="P31" s="400">
        <v>2.1579999999999999</v>
      </c>
      <c r="Q31" s="392">
        <v>11.09</v>
      </c>
      <c r="R31" s="385">
        <f>Angebotsformular!$N$9*(Q31+P31)/100</f>
        <v>0</v>
      </c>
      <c r="S31" s="385">
        <f>(Angebotsformular!$N$9+Angebotsformular!$N$11)*(P31+Q31)/100</f>
        <v>0</v>
      </c>
    </row>
    <row r="32" spans="1:19" x14ac:dyDescent="0.2">
      <c r="A32" s="393" t="s">
        <v>14</v>
      </c>
      <c r="B32" s="379" t="s">
        <v>155</v>
      </c>
      <c r="C32" s="380"/>
      <c r="D32" s="381"/>
      <c r="E32" s="401">
        <v>1.625</v>
      </c>
      <c r="F32" s="395">
        <v>9.24</v>
      </c>
      <c r="G32" s="396"/>
      <c r="H32" s="385">
        <f>Angebotsformular!$N$7*(F32+E32)/100</f>
        <v>0</v>
      </c>
      <c r="I32" s="386">
        <f>(Angebotsformular!$N$7+Angebotsformular!$N$11)*(F32+E32)/100</f>
        <v>0</v>
      </c>
      <c r="J32" s="324"/>
      <c r="K32" s="387" t="s">
        <v>14</v>
      </c>
      <c r="L32" s="397" t="s">
        <v>155</v>
      </c>
      <c r="M32" s="398"/>
      <c r="N32" s="398"/>
      <c r="O32" s="399"/>
      <c r="P32" s="402">
        <v>1.625</v>
      </c>
      <c r="Q32" s="392">
        <v>9.24</v>
      </c>
      <c r="R32" s="385">
        <f>Angebotsformular!$N$9*(Q32+P32)/100</f>
        <v>0</v>
      </c>
      <c r="S32" s="385">
        <f>(Angebotsformular!$N$9+Angebotsformular!$N$11)*(P32+Q32)/100</f>
        <v>0</v>
      </c>
    </row>
    <row r="33" spans="1:19" x14ac:dyDescent="0.2">
      <c r="A33" s="393" t="s">
        <v>14</v>
      </c>
      <c r="B33" s="379" t="s">
        <v>15</v>
      </c>
      <c r="C33" s="380"/>
      <c r="D33" s="381"/>
      <c r="E33" s="401">
        <v>1.2609999999999999</v>
      </c>
      <c r="F33" s="395">
        <v>7.42</v>
      </c>
      <c r="G33" s="396"/>
      <c r="H33" s="385">
        <f>Angebotsformular!$N$7*(F33+E33)/100</f>
        <v>0</v>
      </c>
      <c r="I33" s="386">
        <f>(Angebotsformular!$N$7+Angebotsformular!$N$11)*(F33+E33)/100</f>
        <v>0</v>
      </c>
      <c r="J33" s="324"/>
      <c r="K33" s="387" t="s">
        <v>14</v>
      </c>
      <c r="L33" s="397" t="s">
        <v>15</v>
      </c>
      <c r="M33" s="398"/>
      <c r="N33" s="398"/>
      <c r="O33" s="399"/>
      <c r="P33" s="402">
        <v>1.2609999999999999</v>
      </c>
      <c r="Q33" s="392">
        <v>7.42</v>
      </c>
      <c r="R33" s="385">
        <f>Angebotsformular!$N$9*(Q33+P33)/100</f>
        <v>0</v>
      </c>
      <c r="S33" s="385">
        <f>(Angebotsformular!$N$9+Angebotsformular!$N$11)*(P33+Q33)/100</f>
        <v>0</v>
      </c>
    </row>
    <row r="34" spans="1:19" x14ac:dyDescent="0.2">
      <c r="A34" s="393" t="s">
        <v>14</v>
      </c>
      <c r="B34" s="379" t="s">
        <v>19</v>
      </c>
      <c r="C34" s="380"/>
      <c r="D34" s="381"/>
      <c r="E34" s="401">
        <v>0.89699999999999991</v>
      </c>
      <c r="F34" s="395">
        <v>5.59</v>
      </c>
      <c r="G34" s="396"/>
      <c r="H34" s="385">
        <f>Angebotsformular!$N$7*(F34+E34)/100</f>
        <v>0</v>
      </c>
      <c r="I34" s="386">
        <f>(Angebotsformular!$N$7+Angebotsformular!$N$11)*(F34+E34)/100</f>
        <v>0</v>
      </c>
      <c r="J34" s="324"/>
      <c r="K34" s="387" t="s">
        <v>14</v>
      </c>
      <c r="L34" s="397" t="s">
        <v>19</v>
      </c>
      <c r="M34" s="398"/>
      <c r="N34" s="398"/>
      <c r="O34" s="399"/>
      <c r="P34" s="402">
        <v>0.89699999999999991</v>
      </c>
      <c r="Q34" s="392">
        <v>5.59</v>
      </c>
      <c r="R34" s="385">
        <f>Angebotsformular!$N$9*(Q34+P34)/100</f>
        <v>0</v>
      </c>
      <c r="S34" s="385">
        <f>(Angebotsformular!$N$9+Angebotsformular!$N$11)*(P34+Q34)/100</f>
        <v>0</v>
      </c>
    </row>
    <row r="35" spans="1:19" ht="13.5" thickBot="1" x14ac:dyDescent="0.25">
      <c r="A35" s="403" t="s">
        <v>14</v>
      </c>
      <c r="B35" s="379" t="s">
        <v>23</v>
      </c>
      <c r="C35" s="380"/>
      <c r="D35" s="381"/>
      <c r="E35" s="401">
        <v>0.71500000000000008</v>
      </c>
      <c r="F35" s="395">
        <v>5</v>
      </c>
      <c r="G35" s="396"/>
      <c r="H35" s="404">
        <f>Angebotsformular!$N$7*(F35+E35)/100</f>
        <v>0</v>
      </c>
      <c r="I35" s="405">
        <f>(Angebotsformular!$N$7+Angebotsformular!$N$11)*(F35+E35)/100</f>
        <v>0</v>
      </c>
      <c r="J35" s="324"/>
      <c r="K35" s="406" t="s">
        <v>14</v>
      </c>
      <c r="L35" s="407" t="s">
        <v>23</v>
      </c>
      <c r="M35" s="408"/>
      <c r="N35" s="408"/>
      <c r="O35" s="409"/>
      <c r="P35" s="402">
        <v>0.71500000000000008</v>
      </c>
      <c r="Q35" s="410">
        <v>5</v>
      </c>
      <c r="R35" s="404">
        <f>Angebotsformular!$N$9*(Q35+P35)/100</f>
        <v>0</v>
      </c>
      <c r="S35" s="404">
        <f>(Angebotsformular!$N$9+Angebotsformular!$N$11)*(P35+Q35)/100</f>
        <v>0</v>
      </c>
    </row>
    <row r="36" spans="1:19" s="356" customFormat="1" ht="7.5" customHeight="1" thickBot="1" x14ac:dyDescent="0.25">
      <c r="A36" s="411"/>
      <c r="B36" s="412"/>
      <c r="C36" s="412"/>
      <c r="D36" s="412"/>
      <c r="E36" s="413"/>
      <c r="F36" s="413"/>
      <c r="G36" s="413"/>
      <c r="H36" s="414"/>
      <c r="I36" s="414"/>
      <c r="J36" s="352"/>
      <c r="K36" s="412"/>
      <c r="L36" s="415"/>
      <c r="M36" s="415"/>
      <c r="N36" s="415"/>
      <c r="O36" s="415"/>
      <c r="P36" s="413"/>
      <c r="Q36" s="413"/>
      <c r="R36" s="414"/>
      <c r="S36" s="416"/>
    </row>
    <row r="37" spans="1:19" ht="39.75" customHeight="1" thickBot="1" x14ac:dyDescent="0.25">
      <c r="A37" s="417" t="s">
        <v>139</v>
      </c>
      <c r="B37" s="418" t="s">
        <v>130</v>
      </c>
      <c r="C37" s="419"/>
      <c r="D37" s="420"/>
      <c r="E37" s="421" t="s">
        <v>140</v>
      </c>
      <c r="F37" s="367" t="s">
        <v>141</v>
      </c>
      <c r="G37" s="368"/>
      <c r="H37" s="417" t="s">
        <v>142</v>
      </c>
      <c r="I37" s="422" t="s">
        <v>143</v>
      </c>
      <c r="J37" s="312"/>
      <c r="K37" s="423" t="s">
        <v>139</v>
      </c>
      <c r="L37" s="424" t="s">
        <v>130</v>
      </c>
      <c r="M37" s="425"/>
      <c r="N37" s="425"/>
      <c r="O37" s="426"/>
      <c r="P37" s="427" t="s">
        <v>140</v>
      </c>
      <c r="Q37" s="428" t="s">
        <v>141</v>
      </c>
      <c r="R37" s="429" t="s">
        <v>142</v>
      </c>
      <c r="S37" s="429" t="s">
        <v>143</v>
      </c>
    </row>
    <row r="38" spans="1:19" x14ac:dyDescent="0.2">
      <c r="A38" s="378" t="s">
        <v>16</v>
      </c>
      <c r="B38" s="379" t="s">
        <v>144</v>
      </c>
      <c r="C38" s="380"/>
      <c r="D38" s="381"/>
      <c r="E38" s="382">
        <v>3.9520000000000004</v>
      </c>
      <c r="F38" s="383">
        <v>24.84</v>
      </c>
      <c r="G38" s="384"/>
      <c r="H38" s="385">
        <f>Angebotsformular!$N$7*(F38+E38)/100</f>
        <v>0</v>
      </c>
      <c r="I38" s="386">
        <f>(Angebotsformular!$N$7+Angebotsformular!$N$11)*(F38+E38)/100</f>
        <v>0</v>
      </c>
      <c r="J38" s="324"/>
      <c r="K38" s="387" t="s">
        <v>16</v>
      </c>
      <c r="L38" s="388" t="s">
        <v>144</v>
      </c>
      <c r="M38" s="389"/>
      <c r="N38" s="389"/>
      <c r="O38" s="390"/>
      <c r="P38" s="430">
        <v>3.9520000000000004</v>
      </c>
      <c r="Q38" s="392">
        <v>24.84</v>
      </c>
      <c r="R38" s="385">
        <f>Angebotsformular!$N$9*(Q38+P38)/100</f>
        <v>0</v>
      </c>
      <c r="S38" s="385">
        <f>(Angebotsformular!$N$9+Angebotsformular!$N$11)*(P38+Q38)/100</f>
        <v>0</v>
      </c>
    </row>
    <row r="39" spans="1:19" x14ac:dyDescent="0.2">
      <c r="A39" s="393" t="s">
        <v>16</v>
      </c>
      <c r="B39" s="379" t="s">
        <v>145</v>
      </c>
      <c r="C39" s="380"/>
      <c r="D39" s="381"/>
      <c r="E39" s="394">
        <v>3.9520000000000004</v>
      </c>
      <c r="F39" s="395">
        <v>23.6</v>
      </c>
      <c r="G39" s="396"/>
      <c r="H39" s="385">
        <f>Angebotsformular!$N$7*(F39+E39)/100</f>
        <v>0</v>
      </c>
      <c r="I39" s="386">
        <f>(Angebotsformular!$N$7+Angebotsformular!$N$11)*(F39+E39)/100</f>
        <v>0</v>
      </c>
      <c r="J39" s="324"/>
      <c r="K39" s="387" t="s">
        <v>16</v>
      </c>
      <c r="L39" s="397" t="s">
        <v>145</v>
      </c>
      <c r="M39" s="398"/>
      <c r="N39" s="398"/>
      <c r="O39" s="399"/>
      <c r="P39" s="431">
        <v>3.9520000000000004</v>
      </c>
      <c r="Q39" s="392">
        <v>23.6</v>
      </c>
      <c r="R39" s="385">
        <f>Angebotsformular!$N$9*(Q39+P39)/100</f>
        <v>0</v>
      </c>
      <c r="S39" s="385">
        <f>(Angebotsformular!$N$9+Angebotsformular!$N$11)*(P39+Q39)/100</f>
        <v>0</v>
      </c>
    </row>
    <row r="40" spans="1:19" x14ac:dyDescent="0.2">
      <c r="A40" s="393" t="s">
        <v>16</v>
      </c>
      <c r="B40" s="379" t="s">
        <v>146</v>
      </c>
      <c r="C40" s="380"/>
      <c r="D40" s="381"/>
      <c r="E40" s="394">
        <v>3.9520000000000004</v>
      </c>
      <c r="F40" s="395">
        <v>22.36</v>
      </c>
      <c r="G40" s="396"/>
      <c r="H40" s="385">
        <f>Angebotsformular!$N$7*(F40+E40)/100</f>
        <v>0</v>
      </c>
      <c r="I40" s="386">
        <f>(Angebotsformular!$N$7+Angebotsformular!$N$11)*(F40+E40)/100</f>
        <v>0</v>
      </c>
      <c r="J40" s="324"/>
      <c r="K40" s="387" t="s">
        <v>16</v>
      </c>
      <c r="L40" s="397" t="s">
        <v>146</v>
      </c>
      <c r="M40" s="398"/>
      <c r="N40" s="398"/>
      <c r="O40" s="399"/>
      <c r="P40" s="431">
        <v>3.9520000000000004</v>
      </c>
      <c r="Q40" s="392">
        <v>22.36</v>
      </c>
      <c r="R40" s="385">
        <f>Angebotsformular!$N$9*(Q40+P40)/100</f>
        <v>0</v>
      </c>
      <c r="S40" s="385">
        <f>(Angebotsformular!$N$9+Angebotsformular!$N$11)*(P40+Q40)/100</f>
        <v>0</v>
      </c>
    </row>
    <row r="41" spans="1:19" x14ac:dyDescent="0.2">
      <c r="A41" s="393" t="s">
        <v>16</v>
      </c>
      <c r="B41" s="379" t="s">
        <v>147</v>
      </c>
      <c r="C41" s="380"/>
      <c r="D41" s="381"/>
      <c r="E41" s="394">
        <v>3.601</v>
      </c>
      <c r="F41" s="395">
        <v>21.27</v>
      </c>
      <c r="G41" s="396"/>
      <c r="H41" s="385">
        <f>Angebotsformular!$N$7*(F41+E41)/100</f>
        <v>0</v>
      </c>
      <c r="I41" s="386">
        <f>(Angebotsformular!$N$7+Angebotsformular!$N$11)*(F41+E41)/100</f>
        <v>0</v>
      </c>
      <c r="J41" s="324"/>
      <c r="K41" s="387" t="s">
        <v>16</v>
      </c>
      <c r="L41" s="397" t="s">
        <v>147</v>
      </c>
      <c r="M41" s="398"/>
      <c r="N41" s="398"/>
      <c r="O41" s="399"/>
      <c r="P41" s="431">
        <v>3.601</v>
      </c>
      <c r="Q41" s="392">
        <v>21.27</v>
      </c>
      <c r="R41" s="385">
        <f>Angebotsformular!$N$9*(Q41+P41)/100</f>
        <v>0</v>
      </c>
      <c r="S41" s="385">
        <f>(Angebotsformular!$N$9+Angebotsformular!$N$11)*(P41+Q41)/100</f>
        <v>0</v>
      </c>
    </row>
    <row r="42" spans="1:19" x14ac:dyDescent="0.2">
      <c r="A42" s="393" t="s">
        <v>16</v>
      </c>
      <c r="B42" s="379" t="s">
        <v>148</v>
      </c>
      <c r="C42" s="380"/>
      <c r="D42" s="381"/>
      <c r="E42" s="394">
        <v>2.8730000000000002</v>
      </c>
      <c r="F42" s="395">
        <v>18.21</v>
      </c>
      <c r="G42" s="396"/>
      <c r="H42" s="385">
        <f>Angebotsformular!$N$7*(F42+E42)/100</f>
        <v>0</v>
      </c>
      <c r="I42" s="386">
        <f>(Angebotsformular!$N$7+Angebotsformular!$N$11)*(F42+E42)/100</f>
        <v>0</v>
      </c>
      <c r="J42" s="324"/>
      <c r="K42" s="387" t="s">
        <v>16</v>
      </c>
      <c r="L42" s="397" t="s">
        <v>148</v>
      </c>
      <c r="M42" s="398"/>
      <c r="N42" s="398"/>
      <c r="O42" s="399"/>
      <c r="P42" s="431">
        <v>2.8730000000000002</v>
      </c>
      <c r="Q42" s="392">
        <v>18.21</v>
      </c>
      <c r="R42" s="385">
        <f>Angebotsformular!$N$9*(Q42+P42)/100</f>
        <v>0</v>
      </c>
      <c r="S42" s="385">
        <f>(Angebotsformular!$N$9+Angebotsformular!$N$11)*(P42+Q42)/100</f>
        <v>0</v>
      </c>
    </row>
    <row r="43" spans="1:19" x14ac:dyDescent="0.2">
      <c r="A43" s="393" t="s">
        <v>16</v>
      </c>
      <c r="B43" s="379" t="s">
        <v>149</v>
      </c>
      <c r="C43" s="380"/>
      <c r="D43" s="381"/>
      <c r="E43" s="394">
        <v>2.7040000000000002</v>
      </c>
      <c r="F43" s="395">
        <v>17.079999999999998</v>
      </c>
      <c r="G43" s="396"/>
      <c r="H43" s="385">
        <f>Angebotsformular!$N$7*(F43+E43)/100</f>
        <v>0</v>
      </c>
      <c r="I43" s="386">
        <f>(Angebotsformular!$N$7+Angebotsformular!$N$11)*(F43+E43)/100</f>
        <v>0</v>
      </c>
      <c r="J43" s="324"/>
      <c r="K43" s="387" t="s">
        <v>16</v>
      </c>
      <c r="L43" s="397" t="s">
        <v>149</v>
      </c>
      <c r="M43" s="398"/>
      <c r="N43" s="398"/>
      <c r="O43" s="399"/>
      <c r="P43" s="431">
        <v>2.7040000000000002</v>
      </c>
      <c r="Q43" s="392">
        <v>17.079999999999998</v>
      </c>
      <c r="R43" s="385">
        <f>Angebotsformular!$N$9*(Q43+P43)/100</f>
        <v>0</v>
      </c>
      <c r="S43" s="385">
        <f>(Angebotsformular!$N$9+Angebotsformular!$N$11)*(P43+Q43)/100</f>
        <v>0</v>
      </c>
    </row>
    <row r="44" spans="1:19" x14ac:dyDescent="0.2">
      <c r="A44" s="393" t="s">
        <v>16</v>
      </c>
      <c r="B44" s="379" t="s">
        <v>150</v>
      </c>
      <c r="C44" s="380"/>
      <c r="D44" s="381"/>
      <c r="E44" s="394">
        <v>2.1579999999999999</v>
      </c>
      <c r="F44" s="395">
        <v>15.16</v>
      </c>
      <c r="G44" s="396"/>
      <c r="H44" s="385">
        <f>Angebotsformular!$N$7*(F44+E44)/100</f>
        <v>0</v>
      </c>
      <c r="I44" s="386">
        <f>(Angebotsformular!$N$7+Angebotsformular!$N$11)*(F44+E44)/100</f>
        <v>0</v>
      </c>
      <c r="J44" s="324"/>
      <c r="K44" s="387" t="s">
        <v>16</v>
      </c>
      <c r="L44" s="397" t="s">
        <v>150</v>
      </c>
      <c r="M44" s="398"/>
      <c r="N44" s="398"/>
      <c r="O44" s="399"/>
      <c r="P44" s="431">
        <v>2.1579999999999999</v>
      </c>
      <c r="Q44" s="392">
        <v>15.16</v>
      </c>
      <c r="R44" s="385">
        <f>Angebotsformular!$N$9*(Q44+P44)/100</f>
        <v>0</v>
      </c>
      <c r="S44" s="385">
        <f>(Angebotsformular!$N$9+Angebotsformular!$N$11)*(P44+Q44)/100</f>
        <v>0</v>
      </c>
    </row>
    <row r="45" spans="1:19" x14ac:dyDescent="0.2">
      <c r="A45" s="393" t="s">
        <v>16</v>
      </c>
      <c r="B45" s="379" t="s">
        <v>151</v>
      </c>
      <c r="C45" s="380"/>
      <c r="D45" s="381"/>
      <c r="E45" s="394">
        <v>1.7939999999999998</v>
      </c>
      <c r="F45" s="395">
        <v>13.38</v>
      </c>
      <c r="G45" s="396"/>
      <c r="H45" s="385">
        <f>Angebotsformular!$N$7*(F45+E45)/100</f>
        <v>0</v>
      </c>
      <c r="I45" s="386">
        <f>(Angebotsformular!$N$7+Angebotsformular!$N$11)*(F45+E45)/100</f>
        <v>0</v>
      </c>
      <c r="J45" s="324"/>
      <c r="K45" s="387" t="s">
        <v>16</v>
      </c>
      <c r="L45" s="397" t="s">
        <v>151</v>
      </c>
      <c r="M45" s="398"/>
      <c r="N45" s="398"/>
      <c r="O45" s="399"/>
      <c r="P45" s="431">
        <v>1.7939999999999998</v>
      </c>
      <c r="Q45" s="392">
        <v>13.38</v>
      </c>
      <c r="R45" s="385">
        <f>Angebotsformular!$N$9*(Q45+P45)/100</f>
        <v>0</v>
      </c>
      <c r="S45" s="385">
        <f>(Angebotsformular!$N$9+Angebotsformular!$N$11)*(P45+Q45)/100</f>
        <v>0</v>
      </c>
    </row>
    <row r="46" spans="1:19" x14ac:dyDescent="0.2">
      <c r="A46" s="393" t="s">
        <v>16</v>
      </c>
      <c r="B46" s="379" t="s">
        <v>152</v>
      </c>
      <c r="C46" s="380"/>
      <c r="D46" s="381"/>
      <c r="E46" s="394">
        <v>1.4430000000000003</v>
      </c>
      <c r="F46" s="395">
        <v>11.61</v>
      </c>
      <c r="G46" s="396"/>
      <c r="H46" s="385">
        <f>Angebotsformular!$N$7*(F46+E46)/100</f>
        <v>0</v>
      </c>
      <c r="I46" s="386">
        <f>(Angebotsformular!$N$7+Angebotsformular!$N$11)*(F46+E46)/100</f>
        <v>0</v>
      </c>
      <c r="J46" s="324"/>
      <c r="K46" s="387" t="s">
        <v>16</v>
      </c>
      <c r="L46" s="397" t="s">
        <v>152</v>
      </c>
      <c r="M46" s="398"/>
      <c r="N46" s="398"/>
      <c r="O46" s="399"/>
      <c r="P46" s="431">
        <v>1.4430000000000003</v>
      </c>
      <c r="Q46" s="392">
        <v>11.61</v>
      </c>
      <c r="R46" s="385">
        <f>Angebotsformular!$N$9*(Q46+P46)/100</f>
        <v>0</v>
      </c>
      <c r="S46" s="385">
        <f>(Angebotsformular!$N$9+Angebotsformular!$N$11)*(P46+Q46)/100</f>
        <v>0</v>
      </c>
    </row>
    <row r="47" spans="1:19" x14ac:dyDescent="0.2">
      <c r="A47" s="393" t="s">
        <v>16</v>
      </c>
      <c r="B47" s="379" t="s">
        <v>153</v>
      </c>
      <c r="C47" s="380"/>
      <c r="D47" s="381"/>
      <c r="E47" s="394">
        <v>1.079</v>
      </c>
      <c r="F47" s="395">
        <v>9.6300000000000008</v>
      </c>
      <c r="G47" s="396"/>
      <c r="H47" s="385">
        <f>Angebotsformular!$N$7*(F47+E47)/100</f>
        <v>0</v>
      </c>
      <c r="I47" s="386">
        <f>(Angebotsformular!$N$7+Angebotsformular!$N$11)*(F47+E47)/100</f>
        <v>0</v>
      </c>
      <c r="J47" s="324"/>
      <c r="K47" s="387" t="s">
        <v>16</v>
      </c>
      <c r="L47" s="397" t="s">
        <v>153</v>
      </c>
      <c r="M47" s="398"/>
      <c r="N47" s="398"/>
      <c r="O47" s="399"/>
      <c r="P47" s="431">
        <v>1.079</v>
      </c>
      <c r="Q47" s="392">
        <v>9.6300000000000008</v>
      </c>
      <c r="R47" s="385">
        <f>Angebotsformular!$N$9*(Q47+P47)/100</f>
        <v>0</v>
      </c>
      <c r="S47" s="385">
        <f>(Angebotsformular!$N$9+Angebotsformular!$N$11)*(P47+Q47)/100</f>
        <v>0</v>
      </c>
    </row>
    <row r="48" spans="1:19" x14ac:dyDescent="0.2">
      <c r="A48" s="393" t="s">
        <v>16</v>
      </c>
      <c r="B48" s="379" t="s">
        <v>154</v>
      </c>
      <c r="C48" s="380"/>
      <c r="D48" s="381"/>
      <c r="E48" s="394">
        <v>0.89699999999999991</v>
      </c>
      <c r="F48" s="395">
        <v>7.79</v>
      </c>
      <c r="G48" s="396"/>
      <c r="H48" s="385">
        <f>Angebotsformular!$N$7*(F48+E48)/100</f>
        <v>0</v>
      </c>
      <c r="I48" s="386">
        <f>(Angebotsformular!$N$7+Angebotsformular!$N$11)*(F48+E48)/100</f>
        <v>0</v>
      </c>
      <c r="J48" s="324"/>
      <c r="K48" s="387" t="s">
        <v>16</v>
      </c>
      <c r="L48" s="397" t="s">
        <v>154</v>
      </c>
      <c r="M48" s="398"/>
      <c r="N48" s="398"/>
      <c r="O48" s="399"/>
      <c r="P48" s="431">
        <v>0.89699999999999991</v>
      </c>
      <c r="Q48" s="392">
        <v>7.79</v>
      </c>
      <c r="R48" s="385">
        <f>Angebotsformular!$N$9*(Q48+P48)/100</f>
        <v>0</v>
      </c>
      <c r="S48" s="385">
        <f>(Angebotsformular!$N$9+Angebotsformular!$N$11)*(P48+Q48)/100</f>
        <v>0</v>
      </c>
    </row>
    <row r="49" spans="1:19" x14ac:dyDescent="0.2">
      <c r="A49" s="393" t="s">
        <v>16</v>
      </c>
      <c r="B49" s="379" t="s">
        <v>155</v>
      </c>
      <c r="C49" s="380"/>
      <c r="D49" s="381"/>
      <c r="E49" s="401">
        <v>0.71500000000000008</v>
      </c>
      <c r="F49" s="395">
        <v>6.05</v>
      </c>
      <c r="G49" s="396"/>
      <c r="H49" s="385">
        <f>Angebotsformular!$N$7*(F49+E49)/100</f>
        <v>0</v>
      </c>
      <c r="I49" s="386">
        <f>(Angebotsformular!$N$7+Angebotsformular!$N$11)*(F49+E49)/100</f>
        <v>0</v>
      </c>
      <c r="J49" s="324"/>
      <c r="K49" s="387" t="s">
        <v>16</v>
      </c>
      <c r="L49" s="397" t="s">
        <v>155</v>
      </c>
      <c r="M49" s="398"/>
      <c r="N49" s="398"/>
      <c r="O49" s="399"/>
      <c r="P49" s="432">
        <v>0.71500000000000008</v>
      </c>
      <c r="Q49" s="392">
        <v>6.05</v>
      </c>
      <c r="R49" s="385">
        <f>Angebotsformular!$N$9*(Q49+P49)/100</f>
        <v>0</v>
      </c>
      <c r="S49" s="385">
        <f>(Angebotsformular!$N$9+Angebotsformular!$N$11)*(P49+Q49)/100</f>
        <v>0</v>
      </c>
    </row>
    <row r="50" spans="1:19" x14ac:dyDescent="0.2">
      <c r="A50" s="393" t="s">
        <v>16</v>
      </c>
      <c r="B50" s="379" t="s">
        <v>15</v>
      </c>
      <c r="C50" s="380"/>
      <c r="D50" s="381"/>
      <c r="E50" s="401">
        <v>0.54600000000000004</v>
      </c>
      <c r="F50" s="395">
        <v>4.17</v>
      </c>
      <c r="G50" s="396"/>
      <c r="H50" s="385">
        <f>Angebotsformular!$N$7*(F50+E50)/100</f>
        <v>0</v>
      </c>
      <c r="I50" s="386">
        <f>(Angebotsformular!$N$7+Angebotsformular!$N$11)*(F50+E50)/100</f>
        <v>0</v>
      </c>
      <c r="J50" s="324"/>
      <c r="K50" s="387" t="s">
        <v>16</v>
      </c>
      <c r="L50" s="397" t="s">
        <v>15</v>
      </c>
      <c r="M50" s="398"/>
      <c r="N50" s="398"/>
      <c r="O50" s="399"/>
      <c r="P50" s="432">
        <v>0.54600000000000004</v>
      </c>
      <c r="Q50" s="392">
        <v>4.17</v>
      </c>
      <c r="R50" s="385">
        <f>Angebotsformular!$N$9*(Q50+P50)/100</f>
        <v>0</v>
      </c>
      <c r="S50" s="385">
        <f>(Angebotsformular!$N$9+Angebotsformular!$N$11)*(P50+Q50)/100</f>
        <v>0</v>
      </c>
    </row>
    <row r="51" spans="1:19" x14ac:dyDescent="0.2">
      <c r="A51" s="393" t="s">
        <v>16</v>
      </c>
      <c r="B51" s="379" t="s">
        <v>19</v>
      </c>
      <c r="C51" s="380"/>
      <c r="D51" s="381"/>
      <c r="E51" s="401">
        <v>0.54600000000000004</v>
      </c>
      <c r="F51" s="395">
        <v>3.62</v>
      </c>
      <c r="G51" s="396"/>
      <c r="H51" s="385">
        <f>Angebotsformular!$N$7*(F51+E51)/100</f>
        <v>0</v>
      </c>
      <c r="I51" s="386">
        <f>(Angebotsformular!$N$7+Angebotsformular!$N$11)*(F51+E51)/100</f>
        <v>0</v>
      </c>
      <c r="J51" s="324"/>
      <c r="K51" s="387" t="s">
        <v>16</v>
      </c>
      <c r="L51" s="397" t="s">
        <v>19</v>
      </c>
      <c r="M51" s="398"/>
      <c r="N51" s="398"/>
      <c r="O51" s="399"/>
      <c r="P51" s="432">
        <v>0.54600000000000004</v>
      </c>
      <c r="Q51" s="392">
        <v>3.62</v>
      </c>
      <c r="R51" s="385">
        <f>Angebotsformular!$N$9*(Q51+P51)/100</f>
        <v>0</v>
      </c>
      <c r="S51" s="385">
        <f>(Angebotsformular!$N$9+Angebotsformular!$N$11)*(P51+Q51)/100</f>
        <v>0</v>
      </c>
    </row>
    <row r="52" spans="1:19" ht="13.5" thickBot="1" x14ac:dyDescent="0.25">
      <c r="A52" s="403" t="s">
        <v>16</v>
      </c>
      <c r="B52" s="379" t="s">
        <v>23</v>
      </c>
      <c r="C52" s="380"/>
      <c r="D52" s="381"/>
      <c r="E52" s="401">
        <v>0.54600000000000004</v>
      </c>
      <c r="F52" s="395">
        <v>3.62</v>
      </c>
      <c r="G52" s="396"/>
      <c r="H52" s="404">
        <f>Angebotsformular!$N$7*(F52+E52)/100</f>
        <v>0</v>
      </c>
      <c r="I52" s="405">
        <f>(Angebotsformular!$N$7+Angebotsformular!$N$11)*(F52+E52)/100</f>
        <v>0</v>
      </c>
      <c r="J52" s="324"/>
      <c r="K52" s="406" t="s">
        <v>16</v>
      </c>
      <c r="L52" s="397" t="s">
        <v>23</v>
      </c>
      <c r="M52" s="398"/>
      <c r="N52" s="398"/>
      <c r="O52" s="399"/>
      <c r="P52" s="432">
        <v>0.54600000000000004</v>
      </c>
      <c r="Q52" s="410">
        <v>3.62</v>
      </c>
      <c r="R52" s="404">
        <f>Angebotsformular!$N$9*(Q52+P52)/100</f>
        <v>0</v>
      </c>
      <c r="S52" s="404">
        <f>(Angebotsformular!$N$9+Angebotsformular!$N$11)*(P52+Q52)/100</f>
        <v>0</v>
      </c>
    </row>
    <row r="53" spans="1:19" s="356" customFormat="1" ht="8.25" customHeight="1" thickBot="1" x14ac:dyDescent="0.25">
      <c r="A53" s="411"/>
      <c r="B53" s="412"/>
      <c r="C53" s="412"/>
      <c r="D53" s="412"/>
      <c r="E53" s="413"/>
      <c r="F53" s="413"/>
      <c r="G53" s="413"/>
      <c r="H53" s="414"/>
      <c r="I53" s="414"/>
      <c r="J53" s="352"/>
      <c r="K53" s="412"/>
      <c r="L53" s="412"/>
      <c r="M53" s="412"/>
      <c r="N53" s="412"/>
      <c r="O53" s="412"/>
      <c r="P53" s="413"/>
      <c r="Q53" s="413"/>
      <c r="R53" s="414"/>
      <c r="S53" s="416"/>
    </row>
    <row r="54" spans="1:19" ht="39" customHeight="1" thickBot="1" x14ac:dyDescent="0.25">
      <c r="A54" s="417" t="s">
        <v>139</v>
      </c>
      <c r="B54" s="418" t="s">
        <v>130</v>
      </c>
      <c r="C54" s="419"/>
      <c r="D54" s="420"/>
      <c r="E54" s="421" t="s">
        <v>140</v>
      </c>
      <c r="F54" s="367" t="s">
        <v>141</v>
      </c>
      <c r="G54" s="368"/>
      <c r="H54" s="417" t="s">
        <v>142</v>
      </c>
      <c r="I54" s="422" t="s">
        <v>143</v>
      </c>
      <c r="J54" s="312"/>
      <c r="K54" s="423" t="s">
        <v>139</v>
      </c>
      <c r="L54" s="424" t="s">
        <v>130</v>
      </c>
      <c r="M54" s="425"/>
      <c r="N54" s="425"/>
      <c r="O54" s="426"/>
      <c r="P54" s="427" t="s">
        <v>140</v>
      </c>
      <c r="Q54" s="428" t="s">
        <v>141</v>
      </c>
      <c r="R54" s="429" t="s">
        <v>142</v>
      </c>
      <c r="S54" s="429" t="s">
        <v>143</v>
      </c>
    </row>
    <row r="55" spans="1:19" x14ac:dyDescent="0.2">
      <c r="A55" s="378" t="s">
        <v>156</v>
      </c>
      <c r="B55" s="379" t="s">
        <v>144</v>
      </c>
      <c r="C55" s="380"/>
      <c r="D55" s="381"/>
      <c r="E55" s="382">
        <v>2.8730000000000002</v>
      </c>
      <c r="F55" s="383">
        <v>23.4</v>
      </c>
      <c r="G55" s="384"/>
      <c r="H55" s="385">
        <f>Angebotsformular!$N$7*(F55+E55)/100</f>
        <v>0</v>
      </c>
      <c r="I55" s="386">
        <f>(Angebotsformular!$N$7+Angebotsformular!$N$11)*(F55+E55)/100</f>
        <v>0</v>
      </c>
      <c r="J55" s="324"/>
      <c r="K55" s="387" t="s">
        <v>156</v>
      </c>
      <c r="L55" s="388" t="s">
        <v>144</v>
      </c>
      <c r="M55" s="389"/>
      <c r="N55" s="389"/>
      <c r="O55" s="390"/>
      <c r="P55" s="430">
        <v>2.8730000000000002</v>
      </c>
      <c r="Q55" s="392">
        <v>23.4</v>
      </c>
      <c r="R55" s="385">
        <f>Angebotsformular!$N$9*(Q55+P55)/100</f>
        <v>0</v>
      </c>
      <c r="S55" s="385">
        <f>(Angebotsformular!$N$9+Angebotsformular!$N$11)*(P55+Q55)/100</f>
        <v>0</v>
      </c>
    </row>
    <row r="56" spans="1:19" x14ac:dyDescent="0.2">
      <c r="A56" s="393" t="s">
        <v>156</v>
      </c>
      <c r="B56" s="379" t="s">
        <v>145</v>
      </c>
      <c r="C56" s="380"/>
      <c r="D56" s="381"/>
      <c r="E56" s="394">
        <v>2.8730000000000002</v>
      </c>
      <c r="F56" s="395">
        <v>21.2</v>
      </c>
      <c r="G56" s="396"/>
      <c r="H56" s="385">
        <f>Angebotsformular!$N$7*(F56+E56)/100</f>
        <v>0</v>
      </c>
      <c r="I56" s="386">
        <f>(Angebotsformular!$N$7+Angebotsformular!$N$11)*(F56+E56)/100</f>
        <v>0</v>
      </c>
      <c r="J56" s="324"/>
      <c r="K56" s="387" t="s">
        <v>156</v>
      </c>
      <c r="L56" s="397" t="s">
        <v>145</v>
      </c>
      <c r="M56" s="398"/>
      <c r="N56" s="398"/>
      <c r="O56" s="399"/>
      <c r="P56" s="431">
        <v>2.8730000000000002</v>
      </c>
      <c r="Q56" s="392">
        <v>21.2</v>
      </c>
      <c r="R56" s="385">
        <f>Angebotsformular!$N$9*(Q56+P56)/100</f>
        <v>0</v>
      </c>
      <c r="S56" s="385">
        <f>(Angebotsformular!$N$9+Angebotsformular!$N$11)*(P56+Q56)/100</f>
        <v>0</v>
      </c>
    </row>
    <row r="57" spans="1:19" x14ac:dyDescent="0.2">
      <c r="A57" s="393" t="s">
        <v>156</v>
      </c>
      <c r="B57" s="379" t="s">
        <v>146</v>
      </c>
      <c r="C57" s="380"/>
      <c r="D57" s="381"/>
      <c r="E57" s="394">
        <v>2.7040000000000002</v>
      </c>
      <c r="F57" s="395">
        <v>20.079999999999998</v>
      </c>
      <c r="G57" s="396"/>
      <c r="H57" s="385">
        <f>Angebotsformular!$N$7*(F57+E57)/100</f>
        <v>0</v>
      </c>
      <c r="I57" s="386">
        <f>(Angebotsformular!$N$7+Angebotsformular!$N$11)*(F57+E57)/100</f>
        <v>0</v>
      </c>
      <c r="J57" s="324"/>
      <c r="K57" s="387" t="s">
        <v>156</v>
      </c>
      <c r="L57" s="397" t="s">
        <v>146</v>
      </c>
      <c r="M57" s="398"/>
      <c r="N57" s="398"/>
      <c r="O57" s="399"/>
      <c r="P57" s="431">
        <v>2.7040000000000002</v>
      </c>
      <c r="Q57" s="392">
        <v>20.079999999999998</v>
      </c>
      <c r="R57" s="385">
        <f>Angebotsformular!$N$9*(Q57+P57)/100</f>
        <v>0</v>
      </c>
      <c r="S57" s="385">
        <f>(Angebotsformular!$N$9+Angebotsformular!$N$11)*(P57+Q57)/100</f>
        <v>0</v>
      </c>
    </row>
    <row r="58" spans="1:19" x14ac:dyDescent="0.2">
      <c r="A58" s="393" t="s">
        <v>156</v>
      </c>
      <c r="B58" s="379" t="s">
        <v>147</v>
      </c>
      <c r="C58" s="380"/>
      <c r="D58" s="381"/>
      <c r="E58" s="394">
        <v>2.5219999999999998</v>
      </c>
      <c r="F58" s="395">
        <v>18.940000000000001</v>
      </c>
      <c r="G58" s="396"/>
      <c r="H58" s="385">
        <f>Angebotsformular!$N$7*(F58+E58)/100</f>
        <v>0</v>
      </c>
      <c r="I58" s="386">
        <f>(Angebotsformular!$N$7+Angebotsformular!$N$11)*(F58+E58)/100</f>
        <v>0</v>
      </c>
      <c r="J58" s="324"/>
      <c r="K58" s="387" t="s">
        <v>156</v>
      </c>
      <c r="L58" s="397" t="s">
        <v>147</v>
      </c>
      <c r="M58" s="398"/>
      <c r="N58" s="398"/>
      <c r="O58" s="399"/>
      <c r="P58" s="431">
        <v>2.5219999999999998</v>
      </c>
      <c r="Q58" s="392">
        <v>18.940000000000001</v>
      </c>
      <c r="R58" s="385">
        <f>Angebotsformular!$N$9*(Q58+P58)/100</f>
        <v>0</v>
      </c>
      <c r="S58" s="385">
        <f>(Angebotsformular!$N$9+Angebotsformular!$N$11)*(P58+Q58)/100</f>
        <v>0</v>
      </c>
    </row>
    <row r="59" spans="1:19" x14ac:dyDescent="0.2">
      <c r="A59" s="393" t="s">
        <v>156</v>
      </c>
      <c r="B59" s="379" t="s">
        <v>148</v>
      </c>
      <c r="C59" s="380"/>
      <c r="D59" s="381"/>
      <c r="E59" s="394">
        <v>2.3400000000000003</v>
      </c>
      <c r="F59" s="395">
        <v>16.8</v>
      </c>
      <c r="G59" s="396"/>
      <c r="H59" s="385">
        <f>Angebotsformular!$N$7*(F59+E59)/100</f>
        <v>0</v>
      </c>
      <c r="I59" s="386">
        <f>(Angebotsformular!$N$7+Angebotsformular!$N$11)*(F59+E59)/100</f>
        <v>0</v>
      </c>
      <c r="J59" s="324"/>
      <c r="K59" s="387" t="s">
        <v>156</v>
      </c>
      <c r="L59" s="397" t="s">
        <v>148</v>
      </c>
      <c r="M59" s="398"/>
      <c r="N59" s="398"/>
      <c r="O59" s="399"/>
      <c r="P59" s="431">
        <v>2.3400000000000003</v>
      </c>
      <c r="Q59" s="392">
        <v>16.8</v>
      </c>
      <c r="R59" s="385">
        <f>Angebotsformular!$N$9*(Q59+P59)/100</f>
        <v>0</v>
      </c>
      <c r="S59" s="385">
        <f>(Angebotsformular!$N$9+Angebotsformular!$N$11)*(P59+Q59)/100</f>
        <v>0</v>
      </c>
    </row>
    <row r="60" spans="1:19" x14ac:dyDescent="0.2">
      <c r="A60" s="393" t="s">
        <v>156</v>
      </c>
      <c r="B60" s="379" t="s">
        <v>149</v>
      </c>
      <c r="C60" s="380"/>
      <c r="D60" s="381"/>
      <c r="E60" s="394">
        <v>2.0540000000000003</v>
      </c>
      <c r="F60" s="395">
        <v>15</v>
      </c>
      <c r="G60" s="396"/>
      <c r="H60" s="385">
        <f>Angebotsformular!$N$7*(F60+E60)/100</f>
        <v>0</v>
      </c>
      <c r="I60" s="386">
        <f>(Angebotsformular!$N$7+Angebotsformular!$N$11)*(F60+E60)/100</f>
        <v>0</v>
      </c>
      <c r="J60" s="324"/>
      <c r="K60" s="387" t="s">
        <v>156</v>
      </c>
      <c r="L60" s="397" t="s">
        <v>149</v>
      </c>
      <c r="M60" s="398"/>
      <c r="N60" s="398"/>
      <c r="O60" s="399"/>
      <c r="P60" s="431">
        <v>2.0540000000000003</v>
      </c>
      <c r="Q60" s="392">
        <v>15</v>
      </c>
      <c r="R60" s="385">
        <f>Angebotsformular!$N$9*(Q60+P60)/100</f>
        <v>0</v>
      </c>
      <c r="S60" s="385">
        <f>(Angebotsformular!$N$9+Angebotsformular!$N$11)*(P60+Q60)/100</f>
        <v>0</v>
      </c>
    </row>
    <row r="61" spans="1:19" x14ac:dyDescent="0.2">
      <c r="A61" s="393" t="s">
        <v>156</v>
      </c>
      <c r="B61" s="379" t="s">
        <v>150</v>
      </c>
      <c r="C61" s="380"/>
      <c r="D61" s="381"/>
      <c r="E61" s="394">
        <v>1.7810000000000001</v>
      </c>
      <c r="F61" s="395">
        <v>13.11</v>
      </c>
      <c r="G61" s="396"/>
      <c r="H61" s="385">
        <f>Angebotsformular!$N$7*(F61+E61)/100</f>
        <v>0</v>
      </c>
      <c r="I61" s="386">
        <f>(Angebotsformular!$N$7+Angebotsformular!$N$11)*(F61+E61)/100</f>
        <v>0</v>
      </c>
      <c r="J61" s="324"/>
      <c r="K61" s="387" t="s">
        <v>156</v>
      </c>
      <c r="L61" s="397" t="s">
        <v>150</v>
      </c>
      <c r="M61" s="398"/>
      <c r="N61" s="398"/>
      <c r="O61" s="399"/>
      <c r="P61" s="431">
        <v>1.7810000000000001</v>
      </c>
      <c r="Q61" s="392">
        <v>13.11</v>
      </c>
      <c r="R61" s="385">
        <f>Angebotsformular!$N$9*(Q61+P61)/100</f>
        <v>0</v>
      </c>
      <c r="S61" s="385">
        <f>(Angebotsformular!$N$9+Angebotsformular!$N$11)*(P61+Q61)/100</f>
        <v>0</v>
      </c>
    </row>
    <row r="62" spans="1:19" x14ac:dyDescent="0.2">
      <c r="A62" s="393" t="s">
        <v>156</v>
      </c>
      <c r="B62" s="379" t="s">
        <v>151</v>
      </c>
      <c r="C62" s="380"/>
      <c r="D62" s="381"/>
      <c r="E62" s="394">
        <v>1.599</v>
      </c>
      <c r="F62" s="395">
        <v>11.67</v>
      </c>
      <c r="G62" s="396"/>
      <c r="H62" s="385">
        <f>Angebotsformular!$N$7*(F62+E62)/100</f>
        <v>0</v>
      </c>
      <c r="I62" s="386">
        <f>(Angebotsformular!$N$7+Angebotsformular!$N$11)*(F62+E62)/100</f>
        <v>0</v>
      </c>
      <c r="J62" s="324"/>
      <c r="K62" s="387" t="s">
        <v>156</v>
      </c>
      <c r="L62" s="397" t="s">
        <v>151</v>
      </c>
      <c r="M62" s="398"/>
      <c r="N62" s="398"/>
      <c r="O62" s="399"/>
      <c r="P62" s="431">
        <v>1.599</v>
      </c>
      <c r="Q62" s="392">
        <v>11.67</v>
      </c>
      <c r="R62" s="385">
        <f>Angebotsformular!$N$9*(Q62+P62)/100</f>
        <v>0</v>
      </c>
      <c r="S62" s="385">
        <f>(Angebotsformular!$N$9+Angebotsformular!$N$11)*(P62+Q62)/100</f>
        <v>0</v>
      </c>
    </row>
    <row r="63" spans="1:19" x14ac:dyDescent="0.2">
      <c r="A63" s="393" t="s">
        <v>156</v>
      </c>
      <c r="B63" s="379" t="s">
        <v>152</v>
      </c>
      <c r="C63" s="380"/>
      <c r="D63" s="381"/>
      <c r="E63" s="394">
        <v>1.3390000000000002</v>
      </c>
      <c r="F63" s="395">
        <v>9.9700000000000006</v>
      </c>
      <c r="G63" s="396"/>
      <c r="H63" s="385">
        <f>Angebotsformular!$N$7*(F63+E63)/100</f>
        <v>0</v>
      </c>
      <c r="I63" s="386">
        <f>(Angebotsformular!$N$7+Angebotsformular!$N$11)*(F63+E63)/100</f>
        <v>0</v>
      </c>
      <c r="J63" s="324"/>
      <c r="K63" s="387" t="s">
        <v>156</v>
      </c>
      <c r="L63" s="397" t="s">
        <v>152</v>
      </c>
      <c r="M63" s="398"/>
      <c r="N63" s="398"/>
      <c r="O63" s="399"/>
      <c r="P63" s="431">
        <v>1.3390000000000002</v>
      </c>
      <c r="Q63" s="392">
        <v>9.9700000000000006</v>
      </c>
      <c r="R63" s="385">
        <f>Angebotsformular!$N$9*(Q63+P63)/100</f>
        <v>0</v>
      </c>
      <c r="S63" s="385">
        <f>(Angebotsformular!$N$9+Angebotsformular!$N$11)*(P63+Q63)/100</f>
        <v>0</v>
      </c>
    </row>
    <row r="64" spans="1:19" x14ac:dyDescent="0.2">
      <c r="A64" s="393" t="s">
        <v>156</v>
      </c>
      <c r="B64" s="379" t="s">
        <v>153</v>
      </c>
      <c r="C64" s="380"/>
      <c r="D64" s="381"/>
      <c r="E64" s="394">
        <v>1.1180000000000001</v>
      </c>
      <c r="F64" s="395">
        <v>8.76</v>
      </c>
      <c r="G64" s="396"/>
      <c r="H64" s="385">
        <f>Angebotsformular!$N$7*(F64+E64)/100</f>
        <v>0</v>
      </c>
      <c r="I64" s="386">
        <f>(Angebotsformular!$N$7+Angebotsformular!$N$11)*(F64+E64)/100</f>
        <v>0</v>
      </c>
      <c r="J64" s="324"/>
      <c r="K64" s="387" t="s">
        <v>156</v>
      </c>
      <c r="L64" s="397" t="s">
        <v>153</v>
      </c>
      <c r="M64" s="398"/>
      <c r="N64" s="398"/>
      <c r="O64" s="399"/>
      <c r="P64" s="431">
        <v>1.1180000000000001</v>
      </c>
      <c r="Q64" s="392">
        <v>8.76</v>
      </c>
      <c r="R64" s="385">
        <f>Angebotsformular!$N$9*(Q64+P64)/100</f>
        <v>0</v>
      </c>
      <c r="S64" s="385">
        <f>(Angebotsformular!$N$9+Angebotsformular!$N$11)*(P64+Q64)/100</f>
        <v>0</v>
      </c>
    </row>
    <row r="65" spans="1:19" x14ac:dyDescent="0.2">
      <c r="A65" s="393" t="s">
        <v>156</v>
      </c>
      <c r="B65" s="379" t="s">
        <v>154</v>
      </c>
      <c r="C65" s="380"/>
      <c r="D65" s="381"/>
      <c r="E65" s="394">
        <v>0.97500000000000009</v>
      </c>
      <c r="F65" s="395">
        <v>7.97</v>
      </c>
      <c r="G65" s="396"/>
      <c r="H65" s="385">
        <f>Angebotsformular!$N$7*(F65+E65)/100</f>
        <v>0</v>
      </c>
      <c r="I65" s="386">
        <f>(Angebotsformular!$N$7+Angebotsformular!$N$11)*(F65+E65)/100</f>
        <v>0</v>
      </c>
      <c r="J65" s="324"/>
      <c r="K65" s="387" t="s">
        <v>156</v>
      </c>
      <c r="L65" s="397" t="s">
        <v>154</v>
      </c>
      <c r="M65" s="398"/>
      <c r="N65" s="398"/>
      <c r="O65" s="399"/>
      <c r="P65" s="431">
        <v>0.97500000000000009</v>
      </c>
      <c r="Q65" s="392">
        <v>7.97</v>
      </c>
      <c r="R65" s="385">
        <f>Angebotsformular!$N$9*(Q65+P65)/100</f>
        <v>0</v>
      </c>
      <c r="S65" s="385">
        <f>(Angebotsformular!$N$9+Angebotsformular!$N$11)*(P65+Q65)/100</f>
        <v>0</v>
      </c>
    </row>
    <row r="66" spans="1:19" x14ac:dyDescent="0.2">
      <c r="A66" s="393" t="s">
        <v>156</v>
      </c>
      <c r="B66" s="379" t="s">
        <v>155</v>
      </c>
      <c r="C66" s="380"/>
      <c r="D66" s="381"/>
      <c r="E66" s="401">
        <v>0.93599999999999994</v>
      </c>
      <c r="F66" s="395">
        <v>6.94</v>
      </c>
      <c r="G66" s="396"/>
      <c r="H66" s="385">
        <f>Angebotsformular!$N$7*(F66+E66)/100</f>
        <v>0</v>
      </c>
      <c r="I66" s="386">
        <f>(Angebotsformular!$N$7+Angebotsformular!$N$11)*(F66+E66)/100</f>
        <v>0</v>
      </c>
      <c r="J66" s="324"/>
      <c r="K66" s="387" t="s">
        <v>156</v>
      </c>
      <c r="L66" s="397" t="s">
        <v>155</v>
      </c>
      <c r="M66" s="398"/>
      <c r="N66" s="398"/>
      <c r="O66" s="399"/>
      <c r="P66" s="432">
        <v>0.93599999999999994</v>
      </c>
      <c r="Q66" s="392">
        <v>6.94</v>
      </c>
      <c r="R66" s="385">
        <f>Angebotsformular!$N$9*(Q66+P66)/100</f>
        <v>0</v>
      </c>
      <c r="S66" s="385">
        <f>(Angebotsformular!$N$9+Angebotsformular!$N$11)*(P66+Q66)/100</f>
        <v>0</v>
      </c>
    </row>
    <row r="67" spans="1:19" x14ac:dyDescent="0.2">
      <c r="A67" s="393" t="s">
        <v>156</v>
      </c>
      <c r="B67" s="379" t="s">
        <v>15</v>
      </c>
      <c r="C67" s="380"/>
      <c r="D67" s="381"/>
      <c r="E67" s="401">
        <v>0.79300000000000004</v>
      </c>
      <c r="F67" s="395">
        <v>6.33</v>
      </c>
      <c r="G67" s="396"/>
      <c r="H67" s="385">
        <f>Angebotsformular!$N$7*(F67+E67)/100</f>
        <v>0</v>
      </c>
      <c r="I67" s="386">
        <f>(Angebotsformular!$N$7+Angebotsformular!$N$11)*(F67+E67)/100</f>
        <v>0</v>
      </c>
      <c r="J67" s="324"/>
      <c r="K67" s="387" t="s">
        <v>156</v>
      </c>
      <c r="L67" s="397" t="s">
        <v>15</v>
      </c>
      <c r="M67" s="398"/>
      <c r="N67" s="398"/>
      <c r="O67" s="399"/>
      <c r="P67" s="432">
        <v>0.79300000000000004</v>
      </c>
      <c r="Q67" s="392">
        <v>6.33</v>
      </c>
      <c r="R67" s="385">
        <f>Angebotsformular!$N$9*(Q67+P67)/100</f>
        <v>0</v>
      </c>
      <c r="S67" s="385">
        <f>(Angebotsformular!$N$9+Angebotsformular!$N$11)*(P67+Q67)/100</f>
        <v>0</v>
      </c>
    </row>
    <row r="68" spans="1:19" x14ac:dyDescent="0.2">
      <c r="A68" s="393" t="s">
        <v>156</v>
      </c>
      <c r="B68" s="379" t="s">
        <v>19</v>
      </c>
      <c r="C68" s="380"/>
      <c r="D68" s="381"/>
      <c r="E68" s="401">
        <v>0.79300000000000004</v>
      </c>
      <c r="F68" s="395">
        <v>5.75</v>
      </c>
      <c r="G68" s="396"/>
      <c r="H68" s="385">
        <f>Angebotsformular!$N$7*(F68+E68)/100</f>
        <v>0</v>
      </c>
      <c r="I68" s="386">
        <f>(Angebotsformular!$N$7+Angebotsformular!$N$11)*(F68+E68)/100</f>
        <v>0</v>
      </c>
      <c r="J68" s="324"/>
      <c r="K68" s="387" t="s">
        <v>156</v>
      </c>
      <c r="L68" s="397" t="s">
        <v>19</v>
      </c>
      <c r="M68" s="398"/>
      <c r="N68" s="398"/>
      <c r="O68" s="399"/>
      <c r="P68" s="432">
        <v>0.79300000000000004</v>
      </c>
      <c r="Q68" s="392">
        <v>5.75</v>
      </c>
      <c r="R68" s="385">
        <f>Angebotsformular!$N$9*(Q68+P68)/100</f>
        <v>0</v>
      </c>
      <c r="S68" s="385">
        <f>(Angebotsformular!$N$9+Angebotsformular!$N$11)*(P68+Q68)/100</f>
        <v>0</v>
      </c>
    </row>
    <row r="69" spans="1:19" ht="13.5" thickBot="1" x14ac:dyDescent="0.25">
      <c r="A69" s="433" t="s">
        <v>156</v>
      </c>
      <c r="B69" s="434" t="s">
        <v>23</v>
      </c>
      <c r="C69" s="435"/>
      <c r="D69" s="436"/>
      <c r="E69" s="437">
        <v>0.79300000000000004</v>
      </c>
      <c r="F69" s="395">
        <v>5.64</v>
      </c>
      <c r="G69" s="396"/>
      <c r="H69" s="385">
        <f>Angebotsformular!$N$7*(F69+E69)/100</f>
        <v>0</v>
      </c>
      <c r="I69" s="386">
        <f>(Angebotsformular!$N$7+Angebotsformular!$N$11)*(F69+E69)/100</f>
        <v>0</v>
      </c>
      <c r="J69" s="344"/>
      <c r="K69" s="438" t="s">
        <v>156</v>
      </c>
      <c r="L69" s="407" t="s">
        <v>23</v>
      </c>
      <c r="M69" s="408"/>
      <c r="N69" s="408"/>
      <c r="O69" s="409"/>
      <c r="P69" s="439">
        <v>0.79300000000000004</v>
      </c>
      <c r="Q69" s="440">
        <v>5.64</v>
      </c>
      <c r="R69" s="385">
        <f>Angebotsformular!$N$9*(Q69+P69)/100</f>
        <v>0</v>
      </c>
      <c r="S69" s="385">
        <f>(Angebotsformular!$N$9+Angebotsformular!$N$11)*(P69+Q69)/100</f>
        <v>0</v>
      </c>
    </row>
  </sheetData>
  <mergeCells count="168">
    <mergeCell ref="B69:D69"/>
    <mergeCell ref="F69:G69"/>
    <mergeCell ref="L69:O69"/>
    <mergeCell ref="B67:D67"/>
    <mergeCell ref="F67:G67"/>
    <mergeCell ref="L67:O67"/>
    <mergeCell ref="B68:D68"/>
    <mergeCell ref="F68:G68"/>
    <mergeCell ref="L68:O68"/>
    <mergeCell ref="B65:D65"/>
    <mergeCell ref="F65:G65"/>
    <mergeCell ref="L65:O65"/>
    <mergeCell ref="B66:D66"/>
    <mergeCell ref="F66:G66"/>
    <mergeCell ref="L66:O66"/>
    <mergeCell ref="B63:D63"/>
    <mergeCell ref="F63:G63"/>
    <mergeCell ref="L63:O63"/>
    <mergeCell ref="B64:D64"/>
    <mergeCell ref="F64:G64"/>
    <mergeCell ref="L64:O64"/>
    <mergeCell ref="B61:D61"/>
    <mergeCell ref="F61:G61"/>
    <mergeCell ref="L61:O61"/>
    <mergeCell ref="B62:D62"/>
    <mergeCell ref="F62:G62"/>
    <mergeCell ref="L62:O62"/>
    <mergeCell ref="B59:D59"/>
    <mergeCell ref="F59:G59"/>
    <mergeCell ref="L59:O59"/>
    <mergeCell ref="B60:D60"/>
    <mergeCell ref="F60:G60"/>
    <mergeCell ref="L60:O60"/>
    <mergeCell ref="B57:D57"/>
    <mergeCell ref="F57:G57"/>
    <mergeCell ref="L57:O57"/>
    <mergeCell ref="B58:D58"/>
    <mergeCell ref="F58:G58"/>
    <mergeCell ref="L58:O58"/>
    <mergeCell ref="B55:D55"/>
    <mergeCell ref="F55:G55"/>
    <mergeCell ref="L55:O55"/>
    <mergeCell ref="B56:D56"/>
    <mergeCell ref="F56:G56"/>
    <mergeCell ref="L56:O56"/>
    <mergeCell ref="B52:D52"/>
    <mergeCell ref="F52:G52"/>
    <mergeCell ref="L52:O52"/>
    <mergeCell ref="B54:D54"/>
    <mergeCell ref="F54:G54"/>
    <mergeCell ref="L54:O54"/>
    <mergeCell ref="B50:D50"/>
    <mergeCell ref="F50:G50"/>
    <mergeCell ref="L50:O50"/>
    <mergeCell ref="B51:D51"/>
    <mergeCell ref="F51:G51"/>
    <mergeCell ref="L51:O51"/>
    <mergeCell ref="B48:D48"/>
    <mergeCell ref="F48:G48"/>
    <mergeCell ref="L48:O48"/>
    <mergeCell ref="B49:D49"/>
    <mergeCell ref="F49:G49"/>
    <mergeCell ref="L49:O49"/>
    <mergeCell ref="B46:D46"/>
    <mergeCell ref="F46:G46"/>
    <mergeCell ref="L46:O46"/>
    <mergeCell ref="B47:D47"/>
    <mergeCell ref="F47:G47"/>
    <mergeCell ref="L47:O47"/>
    <mergeCell ref="B44:D44"/>
    <mergeCell ref="F44:G44"/>
    <mergeCell ref="L44:O44"/>
    <mergeCell ref="B45:D45"/>
    <mergeCell ref="F45:G45"/>
    <mergeCell ref="L45:O45"/>
    <mergeCell ref="B42:D42"/>
    <mergeCell ref="F42:G42"/>
    <mergeCell ref="L42:O42"/>
    <mergeCell ref="B43:D43"/>
    <mergeCell ref="F43:G43"/>
    <mergeCell ref="L43:O43"/>
    <mergeCell ref="B40:D40"/>
    <mergeCell ref="F40:G40"/>
    <mergeCell ref="L40:O40"/>
    <mergeCell ref="B41:D41"/>
    <mergeCell ref="F41:G41"/>
    <mergeCell ref="L41:O41"/>
    <mergeCell ref="B38:D38"/>
    <mergeCell ref="F38:G38"/>
    <mergeCell ref="L38:O38"/>
    <mergeCell ref="B39:D39"/>
    <mergeCell ref="F39:G39"/>
    <mergeCell ref="L39:O39"/>
    <mergeCell ref="B35:D35"/>
    <mergeCell ref="F35:G35"/>
    <mergeCell ref="L35:O35"/>
    <mergeCell ref="B37:D37"/>
    <mergeCell ref="F37:G37"/>
    <mergeCell ref="L37:O37"/>
    <mergeCell ref="B33:D33"/>
    <mergeCell ref="F33:G33"/>
    <mergeCell ref="L33:O33"/>
    <mergeCell ref="B34:D34"/>
    <mergeCell ref="F34:G34"/>
    <mergeCell ref="L34:O34"/>
    <mergeCell ref="B31:D31"/>
    <mergeCell ref="F31:G31"/>
    <mergeCell ref="L31:O31"/>
    <mergeCell ref="B32:D32"/>
    <mergeCell ref="F32:G32"/>
    <mergeCell ref="L32:O32"/>
    <mergeCell ref="B29:D29"/>
    <mergeCell ref="F29:G29"/>
    <mergeCell ref="L29:O29"/>
    <mergeCell ref="B30:D30"/>
    <mergeCell ref="F30:G30"/>
    <mergeCell ref="L30:O30"/>
    <mergeCell ref="B27:D27"/>
    <mergeCell ref="F27:G27"/>
    <mergeCell ref="L27:O27"/>
    <mergeCell ref="B28:D28"/>
    <mergeCell ref="F28:G28"/>
    <mergeCell ref="L28:O28"/>
    <mergeCell ref="B25:D25"/>
    <mergeCell ref="F25:G25"/>
    <mergeCell ref="L25:O25"/>
    <mergeCell ref="B26:D26"/>
    <mergeCell ref="F26:G26"/>
    <mergeCell ref="L26:O26"/>
    <mergeCell ref="B23:D23"/>
    <mergeCell ref="F23:G23"/>
    <mergeCell ref="L23:O23"/>
    <mergeCell ref="B24:D24"/>
    <mergeCell ref="F24:G24"/>
    <mergeCell ref="L24:O24"/>
    <mergeCell ref="B21:D21"/>
    <mergeCell ref="F21:G21"/>
    <mergeCell ref="L21:O21"/>
    <mergeCell ref="B22:D22"/>
    <mergeCell ref="F22:G22"/>
    <mergeCell ref="L22:O22"/>
    <mergeCell ref="A17:S18"/>
    <mergeCell ref="A19:I19"/>
    <mergeCell ref="K19:S19"/>
    <mergeCell ref="B20:D20"/>
    <mergeCell ref="F20:G20"/>
    <mergeCell ref="L20:O20"/>
    <mergeCell ref="J10:K10"/>
    <mergeCell ref="J11:K11"/>
    <mergeCell ref="J12:K12"/>
    <mergeCell ref="J13:K13"/>
    <mergeCell ref="J14:K14"/>
    <mergeCell ref="J15:K15"/>
    <mergeCell ref="J4:K4"/>
    <mergeCell ref="J5:K5"/>
    <mergeCell ref="J6:K6"/>
    <mergeCell ref="J7:K7"/>
    <mergeCell ref="J8:K8"/>
    <mergeCell ref="J9:K9"/>
    <mergeCell ref="A1:AB1"/>
    <mergeCell ref="A2:F2"/>
    <mergeCell ref="H2:N2"/>
    <mergeCell ref="P2:U2"/>
    <mergeCell ref="W2:AB2"/>
    <mergeCell ref="A3:C3"/>
    <mergeCell ref="H3:K3"/>
    <mergeCell ref="P3:R3"/>
    <mergeCell ref="W3:Y3"/>
  </mergeCells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Angebotsformular</vt:lpstr>
      <vt:lpstr>Abrechnungstabellen</vt:lpstr>
      <vt:lpstr>Angebotsformular!Druckbereich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Pick, Alexander</dc:creator>
  <cp:lastModifiedBy>Pick, Alexander</cp:lastModifiedBy>
  <dcterms:created xsi:type="dcterms:W3CDTF">2026-01-07T12:32:51Z</dcterms:created>
  <dcterms:modified xsi:type="dcterms:W3CDTF">2026-01-07T12:32:52Z</dcterms:modified>
</cp:coreProperties>
</file>