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O:\Vergabemanagement\Vergabemanagement\Ausschreibungen 2026\2026-248 Kauf von VMware-Lizenzen und Implementierungsdienstleistung für VMware Cloud Foundation\#3_Vergabeunterlagen\"/>
    </mc:Choice>
  </mc:AlternateContent>
  <xr:revisionPtr revIDLastSave="0" documentId="13_ncr:1_{40BFE9C9-2367-4F87-9854-432E392B91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isblatt" sheetId="1" r:id="rId1"/>
  </sheets>
  <definedNames>
    <definedName name="_xlnm._FilterDatabase" localSheetId="0" hidden="1">Preisblatt!$A$7:$P$16</definedName>
    <definedName name="_xlnm.Print_Area" localSheetId="0">Preisblatt!$A$1:$P$29</definedName>
    <definedName name="_xlnm.Print_Titles" localSheetId="0">Preisblatt!$1:$7</definedName>
  </definedNames>
  <calcPr calcId="191028" iterateDelta="1E-4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6" i="1" l="1"/>
  <c r="J16" i="1"/>
  <c r="P15" i="1"/>
  <c r="J15" i="1"/>
  <c r="P14" i="1"/>
  <c r="J14" i="1"/>
  <c r="P13" i="1"/>
  <c r="J13" i="1"/>
  <c r="P12" i="1"/>
  <c r="J12" i="1"/>
  <c r="P11" i="1"/>
  <c r="J11" i="1"/>
  <c r="P10" i="1"/>
  <c r="J10" i="1"/>
  <c r="P9" i="1"/>
  <c r="J9" i="1"/>
  <c r="P8" i="1"/>
  <c r="J8" i="1"/>
  <c r="J19" i="1" l="1"/>
  <c r="J20" i="1" s="1"/>
  <c r="J21" i="1" s="1"/>
  <c r="P19" i="1"/>
  <c r="P20" i="1" s="1"/>
  <c r="P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Copilot</author>
  </authors>
  <commentList>
    <comment ref="H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Annahme: gesetzlicher USt.-Satz. Bei abweichender steuerlicher Behandlung anpassen.</t>
        </r>
      </text>
    </comment>
    <comment ref="F15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Gemäß Vorlage als bezahlte Professional Services / Implementierungskosten auszuweisen; in der Vorlage in Jahr 1 enthalten.</t>
        </r>
      </text>
    </comment>
    <comment ref="L15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Gemäß Vorlage als bezahlte Professional Services / Implementierungskosten auszuweisen; in der Vorlage in Jahr 1 enthalten.</t>
        </r>
      </text>
    </comment>
    <comment ref="G16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Gemäß Vorlage separat als Services Entitlement / Professional Services von Broadcom auszuweisen.</t>
        </r>
      </text>
    </comment>
    <comment ref="M16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Gemäß Vorlage separat als Services Entitlement / Professional Services von Broadcom auszuweisen.</t>
        </r>
      </text>
    </comment>
  </commentList>
</comments>
</file>

<file path=xl/sharedStrings.xml><?xml version="1.0" encoding="utf-8"?>
<sst xmlns="http://schemas.openxmlformats.org/spreadsheetml/2006/main" count="57" uniqueCount="47">
  <si>
    <t>Preisblatt - Öffentliche Ausschreibung VMware Cloud Foundation (VCF)</t>
  </si>
  <si>
    <t>Bietername:</t>
  </si>
  <si>
    <t>Angebotsdatum:</t>
  </si>
  <si>
    <t>USt.-Satz:</t>
  </si>
  <si>
    <t>Angebots-/Vergabenummer:</t>
  </si>
  <si>
    <t>Währung:</t>
  </si>
  <si>
    <t>EUR</t>
  </si>
  <si>
    <t>Option 1: Broadcom University Hospital Platform</t>
  </si>
  <si>
    <t>Option 2: VCF Basis</t>
  </si>
  <si>
    <t>Pos.</t>
  </si>
  <si>
    <t>Leistung / Lizenzkomponente</t>
  </si>
  <si>
    <t>Einheit</t>
  </si>
  <si>
    <t>Bewertungsmenge</t>
  </si>
  <si>
    <t>Option 1: Menge</t>
  </si>
  <si>
    <t>Option 1: Gesamt netto 4 Jahre</t>
  </si>
  <si>
    <t>Option 2: Menge</t>
  </si>
  <si>
    <t>Option 2: Gesamt netto 4 Jahre</t>
  </si>
  <si>
    <t>VMware Cloud Foundation Subscription</t>
  </si>
  <si>
    <t>Core</t>
  </si>
  <si>
    <t>VMware vDefend</t>
  </si>
  <si>
    <t>VMware Avi Load Balancer</t>
  </si>
  <si>
    <t>Service Unit</t>
  </si>
  <si>
    <t>VMware Data Services Manager</t>
  </si>
  <si>
    <t>VMware Private AI Foundation mit NVIDIA</t>
  </si>
  <si>
    <t>VMware TAM Services</t>
  </si>
  <si>
    <t>Slice / Paket</t>
  </si>
  <si>
    <t>Service Entitlement / Professional Services Hersteller</t>
  </si>
  <si>
    <t>Pauschale</t>
  </si>
  <si>
    <t>Bezahlte Professional Services / Implementierungsleistungen Hersteller</t>
  </si>
  <si>
    <t>Services Entitlement / Broadcom Professional Services</t>
  </si>
  <si>
    <t>Zwischensumme netto</t>
  </si>
  <si>
    <t>Umsatzsteuer</t>
  </si>
  <si>
    <t>Gesamtpreis brutto</t>
  </si>
  <si>
    <t>Hinweise zur Angebotsabgabe</t>
  </si>
  <si>
    <t>• Alle Preisbestandteile sind vollständig in Euro netto auszuweisen; USt. wird separat berechnet.</t>
  </si>
  <si>
    <t>• Die Laufzeit beträgt vier Jahre. Je Option sind die Netto-Gesamtpreise je Position für Jahr 1 bis Jahr 4 einzutragen; die Implementierungspositionen 8 und 9 werden gemäß Vorlage als Jahr-1-Kosten ausgewiesen.</t>
  </si>
  <si>
    <t>• Option 1 und Option 2 sind jeweils vollständig zu bepreisen. Nicht enthaltene Positionen sind mit 0,00 € auszuweisen, sofern das Preisblatt dies vorsieht.</t>
  </si>
  <si>
    <t>• Nebenkosten, Reisezeiten, Reisekosten, Support-/Subscriptionkosten, Herstellergebühren und Service Entitlements sind in den jeweiligen Jahrespreisen einzupreisen oder transparent auszuweisen.</t>
  </si>
  <si>
    <t>• Blaue Felder sind Eingabefelder. Grüne Felder enthalten Berechnungen. Graue Felder sind statische Vorgaben bzw. nicht anzubietende Positionen.</t>
  </si>
  <si>
    <t>Bieter tragen Netto-Gesamtpreise je Position und Jahr in blauen Eingabefeldern ein. Die Laufzeit beträgt vier Jahre; Beginn der Laufzeit 30.10.2026; Summen werden automatisch berechnet.</t>
  </si>
  <si>
    <t xml:space="preserve"> Jahr 1 netto</t>
  </si>
  <si>
    <t xml:space="preserve"> Jahr 2 netto</t>
  </si>
  <si>
    <t xml:space="preserve"> Jahr 3 netto</t>
  </si>
  <si>
    <t xml:space="preserve"> Jahr 4 netto</t>
  </si>
  <si>
    <t>Jahr 3 netto</t>
  </si>
  <si>
    <t>Jahr 4 netto</t>
  </si>
  <si>
    <t>Bindefrist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</si>
</sst>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;[Red]\(#,##0.00\ \€\);\-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11"/>
      <color rgb="FF666666"/>
      <name val="Calibri"/>
    </font>
    <font>
      <b/>
      <sz val="11"/>
      <name val="Calibri"/>
    </font>
    <font>
      <sz val="11"/>
      <color rgb="FF0000FF"/>
      <name val="Calibri"/>
    </font>
    <font>
      <b/>
      <sz val="11"/>
      <color rgb="FFFFFFFF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666666"/>
      <name val="Calibri"/>
    </font>
    <font>
      <sz val="11"/>
      <color rgb="FF0000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AF3F8"/>
      </patternFill>
    </fill>
    <fill>
      <patternFill patternType="solid">
        <fgColor rgb="FFFAFAFA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F0D9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1F4E79"/>
      </bottom>
      <diagonal/>
    </border>
    <border>
      <left/>
      <right/>
      <top/>
      <bottom style="thin">
        <color rgb="FFD9D9D9"/>
      </bottom>
      <diagonal/>
    </border>
    <border>
      <left/>
      <right/>
      <top style="medium">
        <color rgb="FF1F4E79"/>
      </top>
      <bottom/>
      <diagonal/>
    </border>
    <border>
      <left/>
      <right/>
      <top style="thin">
        <color rgb="FFD9D9D9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1F4E79"/>
      </bottom>
      <diagonal/>
    </border>
    <border>
      <left/>
      <right style="medium">
        <color rgb="FF000000"/>
      </right>
      <top/>
      <bottom style="medium">
        <color rgb="FF1F4E79"/>
      </bottom>
      <diagonal/>
    </border>
    <border>
      <left style="medium">
        <color rgb="FF000000"/>
      </left>
      <right/>
      <top/>
      <bottom style="thin">
        <color rgb="FFD9D9D9"/>
      </bottom>
      <diagonal/>
    </border>
    <border>
      <left/>
      <right style="medium">
        <color rgb="FF000000"/>
      </right>
      <top/>
      <bottom style="thin">
        <color rgb="FFD9D9D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4" borderId="0" xfId="0" applyFont="1" applyFill="1" applyAlignment="1">
      <alignment vertical="center" wrapText="1"/>
    </xf>
    <xf numFmtId="10" fontId="0" fillId="6" borderId="0" xfId="0" applyNumberFormat="1" applyFill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0" fillId="7" borderId="5" xfId="0" applyFill="1" applyBorder="1" applyAlignment="1">
      <alignment vertical="center" wrapText="1"/>
    </xf>
    <xf numFmtId="3" fontId="0" fillId="4" borderId="5" xfId="0" applyNumberFormat="1" applyFill="1" applyBorder="1" applyAlignment="1">
      <alignment vertical="center" wrapText="1"/>
    </xf>
    <xf numFmtId="164" fontId="6" fillId="8" borderId="5" xfId="0" applyNumberFormat="1" applyFont="1" applyFill="1" applyBorder="1" applyAlignment="1">
      <alignment vertical="center" wrapText="1"/>
    </xf>
    <xf numFmtId="164" fontId="6" fillId="4" borderId="5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164" fontId="7" fillId="8" borderId="6" xfId="0" applyNumberFormat="1" applyFont="1" applyFill="1" applyBorder="1" applyAlignment="1">
      <alignment vertical="center" wrapText="1"/>
    </xf>
    <xf numFmtId="164" fontId="7" fillId="8" borderId="7" xfId="0" applyNumberFormat="1" applyFont="1" applyFill="1" applyBorder="1" applyAlignment="1">
      <alignment vertical="center" wrapText="1"/>
    </xf>
    <xf numFmtId="164" fontId="6" fillId="4" borderId="5" xfId="0" applyNumberFormat="1" applyFont="1" applyFill="1" applyBorder="1" applyAlignment="1">
      <alignment vertical="top" wrapText="1"/>
    </xf>
    <xf numFmtId="164" fontId="6" fillId="8" borderId="5" xfId="0" applyNumberFormat="1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3" fontId="0" fillId="4" borderId="13" xfId="0" applyNumberFormat="1" applyFill="1" applyBorder="1" applyAlignment="1">
      <alignment vertical="center" wrapText="1"/>
    </xf>
    <xf numFmtId="164" fontId="6" fillId="8" borderId="14" xfId="0" applyNumberFormat="1" applyFont="1" applyFill="1" applyBorder="1" applyAlignment="1">
      <alignment vertical="center" wrapText="1"/>
    </xf>
    <xf numFmtId="164" fontId="6" fillId="8" borderId="14" xfId="0" applyNumberFormat="1" applyFont="1" applyFill="1" applyBorder="1" applyAlignment="1">
      <alignment vertical="top" wrapText="1"/>
    </xf>
    <xf numFmtId="3" fontId="0" fillId="4" borderId="1" xfId="0" applyNumberFormat="1" applyFill="1" applyBorder="1" applyAlignment="1">
      <alignment vertical="center" wrapText="1"/>
    </xf>
    <xf numFmtId="164" fontId="6" fillId="4" borderId="2" xfId="0" applyNumberFormat="1" applyFont="1" applyFill="1" applyBorder="1" applyAlignment="1">
      <alignment vertical="top" wrapText="1"/>
    </xf>
    <xf numFmtId="164" fontId="6" fillId="8" borderId="3" xfId="0" applyNumberFormat="1" applyFont="1" applyFill="1" applyBorder="1" applyAlignment="1">
      <alignment vertical="top" wrapText="1"/>
    </xf>
    <xf numFmtId="164" fontId="6" fillId="8" borderId="2" xfId="0" applyNumberFormat="1" applyFont="1" applyFill="1" applyBorder="1" applyAlignment="1">
      <alignment vertical="top" wrapText="1"/>
    </xf>
    <xf numFmtId="14" fontId="4" fillId="9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/>
    <xf numFmtId="0" fontId="8" fillId="3" borderId="0" xfId="0" applyFont="1" applyFill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0" fillId="0" borderId="9" xfId="0" applyBorder="1" applyAlignment="1"/>
    <xf numFmtId="0" fontId="0" fillId="0" borderId="10" xfId="0" applyBorder="1" applyAlignment="1"/>
    <xf numFmtId="0" fontId="5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4" fillId="5" borderId="0" xfId="0" applyFont="1" applyFill="1" applyAlignment="1" applyProtection="1">
      <alignment wrapText="1"/>
      <protection locked="0"/>
    </xf>
    <xf numFmtId="0" fontId="4" fillId="5" borderId="0" xfId="0" applyFont="1" applyFill="1" applyAlignment="1" applyProtection="1">
      <alignment vertical="center" wrapText="1"/>
      <protection locked="0"/>
    </xf>
    <xf numFmtId="164" fontId="4" fillId="5" borderId="5" xfId="0" applyNumberFormat="1" applyFont="1" applyFill="1" applyBorder="1" applyAlignment="1" applyProtection="1">
      <alignment vertical="top" wrapText="1"/>
      <protection locked="0"/>
    </xf>
    <xf numFmtId="164" fontId="4" fillId="5" borderId="2" xfId="0" applyNumberFormat="1" applyFont="1" applyFill="1" applyBorder="1" applyAlignment="1" applyProtection="1">
      <alignment vertical="top" wrapText="1"/>
      <protection locked="0"/>
    </xf>
    <xf numFmtId="164" fontId="9" fillId="5" borderId="5" xfId="0" applyNumberFormat="1" applyFont="1" applyFill="1" applyBorder="1" applyAlignment="1" applyProtection="1">
      <alignment vertical="top" wrapText="1"/>
      <protection locked="0"/>
    </xf>
    <xf numFmtId="0" fontId="9" fillId="5" borderId="0" xfId="0" applyFont="1" applyFill="1" applyAlignment="1" applyProtection="1">
      <alignment wrapText="1"/>
      <protection locked="0"/>
    </xf>
    <xf numFmtId="164" fontId="9" fillId="5" borderId="2" xfId="0" applyNumberFormat="1" applyFont="1" applyFill="1" applyBorder="1" applyAlignment="1" applyProtection="1">
      <alignment vertical="top" wrapText="1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topLeftCell="C1" workbookViewId="0">
      <pane ySplit="7" topLeftCell="A8" activePane="bottomLeft" state="frozen"/>
      <selection pane="bottomLeft" activeCell="F9" sqref="F9"/>
    </sheetView>
  </sheetViews>
  <sheetFormatPr baseColWidth="10" defaultColWidth="9.140625" defaultRowHeight="15" x14ac:dyDescent="0.25"/>
  <cols>
    <col min="1" max="1" width="15.28515625" customWidth="1"/>
    <col min="2" max="2" width="56" customWidth="1"/>
    <col min="3" max="3" width="18" customWidth="1"/>
    <col min="4" max="4" width="17.42578125" customWidth="1"/>
    <col min="5" max="5" width="15" customWidth="1"/>
    <col min="6" max="9" width="18" customWidth="1"/>
    <col min="10" max="10" width="22" customWidth="1"/>
    <col min="11" max="11" width="15" customWidth="1"/>
    <col min="12" max="15" width="18" customWidth="1"/>
    <col min="16" max="16" width="22" customWidth="1"/>
  </cols>
  <sheetData>
    <row r="1" spans="1:16" ht="30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33.950000000000003" customHeight="1" x14ac:dyDescent="0.25">
      <c r="A2" s="30" t="s">
        <v>39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21.95" customHeight="1" x14ac:dyDescent="0.25"/>
    <row r="4" spans="1:16" ht="24" customHeight="1" x14ac:dyDescent="0.25">
      <c r="A4" s="1" t="s">
        <v>1</v>
      </c>
      <c r="B4" s="31"/>
      <c r="D4" s="1" t="s">
        <v>2</v>
      </c>
      <c r="E4" s="36"/>
      <c r="G4" s="1" t="s">
        <v>3</v>
      </c>
      <c r="H4" s="2">
        <v>0.19</v>
      </c>
    </row>
    <row r="5" spans="1:16" ht="40.5" customHeight="1" x14ac:dyDescent="0.25">
      <c r="A5" s="1" t="s">
        <v>4</v>
      </c>
      <c r="B5" s="36"/>
      <c r="D5" s="1" t="s">
        <v>46</v>
      </c>
      <c r="E5" s="22">
        <v>46341</v>
      </c>
      <c r="G5" s="1" t="s">
        <v>5</v>
      </c>
      <c r="H5" s="32" t="s">
        <v>6</v>
      </c>
    </row>
    <row r="6" spans="1:16" ht="21.95" customHeight="1" x14ac:dyDescent="0.25">
      <c r="E6" s="26" t="s">
        <v>7</v>
      </c>
      <c r="F6" s="27"/>
      <c r="G6" s="27"/>
      <c r="H6" s="27"/>
      <c r="I6" s="27"/>
      <c r="J6" s="27"/>
      <c r="K6" s="26" t="s">
        <v>8</v>
      </c>
      <c r="L6" s="27"/>
      <c r="M6" s="27"/>
      <c r="N6" s="27"/>
      <c r="O6" s="27"/>
      <c r="P6" s="28"/>
    </row>
    <row r="7" spans="1:16" ht="51.95" customHeight="1" x14ac:dyDescent="0.25">
      <c r="A7" s="3" t="s">
        <v>9</v>
      </c>
      <c r="B7" s="3" t="s">
        <v>10</v>
      </c>
      <c r="C7" s="3" t="s">
        <v>11</v>
      </c>
      <c r="D7" s="3" t="s">
        <v>12</v>
      </c>
      <c r="E7" s="13" t="s">
        <v>13</v>
      </c>
      <c r="F7" s="3" t="s">
        <v>40</v>
      </c>
      <c r="G7" s="3" t="s">
        <v>41</v>
      </c>
      <c r="H7" s="3" t="s">
        <v>42</v>
      </c>
      <c r="I7" s="3" t="s">
        <v>43</v>
      </c>
      <c r="J7" s="3" t="s">
        <v>14</v>
      </c>
      <c r="K7" s="13" t="s">
        <v>15</v>
      </c>
      <c r="L7" s="3" t="s">
        <v>40</v>
      </c>
      <c r="M7" s="3" t="s">
        <v>41</v>
      </c>
      <c r="N7" s="3" t="s">
        <v>44</v>
      </c>
      <c r="O7" s="3" t="s">
        <v>45</v>
      </c>
      <c r="P7" s="14" t="s">
        <v>16</v>
      </c>
    </row>
    <row r="8" spans="1:16" ht="42" customHeight="1" x14ac:dyDescent="0.25">
      <c r="A8" s="4">
        <v>1</v>
      </c>
      <c r="B8" s="4" t="s">
        <v>17</v>
      </c>
      <c r="C8" s="4" t="s">
        <v>18</v>
      </c>
      <c r="D8" s="5">
        <v>4000</v>
      </c>
      <c r="E8" s="15">
        <v>4000</v>
      </c>
      <c r="F8" s="33"/>
      <c r="G8" s="33"/>
      <c r="H8" s="33"/>
      <c r="I8" s="33"/>
      <c r="J8" s="6">
        <f t="shared" ref="J8:J15" si="0">SUM(F8:I8)</f>
        <v>0</v>
      </c>
      <c r="K8" s="15">
        <v>4000</v>
      </c>
      <c r="L8" s="33"/>
      <c r="M8" s="33"/>
      <c r="N8" s="33"/>
      <c r="O8" s="33"/>
      <c r="P8" s="16">
        <f t="shared" ref="P8:P15" si="1">SUM(L8:O8)</f>
        <v>0</v>
      </c>
    </row>
    <row r="9" spans="1:16" ht="42" customHeight="1" x14ac:dyDescent="0.25">
      <c r="A9" s="4">
        <v>2</v>
      </c>
      <c r="B9" s="4" t="s">
        <v>19</v>
      </c>
      <c r="C9" s="4" t="s">
        <v>18</v>
      </c>
      <c r="D9" s="5">
        <v>1500</v>
      </c>
      <c r="E9" s="15">
        <v>1500</v>
      </c>
      <c r="F9" s="35"/>
      <c r="G9" s="33"/>
      <c r="H9" s="33"/>
      <c r="I9" s="33"/>
      <c r="J9" s="6">
        <f t="shared" si="0"/>
        <v>0</v>
      </c>
      <c r="K9" s="15">
        <v>0</v>
      </c>
      <c r="L9" s="7">
        <v>0</v>
      </c>
      <c r="M9" s="7">
        <v>0</v>
      </c>
      <c r="N9" s="7">
        <v>0</v>
      </c>
      <c r="O9" s="7">
        <v>0</v>
      </c>
      <c r="P9" s="16">
        <f t="shared" si="1"/>
        <v>0</v>
      </c>
    </row>
    <row r="10" spans="1:16" ht="42" customHeight="1" x14ac:dyDescent="0.25">
      <c r="A10" s="4">
        <v>3</v>
      </c>
      <c r="B10" s="4" t="s">
        <v>20</v>
      </c>
      <c r="C10" s="4" t="s">
        <v>21</v>
      </c>
      <c r="D10" s="5">
        <v>4</v>
      </c>
      <c r="E10" s="15">
        <v>4</v>
      </c>
      <c r="F10" s="33"/>
      <c r="G10" s="33"/>
      <c r="H10" s="33"/>
      <c r="I10" s="33"/>
      <c r="J10" s="6">
        <f t="shared" si="0"/>
        <v>0</v>
      </c>
      <c r="K10" s="15">
        <v>0</v>
      </c>
      <c r="L10" s="7">
        <v>0</v>
      </c>
      <c r="M10" s="7">
        <v>0</v>
      </c>
      <c r="N10" s="7">
        <v>0</v>
      </c>
      <c r="O10" s="7">
        <v>0</v>
      </c>
      <c r="P10" s="16">
        <f t="shared" si="1"/>
        <v>0</v>
      </c>
    </row>
    <row r="11" spans="1:16" ht="42" customHeight="1" x14ac:dyDescent="0.25">
      <c r="A11" s="4">
        <v>4</v>
      </c>
      <c r="B11" s="4" t="s">
        <v>22</v>
      </c>
      <c r="C11" s="4" t="s">
        <v>18</v>
      </c>
      <c r="D11" s="5">
        <v>500</v>
      </c>
      <c r="E11" s="15">
        <v>500</v>
      </c>
      <c r="F11" s="33"/>
      <c r="G11" s="33"/>
      <c r="H11" s="33"/>
      <c r="I11" s="33"/>
      <c r="J11" s="6">
        <f t="shared" si="0"/>
        <v>0</v>
      </c>
      <c r="K11" s="15">
        <v>0</v>
      </c>
      <c r="L11" s="7">
        <v>0</v>
      </c>
      <c r="M11" s="7">
        <v>0</v>
      </c>
      <c r="N11" s="7">
        <v>0</v>
      </c>
      <c r="O11" s="7">
        <v>0</v>
      </c>
      <c r="P11" s="16">
        <f t="shared" si="1"/>
        <v>0</v>
      </c>
    </row>
    <row r="12" spans="1:16" ht="42" customHeight="1" x14ac:dyDescent="0.25">
      <c r="A12" s="4">
        <v>5</v>
      </c>
      <c r="B12" s="4" t="s">
        <v>23</v>
      </c>
      <c r="C12" s="4" t="s">
        <v>18</v>
      </c>
      <c r="D12" s="5">
        <v>300</v>
      </c>
      <c r="E12" s="15">
        <v>300</v>
      </c>
      <c r="F12" s="33"/>
      <c r="G12" s="33"/>
      <c r="H12" s="33"/>
      <c r="I12" s="33"/>
      <c r="J12" s="6">
        <f t="shared" si="0"/>
        <v>0</v>
      </c>
      <c r="K12" s="15">
        <v>0</v>
      </c>
      <c r="L12" s="7">
        <v>0</v>
      </c>
      <c r="M12" s="7">
        <v>0</v>
      </c>
      <c r="N12" s="7">
        <v>0</v>
      </c>
      <c r="O12" s="7">
        <v>0</v>
      </c>
      <c r="P12" s="16">
        <f t="shared" si="1"/>
        <v>0</v>
      </c>
    </row>
    <row r="13" spans="1:16" ht="42" customHeight="1" x14ac:dyDescent="0.25">
      <c r="A13" s="4">
        <v>6</v>
      </c>
      <c r="B13" s="4" t="s">
        <v>24</v>
      </c>
      <c r="C13" s="4" t="s">
        <v>25</v>
      </c>
      <c r="D13" s="5">
        <v>1</v>
      </c>
      <c r="E13" s="15">
        <v>2</v>
      </c>
      <c r="F13" s="33"/>
      <c r="G13" s="33"/>
      <c r="H13" s="33"/>
      <c r="I13" s="35"/>
      <c r="J13" s="6">
        <f t="shared" si="0"/>
        <v>0</v>
      </c>
      <c r="K13" s="15">
        <v>1</v>
      </c>
      <c r="L13" s="35"/>
      <c r="M13" s="33"/>
      <c r="N13" s="33"/>
      <c r="O13" s="33"/>
      <c r="P13" s="16">
        <f t="shared" si="1"/>
        <v>0</v>
      </c>
    </row>
    <row r="14" spans="1:16" ht="42" customHeight="1" x14ac:dyDescent="0.25">
      <c r="A14" s="4">
        <v>7</v>
      </c>
      <c r="B14" s="4" t="s">
        <v>26</v>
      </c>
      <c r="C14" s="4" t="s">
        <v>27</v>
      </c>
      <c r="D14" s="5">
        <v>1</v>
      </c>
      <c r="E14" s="15">
        <v>1</v>
      </c>
      <c r="F14" s="33"/>
      <c r="G14" s="33"/>
      <c r="H14" s="33"/>
      <c r="I14" s="33"/>
      <c r="J14" s="6">
        <f t="shared" si="0"/>
        <v>0</v>
      </c>
      <c r="K14" s="15">
        <v>1</v>
      </c>
      <c r="L14" s="33"/>
      <c r="M14" s="33"/>
      <c r="N14" s="33"/>
      <c r="O14" s="33"/>
      <c r="P14" s="16">
        <f t="shared" si="1"/>
        <v>0</v>
      </c>
    </row>
    <row r="15" spans="1:16" ht="42" customHeight="1" x14ac:dyDescent="0.25">
      <c r="A15" s="4">
        <v>8</v>
      </c>
      <c r="B15" s="4" t="s">
        <v>28</v>
      </c>
      <c r="C15" s="4" t="s">
        <v>27</v>
      </c>
      <c r="D15" s="5">
        <v>1</v>
      </c>
      <c r="E15" s="15">
        <v>1</v>
      </c>
      <c r="F15" s="33"/>
      <c r="G15" s="11">
        <v>0</v>
      </c>
      <c r="H15" s="11">
        <v>0</v>
      </c>
      <c r="I15" s="11">
        <v>0</v>
      </c>
      <c r="J15" s="12">
        <f t="shared" si="0"/>
        <v>0</v>
      </c>
      <c r="K15" s="15">
        <v>1</v>
      </c>
      <c r="L15" s="33"/>
      <c r="M15" s="11">
        <v>0</v>
      </c>
      <c r="N15" s="11">
        <v>0</v>
      </c>
      <c r="O15" s="11">
        <v>0</v>
      </c>
      <c r="P15" s="17">
        <f t="shared" si="1"/>
        <v>0</v>
      </c>
    </row>
    <row r="16" spans="1:16" ht="42" customHeight="1" x14ac:dyDescent="0.25">
      <c r="A16" s="4">
        <v>9</v>
      </c>
      <c r="B16" s="4" t="s">
        <v>29</v>
      </c>
      <c r="C16" s="4" t="s">
        <v>27</v>
      </c>
      <c r="D16" s="5">
        <v>1</v>
      </c>
      <c r="E16" s="18">
        <v>1</v>
      </c>
      <c r="F16" s="19">
        <v>0</v>
      </c>
      <c r="G16" s="34"/>
      <c r="H16" s="19">
        <v>0</v>
      </c>
      <c r="I16" s="19">
        <v>0</v>
      </c>
      <c r="J16" s="21">
        <f>SUM(G16:I16)</f>
        <v>0</v>
      </c>
      <c r="K16" s="18">
        <v>1</v>
      </c>
      <c r="L16" s="19">
        <v>0</v>
      </c>
      <c r="M16" s="37"/>
      <c r="N16" s="19">
        <v>0</v>
      </c>
      <c r="O16" s="19">
        <v>0</v>
      </c>
      <c r="P16" s="20">
        <f>SUM(M16:O16)</f>
        <v>0</v>
      </c>
    </row>
    <row r="17" spans="1:16" ht="21.95" customHeight="1" x14ac:dyDescent="0.25"/>
    <row r="18" spans="1:16" ht="21.95" customHeight="1" x14ac:dyDescent="0.25"/>
    <row r="19" spans="1:16" ht="30" customHeight="1" x14ac:dyDescent="0.25">
      <c r="A19" s="8"/>
      <c r="B19" s="8"/>
      <c r="C19" s="8"/>
      <c r="D19" s="8"/>
      <c r="E19" s="8"/>
      <c r="F19" s="8"/>
      <c r="G19" s="8"/>
      <c r="H19" s="8"/>
      <c r="I19" s="9" t="s">
        <v>30</v>
      </c>
      <c r="J19" s="9">
        <f>SUM(J8:J16)</f>
        <v>0</v>
      </c>
      <c r="K19" s="8"/>
      <c r="L19" s="8"/>
      <c r="M19" s="8"/>
      <c r="N19" s="8"/>
      <c r="O19" s="9" t="s">
        <v>30</v>
      </c>
      <c r="P19" s="9">
        <f>SUM(P8:P16)</f>
        <v>0</v>
      </c>
    </row>
    <row r="20" spans="1:16" ht="21.95" customHeight="1" x14ac:dyDescent="0.25">
      <c r="A20" s="8"/>
      <c r="B20" s="8"/>
      <c r="C20" s="8"/>
      <c r="D20" s="8"/>
      <c r="E20" s="8"/>
      <c r="F20" s="8"/>
      <c r="G20" s="8"/>
      <c r="H20" s="8"/>
      <c r="I20" s="10" t="s">
        <v>31</v>
      </c>
      <c r="J20" s="10">
        <f>J19*$H$4</f>
        <v>0</v>
      </c>
      <c r="K20" s="8"/>
      <c r="L20" s="8"/>
      <c r="M20" s="8"/>
      <c r="N20" s="8"/>
      <c r="O20" s="10" t="s">
        <v>31</v>
      </c>
      <c r="P20" s="10">
        <f>P19*$H$4</f>
        <v>0</v>
      </c>
    </row>
    <row r="21" spans="1:16" ht="21.95" customHeight="1" x14ac:dyDescent="0.25">
      <c r="A21" s="8"/>
      <c r="B21" s="8"/>
      <c r="C21" s="8"/>
      <c r="D21" s="8"/>
      <c r="E21" s="8"/>
      <c r="F21" s="8"/>
      <c r="G21" s="8"/>
      <c r="H21" s="8"/>
      <c r="I21" s="10" t="s">
        <v>32</v>
      </c>
      <c r="J21" s="10">
        <f>J19+J20</f>
        <v>0</v>
      </c>
      <c r="K21" s="8"/>
      <c r="L21" s="8"/>
      <c r="M21" s="8"/>
      <c r="N21" s="8"/>
      <c r="O21" s="10" t="s">
        <v>32</v>
      </c>
      <c r="P21" s="10">
        <f>P19+P20</f>
        <v>0</v>
      </c>
    </row>
    <row r="22" spans="1:16" ht="21.95" customHeight="1" x14ac:dyDescent="0.25"/>
    <row r="23" spans="1:16" ht="21.95" customHeight="1" x14ac:dyDescent="0.25"/>
    <row r="24" spans="1:16" ht="33.950000000000003" customHeight="1" x14ac:dyDescent="0.25">
      <c r="A24" s="29" t="s">
        <v>33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ht="33.950000000000003" customHeight="1" x14ac:dyDescent="0.25">
      <c r="A25" s="25" t="s">
        <v>34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33.950000000000003" customHeight="1" x14ac:dyDescent="0.25">
      <c r="A26" s="25" t="s">
        <v>35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 ht="33.950000000000003" customHeight="1" x14ac:dyDescent="0.25">
      <c r="A27" s="25" t="s">
        <v>36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33.950000000000003" customHeight="1" x14ac:dyDescent="0.25">
      <c r="A28" s="25" t="s">
        <v>37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ht="33.950000000000003" customHeight="1" x14ac:dyDescent="0.25">
      <c r="A29" s="25" t="s">
        <v>38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</sheetData>
  <sheetProtection algorithmName="SHA-512" hashValue="Oot9SdvtvpWnfcCX8N0yXUtiqrL87a1lT1T3UCL3uYQTxh7aw1lquHhIc7QhmZGQpvAyWTgjLkiN/w+VK0sw+A==" saltValue="OOIXTqx8/jVlldcXV2XVGw==" spinCount="100000" sheet="1" objects="1" scenarios="1"/>
  <autoFilter ref="A7:P16" xr:uid="{00000000-0009-0000-0000-000000000000}"/>
  <mergeCells count="10">
    <mergeCell ref="A29:P29"/>
    <mergeCell ref="E6:J6"/>
    <mergeCell ref="A24:P24"/>
    <mergeCell ref="A2:P2"/>
    <mergeCell ref="A27:P27"/>
    <mergeCell ref="A1:P1"/>
    <mergeCell ref="A26:P26"/>
    <mergeCell ref="K6:P6"/>
    <mergeCell ref="A28:P28"/>
    <mergeCell ref="A25:P25"/>
  </mergeCells>
  <pageMargins left="0.75" right="0.75" top="1" bottom="1" header="0.5" footer="0.5"/>
  <pageSetup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Preisblatt</vt:lpstr>
      <vt:lpstr>Preisblatt!Druckbereich</vt:lpstr>
      <vt:lpstr>Preisblatt!Drucktitel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Esch, Cornelius</dc:creator>
  <cp:keywords/>
  <dc:description/>
  <cp:lastModifiedBy>Gayer, Henrike</cp:lastModifiedBy>
  <cp:revision/>
  <dcterms:created xsi:type="dcterms:W3CDTF">2026-07-21T13:22:16Z</dcterms:created>
  <dcterms:modified xsi:type="dcterms:W3CDTF">2026-08-10T08:14:42Z</dcterms:modified>
  <cp:category/>
  <cp:contentStatus/>
</cp:coreProperties>
</file>