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BU1\C1.2\Einkaufsmanagement\040 - VGS\020 Verfahren\02 Lfd. Verf\1257_47546_2025_VEU_C1.3_ RV MulitFuGer\02 Vergabeunterlagen\03 Endversion E-Vergabe\"/>
    </mc:Choice>
  </mc:AlternateContent>
  <xr:revisionPtr revIDLastSave="0" documentId="8_{02337C8D-33D9-42FC-A02B-B269F0AF1318}" xr6:coauthVersionLast="47" xr6:coauthVersionMax="47" xr10:uidLastSave="{00000000-0000-0000-0000-000000000000}"/>
  <bookViews>
    <workbookView xWindow="28680" yWindow="-1155" windowWidth="29040" windowHeight="15720" xr2:uid="{00000000-000D-0000-FFFF-FFFF00000000}"/>
  </bookViews>
  <sheets>
    <sheet name="Titelblatt" sheetId="4" r:id="rId1"/>
    <sheet name="Hinweise" sheetId="5" r:id="rId2"/>
    <sheet name="Bewertungspreis Gesamt" sheetId="9" r:id="rId3"/>
    <sheet name="Tabelle A Fix- u. Var. Kosten" sheetId="8" r:id="rId4"/>
    <sheet name="Tabelle B Erweiterungen" sheetId="12" r:id="rId5"/>
    <sheet name="Tabelle C z. Dienstleistung" sheetId="13" r:id="rId6"/>
    <sheet name="Tabelle D Energiekosten" sheetId="14" r:id="rId7"/>
  </sheets>
  <definedNames>
    <definedName name="_xlnm.Print_Area" localSheetId="3">'Tabelle A Fix- u. Var. Kosten'!$A$1:$H$37</definedName>
    <definedName name="_xlnm.Print_Area" localSheetId="4">'Tabelle B Erweiterungen'!$A$1:$I$19</definedName>
    <definedName name="_xlnm.Print_Area" localSheetId="5">'Tabelle C z. Dienstleistung'!$A$1:$F$19</definedName>
    <definedName name="_xlnm.Print_Area" localSheetId="6">'Tabelle D Energiekosten'!$A$1:$H$23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8" l="1"/>
  <c r="C20" i="8" l="1"/>
  <c r="E2" i="14" l="1"/>
  <c r="E2" i="13"/>
  <c r="F2" i="12"/>
  <c r="E2" i="8"/>
  <c r="E2" i="9"/>
  <c r="D27" i="8" l="1"/>
  <c r="E27" i="8"/>
  <c r="F27" i="8"/>
  <c r="G27" i="8"/>
  <c r="C27" i="8"/>
  <c r="D26" i="8"/>
  <c r="E26" i="8"/>
  <c r="F26" i="8"/>
  <c r="G26" i="8"/>
  <c r="D12" i="8"/>
  <c r="D13" i="8" s="1"/>
  <c r="D14" i="8" s="1"/>
  <c r="D32" i="8" s="1"/>
  <c r="E12" i="8"/>
  <c r="E13" i="8" s="1"/>
  <c r="E14" i="8" s="1"/>
  <c r="E32" i="8" s="1"/>
  <c r="F12" i="8"/>
  <c r="F13" i="8" s="1"/>
  <c r="F14" i="8" s="1"/>
  <c r="F32" i="8" s="1"/>
  <c r="G12" i="8"/>
  <c r="G13" i="8" s="1"/>
  <c r="G14" i="8" s="1"/>
  <c r="G32" i="8" s="1"/>
  <c r="C12" i="8"/>
  <c r="C13" i="8" s="1"/>
  <c r="C14" i="8" s="1"/>
  <c r="C32" i="8" s="1"/>
  <c r="C28" i="8" l="1"/>
  <c r="C29" i="8" s="1"/>
  <c r="C33" i="8" s="1"/>
  <c r="C34" i="8" s="1"/>
  <c r="F28" i="8"/>
  <c r="F29" i="8" s="1"/>
  <c r="F33" i="8" s="1"/>
  <c r="F34" i="8" s="1"/>
  <c r="D28" i="8"/>
  <c r="D29" i="8" s="1"/>
  <c r="D33" i="8" s="1"/>
  <c r="D34" i="8" s="1"/>
  <c r="G28" i="8"/>
  <c r="G29" i="8" s="1"/>
  <c r="G33" i="8" s="1"/>
  <c r="G34" i="8" s="1"/>
  <c r="E28" i="8"/>
  <c r="E29" i="8" s="1"/>
  <c r="E33" i="8" s="1"/>
  <c r="E34" i="8" s="1"/>
  <c r="G36" i="8" l="1"/>
  <c r="D4" i="9" s="1"/>
  <c r="F17" i="14"/>
  <c r="G17" i="14"/>
  <c r="F16" i="14"/>
  <c r="G16" i="14"/>
  <c r="F15" i="14"/>
  <c r="G15" i="14"/>
  <c r="G13" i="12"/>
  <c r="G14" i="12" s="1"/>
  <c r="G15" i="12" s="1"/>
  <c r="H13" i="12"/>
  <c r="H14" i="12" s="1"/>
  <c r="H15" i="12" s="1"/>
  <c r="G19" i="14" l="1"/>
  <c r="F19" i="14"/>
  <c r="E17" i="14"/>
  <c r="D16" i="14"/>
  <c r="D19" i="14" s="1"/>
  <c r="E16" i="14"/>
  <c r="C16" i="14"/>
  <c r="C19" i="14" s="1"/>
  <c r="D15" i="14"/>
  <c r="E15" i="14"/>
  <c r="C15" i="14"/>
  <c r="E16" i="13"/>
  <c r="E15" i="13"/>
  <c r="E11" i="13"/>
  <c r="E10" i="13"/>
  <c r="E6" i="13"/>
  <c r="E5" i="13"/>
  <c r="E18" i="13" l="1"/>
  <c r="D6" i="9" s="1"/>
  <c r="E19" i="14"/>
  <c r="G22" i="14" s="1"/>
  <c r="D7" i="9" s="1"/>
  <c r="F13" i="12"/>
  <c r="F14" i="12" s="1"/>
  <c r="F15" i="12" s="1"/>
  <c r="E13" i="12"/>
  <c r="E14" i="12" s="1"/>
  <c r="E15" i="12" s="1"/>
  <c r="D13" i="12"/>
  <c r="D14" i="12" s="1"/>
  <c r="D15" i="12" s="1"/>
  <c r="H18" i="12" l="1"/>
  <c r="D5" i="9" s="1"/>
  <c r="D9" i="9" s="1"/>
</calcChain>
</file>

<file path=xl/sharedStrings.xml><?xml version="1.0" encoding="utf-8"?>
<sst xmlns="http://schemas.openxmlformats.org/spreadsheetml/2006/main" count="167" uniqueCount="115">
  <si>
    <t>Bieter:</t>
  </si>
  <si>
    <t>Bewertungspreis Gesamt:</t>
  </si>
  <si>
    <t>Nr.</t>
  </si>
  <si>
    <t>Mitarbeiter mit Zertifizierung</t>
  </si>
  <si>
    <t>Abnahmevolumen in  Stunden</t>
  </si>
  <si>
    <t>Stundenlohn in € netto</t>
  </si>
  <si>
    <t>Bewertungssumme in € netto</t>
  </si>
  <si>
    <t>Anfahrtspauschale</t>
  </si>
  <si>
    <t>Bechreibung</t>
  </si>
  <si>
    <t>Abnahmevolumen in  Stück</t>
  </si>
  <si>
    <t>Preis in € netto</t>
  </si>
  <si>
    <t>Anfahrtspauschale pro Anfahrt</t>
  </si>
  <si>
    <t>KM-Pauschale pro Kilometer</t>
  </si>
  <si>
    <t>Bewertungspreis GESAMT in € netto</t>
  </si>
  <si>
    <t>Titel</t>
  </si>
  <si>
    <t xml:space="preserve">Bewertungssummem Tabelle A und B </t>
  </si>
  <si>
    <t>Europaweite Vergabe</t>
  </si>
  <si>
    <t>Hinweise zum Bearbeiten und Ausfüllen der Preisblätter:</t>
  </si>
  <si>
    <t>Titelblatt:</t>
  </si>
  <si>
    <t>Hinweise:</t>
  </si>
  <si>
    <t>Bewertungpreis Gesamt</t>
  </si>
  <si>
    <t>Bewertungsumme Fixkosten</t>
  </si>
  <si>
    <t>Leistungsklasse 1</t>
  </si>
  <si>
    <t>Leistungsklasse 2</t>
  </si>
  <si>
    <t>Leistungsklasse 3</t>
  </si>
  <si>
    <t>MFG DIN A4</t>
  </si>
  <si>
    <t>Art:</t>
  </si>
  <si>
    <t>Standgerät</t>
  </si>
  <si>
    <t>Tischgerät</t>
  </si>
  <si>
    <t>Hersteller</t>
  </si>
  <si>
    <t>Model/Typ/Bezeichnung</t>
  </si>
  <si>
    <t>monatliche Vollservicerate</t>
  </si>
  <si>
    <t>Kosten Erweiterungen</t>
  </si>
  <si>
    <t>Gerätemiete monatlich je Gerät 
inkl. monatliche Vollservicerate (I+II)</t>
  </si>
  <si>
    <t>Gerät/ System:</t>
  </si>
  <si>
    <t>Fiskosten: Gerätemiete und Vollservice</t>
  </si>
  <si>
    <t>Anzahl</t>
  </si>
  <si>
    <t>Anzahl:</t>
  </si>
  <si>
    <t>MFG DIN A3</t>
  </si>
  <si>
    <t>Gerätemiete inkl. Vollservicrate gesamte Leistungsklasse Laufzeit 48 Monate</t>
  </si>
  <si>
    <t>Bewertungsumme Erweiterungen</t>
  </si>
  <si>
    <t>Zusätzliche Papierkassette DIN A4 je  Monat</t>
  </si>
  <si>
    <t>Zusätzliche Papierkassette DIN A3 je  Monat</t>
  </si>
  <si>
    <t>Zusammenfassung Erweiterungen</t>
  </si>
  <si>
    <t>Kosten für Erweiterungen der Leistungsklasse je Gerät und Monat</t>
  </si>
  <si>
    <t>Kosten für Erweiterungen der gesamten Leistungsklasse je Monat</t>
  </si>
  <si>
    <t>Kosten für Erweiterungen der gesamten Leistungsklasse Laufzeit 48 Monate</t>
  </si>
  <si>
    <t>Bewertungssumme Erweiterungen</t>
  </si>
  <si>
    <t>Techniker Drucker und Multifunktionsgeäte</t>
  </si>
  <si>
    <t>Systemspezialist Software</t>
  </si>
  <si>
    <t xml:space="preserve">Mitarbeiter </t>
  </si>
  <si>
    <t>Stundensätze innerhalb der normalen Arbeitszeit von Mo.-Fr. 09:00 bis 17:00 Uhr für zusätzliche Dienstleistungen</t>
  </si>
  <si>
    <t>Umzugspauschale für optional beauftrage Umzüge von Geräten der Leistungsklasse 1 und 2</t>
  </si>
  <si>
    <t>Bewertungsumme  Zusätzliche Dienstleistung</t>
  </si>
  <si>
    <t>Bewertungsumme zusätzliche Dienstleistung</t>
  </si>
  <si>
    <t>pauschal</t>
  </si>
  <si>
    <t>Bewertungsumme Energiekosten</t>
  </si>
  <si>
    <t>Enrgiekosten</t>
  </si>
  <si>
    <t>Typischer Stromverbrauch TEC-Wert 
nach Engergystar (kWh/Woche)</t>
  </si>
  <si>
    <t>Energiepreis pro kWh in € netto</t>
  </si>
  <si>
    <t>Anzahl Geräte der Leistungsklasse</t>
  </si>
  <si>
    <t>Abnahmevolumen
in  Stück</t>
  </si>
  <si>
    <t>Enrgiekosten Stromverbrauch des Gerätes pro Monat
(Energiepreis in € netto pro kWh* TEC-Wert*52Wochen)/12 Monate)</t>
  </si>
  <si>
    <t>Energiekosten Stromverbrauch des Gerätes 48 Monate
(Energiepreis in € netto pro kWh*TEC-Wert*208 Wochen)</t>
  </si>
  <si>
    <t>Energiekosten Stromverbrauch alle Geräte der Leistungsklasse 48 Monate</t>
  </si>
  <si>
    <t>Bewertungssumme Energiekosten</t>
  </si>
  <si>
    <t>Multifunktionsgeräte</t>
  </si>
  <si>
    <t>Bewertungssumme Tabelle B "Erweiterungen"</t>
  </si>
  <si>
    <t>Bewertungssumme Tabelle C zusätzliche "Dienstleistung"</t>
  </si>
  <si>
    <t>Bewertungssumme Tabelle D "Energiekosten"</t>
  </si>
  <si>
    <t>Tabelle B "Erweiterungen":</t>
  </si>
  <si>
    <t>Tabelle C "Zusätzliche Dienstleistung":</t>
  </si>
  <si>
    <t>Tabelle D "Energiekosten":</t>
  </si>
  <si>
    <t>Leistungsklasse 4</t>
  </si>
  <si>
    <t>Leistungsklasse 5</t>
  </si>
  <si>
    <t>Drucker</t>
  </si>
  <si>
    <t>Drucker  Farbe</t>
  </si>
  <si>
    <t>Drucker S/W</t>
  </si>
  <si>
    <t>Monatliche Gerätemiete (je Gerät) innerhalb der Grundlaufzeit</t>
  </si>
  <si>
    <t>monatl.Volumen der  Leistungsklasse  DIN A4 S/W</t>
  </si>
  <si>
    <t>monatl. Volumen der  Leistungsklasse  DIN A4 Farbe</t>
  </si>
  <si>
    <t>Preis pro Seite DIN A4 S/W</t>
  </si>
  <si>
    <t>Preis pro Seite DIN A4 Farbe</t>
  </si>
  <si>
    <t>Summe Kosten Seiten S/W monatlich je Leistungsklasse</t>
  </si>
  <si>
    <t>Summe Kosten Seiten S/W und Farbe monatlich je Leistungsklasse</t>
  </si>
  <si>
    <t>Summe Kosten Seiten Farbe monatlich je Leistungsklasse</t>
  </si>
  <si>
    <t>Monatliche Gerätemiete inkl. Vollservice gesamte Leistungsklasse</t>
  </si>
  <si>
    <t>Summe Kosten gedruckte Seiten S/W und Farbe  je LK Laufzeit 48 Monate</t>
  </si>
  <si>
    <t>Zusammenfassung Fixkosten und Variable Kosten</t>
  </si>
  <si>
    <t>Bewertungssumme Mietkosten und Seiten</t>
  </si>
  <si>
    <t>Fixkosten und Variable Kosten Laufzeit 48 Monate</t>
  </si>
  <si>
    <t>Tabelle A "Fixkosten und variable Kosten Betriebslogisitik"</t>
  </si>
  <si>
    <t>Bewertungssumme Tabelle A Fixkosten und variable Kosten Betriebslogistik"</t>
  </si>
  <si>
    <t>Umzugspauschle für Umzug innerhalb des Standortes</t>
  </si>
  <si>
    <t>Umzugspauschle für Umzug an anderen Standort</t>
  </si>
  <si>
    <t>Name des Bieters in das dafür vorgesehene gelbe Feld  "Bietername "in dem Tabellenblatt "Titelblatt" eintragen.</t>
  </si>
  <si>
    <t>Hier wird der Bewertungspreis Gesamt dargestellt, der sich aus den Summen der Tabellenblättern A bis D ergibt. Der Bieter hat hier keine Eintragungen vorzunehmen. Zuschalgskriterium ist der günstigste Gesamtpreis = Bewertungspreis Gesamt.</t>
  </si>
  <si>
    <t>Hier werden die Fixkosten für die Gerätemiete und die Vollservicerate der Geräte für die verschiedenen Leistungsklassen abgefragt. Ebenso werden die Seitenpreise S/W und Farbe für die Leistungsklassen zur Berechnung der variablen Kosten der Betriebslogisitk abgefragt.</t>
  </si>
  <si>
    <t>Hier werden die Preise für zusätzliche Erweiterungen wie Papierkassetten für die Geräte abgefragt. Eine Abnahmeverpflichtung für eventuell benötigte Erweiterungen besteht nicht.</t>
  </si>
  <si>
    <t>1257 - Rahmenvertrag Drucker und</t>
  </si>
  <si>
    <t>bitte eintragen</t>
  </si>
  <si>
    <t>Fixkosten: Gerätemiete und Vollservice</t>
  </si>
  <si>
    <t>Variable Kosten: Betriebslogisitik für gedruckte Seiten S/W und Farbe</t>
  </si>
  <si>
    <t>Fixkosten: Schulung</t>
  </si>
  <si>
    <t>Preis Schulung pro Tag pauschal (inkl. Reisekosten) gemäß Punkt 6.1.4 der Leistungsbeschreibung</t>
  </si>
  <si>
    <t>Pauschalpreis pro Tag (inkl. Reisekosten)</t>
  </si>
  <si>
    <t>Gesamtpreis Schulung</t>
  </si>
  <si>
    <t>Hinweis: Für die Leistungsklassen 4 und 5 (LK 4, LK 5) wird zum Vertragsstart kein Gerät abgefordert. Da sich der Auftraggeber diese Option jedoch während der Vertragslaufzeit offen lässt, werden die LK 4 und 5 im Preisblatt mit 1 Stück (Gerät) angegeben. Ebenfalls wurde ein potenzieller Verbrauch angenommen. Die Preise fließen ebenfalls in die Wertung ein. Eine Verpflichtung zur Abnahme besteht jedoch nicht.</t>
  </si>
  <si>
    <t>Die orange markierten Felder sind zwingend vom Bieter auszufüllen</t>
  </si>
  <si>
    <t>Hinweise für die Bieter zum Bearbeiten der Preisblätter.</t>
  </si>
  <si>
    <t>Hier werden die pauschalen Kosten für Geräteumzüge, sowie Stundensätze des Bieters für beauftragte Stundenlohnarbeiten abgefragt.</t>
  </si>
  <si>
    <t xml:space="preserve">Hier werden anhand der anzugebenden TEC-Werte die Energiekosten aller vom Bieter angebotenen Geräte für die Vertragslaufzeit von  48 Monaten berechnet. </t>
  </si>
  <si>
    <r>
      <rPr>
        <b/>
        <sz val="10"/>
        <color rgb="FF003A40"/>
        <rFont val="DM Sans"/>
      </rPr>
      <t>Fixkosten:</t>
    </r>
    <r>
      <rPr>
        <sz val="10"/>
        <color rgb="FF003A40"/>
        <rFont val="DM Sans"/>
      </rPr>
      <t xml:space="preserve">
Gerätemiete inkl. Vollservicrate gesamte Leistungsklasse Laufzeit 48 Monate, Schulungskosten</t>
    </r>
  </si>
  <si>
    <r>
      <rPr>
        <b/>
        <sz val="10"/>
        <color rgb="FF003A40"/>
        <rFont val="DM Sans"/>
      </rPr>
      <t>Variable Kosten Betriebslogisitik</t>
    </r>
    <r>
      <rPr>
        <sz val="10"/>
        <color rgb="FF003A40"/>
        <rFont val="DM Sans"/>
      </rPr>
      <t xml:space="preserve">
Betriebslogisitk für gedruckte Seiten S/W und Farbe  je LK Laufzeit 48 Monate</t>
    </r>
  </si>
  <si>
    <t>Anlage 05: Preisblatt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</si>
</sst>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0"/>
    <numFmt numFmtId="166" formatCode="#,##0.000\ &quot;€&quot;"/>
  </numFmts>
  <fonts count="28" x14ac:knownFonts="1">
    <font>
      <sz val="10"/>
      <color theme="1"/>
      <name val="DM Sans"/>
    </font>
    <font>
      <sz val="11"/>
      <color theme="1"/>
      <name val="Calibri"/>
      <family val="2"/>
      <scheme val="minor"/>
    </font>
    <font>
      <sz val="10"/>
      <color rgb="FF003A40"/>
      <name val="DM Sans"/>
    </font>
    <font>
      <b/>
      <sz val="14"/>
      <color rgb="FF003A40"/>
      <name val="Arial"/>
      <family val="2"/>
    </font>
    <font>
      <sz val="10"/>
      <color rgb="FF003A40"/>
      <name val="Arial"/>
      <family val="2"/>
    </font>
    <font>
      <b/>
      <sz val="11"/>
      <color rgb="FF003A40"/>
      <name val="Calibri"/>
      <family val="2"/>
      <scheme val="minor"/>
    </font>
    <font>
      <b/>
      <sz val="11"/>
      <color rgb="FF003A40"/>
      <name val="Arial"/>
      <family val="2"/>
    </font>
    <font>
      <sz val="11"/>
      <color rgb="FF003A4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003A40"/>
      <name val="Calibri"/>
      <family val="2"/>
      <scheme val="minor"/>
    </font>
    <font>
      <b/>
      <sz val="20"/>
      <color theme="1"/>
      <name val="DM Sans"/>
    </font>
    <font>
      <b/>
      <sz val="20"/>
      <color rgb="FF003A40"/>
      <name val="DM Sans"/>
    </font>
    <font>
      <b/>
      <u/>
      <sz val="10"/>
      <color rgb="FF003A40"/>
      <name val="DM Sans"/>
    </font>
    <font>
      <b/>
      <sz val="10"/>
      <color rgb="FF003A40"/>
      <name val="DM Sans"/>
    </font>
    <font>
      <sz val="14"/>
      <color rgb="FF003A40"/>
      <name val="DM Sans"/>
    </font>
    <font>
      <b/>
      <sz val="11"/>
      <color rgb="FF003A40"/>
      <name val="DM Sans"/>
    </font>
    <font>
      <sz val="11"/>
      <color rgb="FF003A40"/>
      <name val="DM Sans"/>
    </font>
    <font>
      <sz val="10"/>
      <color theme="9"/>
      <name val="DM Sans"/>
    </font>
    <font>
      <sz val="10"/>
      <color rgb="FFFF0000"/>
      <name val="DM Sans"/>
    </font>
    <font>
      <b/>
      <sz val="10"/>
      <color rgb="FFFF0000"/>
      <name val="DM Sans"/>
    </font>
    <font>
      <b/>
      <sz val="14"/>
      <color rgb="FFFF0000"/>
      <name val="DM Sans"/>
    </font>
    <font>
      <b/>
      <sz val="14"/>
      <color theme="9" tint="-0.249977111117893"/>
      <name val="DM Sans"/>
    </font>
    <font>
      <b/>
      <sz val="11"/>
      <color theme="1" tint="-0.499984740745262"/>
      <name val="DM Sans"/>
    </font>
    <font>
      <b/>
      <sz val="14"/>
      <color rgb="FF003A40"/>
      <name val="DM Sans"/>
    </font>
    <font>
      <b/>
      <sz val="12"/>
      <color theme="0"/>
      <name val="DM Sans"/>
    </font>
    <font>
      <b/>
      <sz val="14"/>
      <color theme="0"/>
      <name val="DM Sans"/>
    </font>
    <font>
      <sz val="10"/>
      <name val="DM Sans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4">
    <xf numFmtId="0" fontId="0" fillId="0" borderId="0" xfId="0"/>
    <xf numFmtId="0" fontId="2" fillId="0" borderId="0" xfId="0" applyFont="1"/>
    <xf numFmtId="0" fontId="2" fillId="0" borderId="0" xfId="0" applyFont="1" applyFill="1"/>
    <xf numFmtId="0" fontId="5" fillId="4" borderId="6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0" xfId="0" applyFont="1" applyFill="1" applyBorder="1"/>
    <xf numFmtId="0" fontId="2" fillId="4" borderId="5" xfId="0" applyFont="1" applyFill="1" applyBorder="1"/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2" fillId="3" borderId="3" xfId="0" applyFont="1" applyFill="1" applyBorder="1"/>
    <xf numFmtId="0" fontId="3" fillId="0" borderId="1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vertical="center"/>
    </xf>
    <xf numFmtId="0" fontId="10" fillId="5" borderId="7" xfId="0" applyFont="1" applyFill="1" applyBorder="1"/>
    <xf numFmtId="0" fontId="10" fillId="5" borderId="9" xfId="0" applyFont="1" applyFill="1" applyBorder="1"/>
    <xf numFmtId="0" fontId="2" fillId="0" borderId="0" xfId="0" applyFont="1" applyFill="1" applyBorder="1"/>
    <xf numFmtId="0" fontId="21" fillId="0" borderId="0" xfId="0" applyFont="1" applyFill="1" applyBorder="1"/>
    <xf numFmtId="0" fontId="2" fillId="0" borderId="23" xfId="0" applyFont="1" applyFill="1" applyBorder="1"/>
    <xf numFmtId="0" fontId="2" fillId="0" borderId="24" xfId="0" applyFont="1" applyFill="1" applyBorder="1"/>
    <xf numFmtId="0" fontId="2" fillId="0" borderId="25" xfId="0" applyFont="1" applyFill="1" applyBorder="1"/>
    <xf numFmtId="0" fontId="2" fillId="0" borderId="5" xfId="0" applyFont="1" applyFill="1" applyBorder="1"/>
    <xf numFmtId="0" fontId="2" fillId="0" borderId="4" xfId="0" applyFont="1" applyFill="1" applyBorder="1"/>
    <xf numFmtId="0" fontId="2" fillId="0" borderId="0" xfId="0" applyFont="1" applyFill="1" applyBorder="1" applyAlignment="1">
      <alignment horizontal="left"/>
    </xf>
    <xf numFmtId="0" fontId="17" fillId="0" borderId="4" xfId="0" applyFont="1" applyFill="1" applyBorder="1"/>
    <xf numFmtId="0" fontId="19" fillId="0" borderId="0" xfId="0" applyFont="1" applyFill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49" fontId="14" fillId="8" borderId="6" xfId="0" applyNumberFormat="1" applyFont="1" applyFill="1" applyBorder="1" applyAlignment="1" applyProtection="1">
      <alignment horizontal="center" vertical="center"/>
      <protection locked="0"/>
    </xf>
    <xf numFmtId="164" fontId="2" fillId="8" borderId="6" xfId="0" applyNumberFormat="1" applyFont="1" applyFill="1" applyBorder="1" applyAlignment="1" applyProtection="1">
      <alignment horizontal="center" vertical="center"/>
      <protection locked="0"/>
    </xf>
    <xf numFmtId="166" fontId="2" fillId="8" borderId="6" xfId="0" applyNumberFormat="1" applyFont="1" applyFill="1" applyBorder="1" applyAlignment="1" applyProtection="1">
      <alignment horizontal="center" vertical="center"/>
      <protection locked="0"/>
    </xf>
    <xf numFmtId="164" fontId="7" fillId="8" borderId="6" xfId="0" applyNumberFormat="1" applyFont="1" applyFill="1" applyBorder="1" applyAlignment="1" applyProtection="1">
      <alignment horizontal="center" vertical="center"/>
      <protection locked="0"/>
    </xf>
    <xf numFmtId="49" fontId="5" fillId="8" borderId="6" xfId="0" applyNumberFormat="1" applyFont="1" applyFill="1" applyBorder="1" applyAlignment="1" applyProtection="1">
      <alignment horizontal="center" vertical="center"/>
      <protection locked="0"/>
    </xf>
    <xf numFmtId="165" fontId="7" fillId="8" borderId="6" xfId="0" applyNumberFormat="1" applyFont="1" applyFill="1" applyBorder="1" applyAlignment="1" applyProtection="1">
      <alignment horizontal="center" vertical="center"/>
      <protection locked="0"/>
    </xf>
    <xf numFmtId="0" fontId="16" fillId="0" borderId="4" xfId="0" applyFont="1" applyFill="1" applyBorder="1"/>
    <xf numFmtId="0" fontId="16" fillId="0" borderId="0" xfId="0" applyFont="1" applyFill="1" applyBorder="1"/>
    <xf numFmtId="0" fontId="6" fillId="3" borderId="2" xfId="0" applyFont="1" applyFill="1" applyBorder="1" applyAlignment="1">
      <alignment horizontal="center" vertical="center"/>
    </xf>
    <xf numFmtId="0" fontId="14" fillId="8" borderId="0" xfId="0" applyFont="1" applyFill="1" applyAlignment="1" applyProtection="1">
      <alignment horizontal="center" vertical="center" wrapText="1"/>
      <protection locked="0"/>
    </xf>
    <xf numFmtId="0" fontId="14" fillId="8" borderId="19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16" fillId="0" borderId="4" xfId="0" applyFont="1" applyFill="1" applyBorder="1"/>
    <xf numFmtId="0" fontId="16" fillId="0" borderId="0" xfId="0" applyFont="1" applyFill="1" applyBorder="1"/>
    <xf numFmtId="0" fontId="16" fillId="0" borderId="5" xfId="0" applyFont="1" applyFill="1" applyBorder="1"/>
    <xf numFmtId="0" fontId="20" fillId="0" borderId="4" xfId="0" applyFont="1" applyFill="1" applyBorder="1" applyAlignment="1">
      <alignment wrapText="1"/>
    </xf>
    <xf numFmtId="0" fontId="20" fillId="0" borderId="0" xfId="0" applyFont="1" applyFill="1" applyBorder="1" applyAlignment="1">
      <alignment wrapText="1"/>
    </xf>
    <xf numFmtId="0" fontId="20" fillId="0" borderId="5" xfId="0" applyFont="1" applyFill="1" applyBorder="1" applyAlignment="1">
      <alignment wrapText="1"/>
    </xf>
    <xf numFmtId="0" fontId="22" fillId="0" borderId="4" xfId="1" applyFont="1" applyBorder="1" applyAlignment="1">
      <alignment horizontal="center"/>
    </xf>
    <xf numFmtId="0" fontId="22" fillId="0" borderId="0" xfId="1" applyFont="1" applyBorder="1" applyAlignment="1">
      <alignment horizontal="center"/>
    </xf>
    <xf numFmtId="0" fontId="22" fillId="0" borderId="5" xfId="1" applyFont="1" applyBorder="1" applyAlignment="1">
      <alignment horizontal="center"/>
    </xf>
    <xf numFmtId="0" fontId="23" fillId="8" borderId="4" xfId="1" applyFont="1" applyFill="1" applyBorder="1" applyAlignment="1">
      <alignment horizontal="center"/>
    </xf>
    <xf numFmtId="0" fontId="23" fillId="8" borderId="0" xfId="1" applyFont="1" applyFill="1" applyBorder="1" applyAlignment="1">
      <alignment horizontal="center"/>
    </xf>
    <xf numFmtId="0" fontId="23" fillId="8" borderId="5" xfId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distributed" wrapText="1"/>
    </xf>
    <xf numFmtId="0" fontId="2" fillId="0" borderId="0" xfId="0" applyFont="1" applyFill="1" applyBorder="1" applyAlignment="1">
      <alignment horizontal="left" vertical="distributed" wrapText="1"/>
    </xf>
    <xf numFmtId="0" fontId="2" fillId="0" borderId="5" xfId="0" applyFont="1" applyFill="1" applyBorder="1" applyAlignment="1">
      <alignment horizontal="left" vertical="distributed" wrapText="1"/>
    </xf>
    <xf numFmtId="0" fontId="13" fillId="0" borderId="4" xfId="0" applyFont="1" applyFill="1" applyBorder="1" applyAlignment="1"/>
    <xf numFmtId="0" fontId="13" fillId="0" borderId="0" xfId="0" applyFont="1" applyFill="1" applyBorder="1" applyAlignment="1"/>
    <xf numFmtId="164" fontId="9" fillId="5" borderId="8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7" borderId="15" xfId="0" applyFont="1" applyFill="1" applyBorder="1" applyProtection="1"/>
    <xf numFmtId="0" fontId="2" fillId="7" borderId="16" xfId="0" applyFont="1" applyFill="1" applyBorder="1" applyProtection="1"/>
    <xf numFmtId="0" fontId="2" fillId="7" borderId="17" xfId="0" applyFont="1" applyFill="1" applyBorder="1" applyProtection="1"/>
    <xf numFmtId="0" fontId="12" fillId="7" borderId="18" xfId="0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center"/>
    </xf>
    <xf numFmtId="0" fontId="12" fillId="7" borderId="19" xfId="0" applyFont="1" applyFill="1" applyBorder="1" applyAlignment="1" applyProtection="1">
      <alignment horizontal="center"/>
    </xf>
    <xf numFmtId="0" fontId="2" fillId="7" borderId="18" xfId="0" applyFont="1" applyFill="1" applyBorder="1" applyProtection="1"/>
    <xf numFmtId="0" fontId="2" fillId="7" borderId="0" xfId="0" applyFont="1" applyFill="1" applyBorder="1" applyProtection="1"/>
    <xf numFmtId="0" fontId="11" fillId="7" borderId="0" xfId="0" applyFont="1" applyFill="1" applyBorder="1" applyProtection="1"/>
    <xf numFmtId="0" fontId="12" fillId="7" borderId="0" xfId="0" applyFont="1" applyFill="1" applyBorder="1" applyAlignment="1" applyProtection="1">
      <alignment horizontal="center"/>
    </xf>
    <xf numFmtId="0" fontId="2" fillId="7" borderId="19" xfId="0" applyFont="1" applyFill="1" applyBorder="1" applyProtection="1"/>
    <xf numFmtId="0" fontId="2" fillId="7" borderId="0" xfId="0" applyFont="1" applyFill="1" applyBorder="1" applyAlignment="1" applyProtection="1">
      <alignment horizontal="center"/>
    </xf>
    <xf numFmtId="0" fontId="2" fillId="7" borderId="18" xfId="0" applyFont="1" applyFill="1" applyBorder="1" applyAlignment="1" applyProtection="1">
      <alignment horizontal="center"/>
    </xf>
    <xf numFmtId="0" fontId="2" fillId="7" borderId="0" xfId="0" applyFont="1" applyFill="1" applyBorder="1" applyAlignment="1" applyProtection="1">
      <alignment horizontal="center"/>
    </xf>
    <xf numFmtId="0" fontId="2" fillId="7" borderId="19" xfId="0" applyFont="1" applyFill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2" fillId="7" borderId="20" xfId="0" applyFont="1" applyFill="1" applyBorder="1" applyProtection="1"/>
    <xf numFmtId="0" fontId="2" fillId="7" borderId="21" xfId="0" applyFont="1" applyFill="1" applyBorder="1" applyProtection="1"/>
    <xf numFmtId="0" fontId="2" fillId="7" borderId="22" xfId="0" applyFont="1" applyFill="1" applyBorder="1" applyProtection="1"/>
    <xf numFmtId="0" fontId="2" fillId="0" borderId="0" xfId="0" applyFont="1" applyFill="1" applyProtection="1"/>
    <xf numFmtId="0" fontId="24" fillId="0" borderId="1" xfId="0" applyFont="1" applyBorder="1" applyAlignment="1" applyProtection="1">
      <alignment vertical="center"/>
    </xf>
    <xf numFmtId="0" fontId="2" fillId="0" borderId="2" xfId="0" applyFont="1" applyBorder="1" applyProtection="1"/>
    <xf numFmtId="0" fontId="24" fillId="0" borderId="2" xfId="0" applyFont="1" applyBorder="1" applyAlignment="1" applyProtection="1">
      <alignment vertical="center"/>
    </xf>
    <xf numFmtId="0" fontId="16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Protection="1"/>
    <xf numFmtId="0" fontId="16" fillId="4" borderId="4" xfId="0" applyFont="1" applyFill="1" applyBorder="1" applyAlignment="1" applyProtection="1">
      <alignment vertical="center"/>
    </xf>
    <xf numFmtId="0" fontId="2" fillId="4" borderId="0" xfId="0" applyFont="1" applyFill="1" applyBorder="1" applyProtection="1"/>
    <xf numFmtId="0" fontId="14" fillId="4" borderId="0" xfId="0" applyFont="1" applyFill="1" applyBorder="1" applyAlignment="1" applyProtection="1">
      <alignment vertical="center"/>
    </xf>
    <xf numFmtId="0" fontId="14" fillId="4" borderId="0" xfId="0" applyFont="1" applyFill="1" applyBorder="1" applyProtection="1"/>
    <xf numFmtId="0" fontId="2" fillId="4" borderId="5" xfId="0" applyFont="1" applyFill="1" applyBorder="1" applyProtection="1"/>
    <xf numFmtId="0" fontId="16" fillId="2" borderId="6" xfId="0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left" vertical="center"/>
    </xf>
    <xf numFmtId="0" fontId="2" fillId="6" borderId="6" xfId="0" applyFont="1" applyFill="1" applyBorder="1" applyAlignment="1" applyProtection="1">
      <alignment horizontal="center" vertical="center" wrapText="1"/>
    </xf>
    <xf numFmtId="0" fontId="27" fillId="6" borderId="6" xfId="0" applyFont="1" applyFill="1" applyBorder="1" applyAlignment="1" applyProtection="1">
      <alignment horizontal="center" vertical="center" wrapText="1"/>
    </xf>
    <xf numFmtId="0" fontId="18" fillId="0" borderId="0" xfId="0" applyFont="1" applyFill="1" applyProtection="1"/>
    <xf numFmtId="0" fontId="16" fillId="4" borderId="6" xfId="0" applyFont="1" applyFill="1" applyBorder="1" applyAlignment="1" applyProtection="1">
      <alignment horizontal="center" vertical="center"/>
    </xf>
    <xf numFmtId="0" fontId="14" fillId="4" borderId="6" xfId="0" applyFont="1" applyFill="1" applyBorder="1" applyAlignment="1" applyProtection="1">
      <alignment horizontal="left" vertical="center"/>
    </xf>
    <xf numFmtId="0" fontId="14" fillId="2" borderId="6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left" vertical="center"/>
    </xf>
    <xf numFmtId="164" fontId="2" fillId="0" borderId="6" xfId="0" applyNumberFormat="1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Protection="1"/>
    <xf numFmtId="164" fontId="14" fillId="2" borderId="6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14" fillId="2" borderId="0" xfId="0" applyFont="1" applyFill="1" applyBorder="1" applyAlignment="1" applyProtection="1">
      <alignment horizontal="left" vertical="center"/>
    </xf>
    <xf numFmtId="164" fontId="14" fillId="2" borderId="0" xfId="0" applyNumberFormat="1" applyFont="1" applyFill="1" applyBorder="1" applyAlignment="1" applyProtection="1">
      <alignment horizontal="center"/>
    </xf>
    <xf numFmtId="164" fontId="14" fillId="2" borderId="6" xfId="0" applyNumberFormat="1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3" fontId="2" fillId="6" borderId="6" xfId="0" applyNumberFormat="1" applyFont="1" applyFill="1" applyBorder="1" applyAlignment="1" applyProtection="1">
      <alignment horizontal="center" vertical="center" wrapText="1"/>
    </xf>
    <xf numFmtId="3" fontId="2" fillId="6" borderId="6" xfId="0" applyNumberFormat="1" applyFont="1" applyFill="1" applyBorder="1" applyAlignment="1" applyProtection="1">
      <alignment horizontal="center" vertical="center"/>
    </xf>
    <xf numFmtId="0" fontId="18" fillId="0" borderId="0" xfId="0" applyFont="1" applyProtection="1"/>
    <xf numFmtId="0" fontId="19" fillId="0" borderId="0" xfId="0" applyFont="1" applyFill="1" applyProtection="1"/>
    <xf numFmtId="164" fontId="2" fillId="0" borderId="6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Protection="1"/>
    <xf numFmtId="164" fontId="2" fillId="0" borderId="6" xfId="0" applyNumberFormat="1" applyFont="1" applyBorder="1" applyAlignment="1" applyProtection="1">
      <alignment horizontal="center" vertical="center"/>
    </xf>
    <xf numFmtId="0" fontId="14" fillId="2" borderId="6" xfId="0" applyFont="1" applyFill="1" applyBorder="1" applyAlignment="1" applyProtection="1">
      <alignment vertical="center" wrapText="1"/>
    </xf>
    <xf numFmtId="164" fontId="14" fillId="2" borderId="6" xfId="0" applyNumberFormat="1" applyFont="1" applyFill="1" applyBorder="1" applyAlignment="1" applyProtection="1">
      <alignment horizontal="center" vertical="center"/>
    </xf>
    <xf numFmtId="0" fontId="24" fillId="4" borderId="0" xfId="0" applyFont="1" applyFill="1" applyBorder="1" applyAlignment="1" applyProtection="1">
      <alignment vertical="center"/>
    </xf>
    <xf numFmtId="0" fontId="16" fillId="4" borderId="0" xfId="0" applyFont="1" applyFill="1" applyBorder="1" applyProtection="1"/>
    <xf numFmtId="0" fontId="2" fillId="5" borderId="7" xfId="0" applyFont="1" applyFill="1" applyBorder="1" applyProtection="1"/>
    <xf numFmtId="0" fontId="2" fillId="5" borderId="8" xfId="0" applyFont="1" applyFill="1" applyBorder="1" applyProtection="1"/>
    <xf numFmtId="0" fontId="25" fillId="5" borderId="8" xfId="0" applyFont="1" applyFill="1" applyBorder="1" applyAlignment="1" applyProtection="1">
      <alignment vertical="center"/>
    </xf>
    <xf numFmtId="0" fontId="26" fillId="5" borderId="8" xfId="0" applyFont="1" applyFill="1" applyBorder="1" applyAlignment="1" applyProtection="1">
      <alignment vertical="center"/>
    </xf>
    <xf numFmtId="164" fontId="26" fillId="5" borderId="8" xfId="0" applyNumberFormat="1" applyFont="1" applyFill="1" applyBorder="1" applyAlignment="1" applyProtection="1">
      <alignment horizontal="right" vertical="center"/>
    </xf>
    <xf numFmtId="0" fontId="2" fillId="5" borderId="9" xfId="0" applyFont="1" applyFill="1" applyBorder="1" applyProtection="1"/>
    <xf numFmtId="0" fontId="3" fillId="0" borderId="1" xfId="0" applyFont="1" applyBorder="1" applyAlignment="1" applyProtection="1">
      <alignment vertical="center"/>
    </xf>
    <xf numFmtId="0" fontId="4" fillId="0" borderId="2" xfId="0" applyFont="1" applyBorder="1" applyProtection="1"/>
    <xf numFmtId="0" fontId="3" fillId="0" borderId="2" xfId="0" applyFont="1" applyBorder="1" applyAlignment="1" applyProtection="1">
      <alignment vertical="center"/>
    </xf>
    <xf numFmtId="0" fontId="6" fillId="3" borderId="2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vertical="center"/>
    </xf>
    <xf numFmtId="0" fontId="4" fillId="4" borderId="0" xfId="0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6" fillId="4" borderId="0" xfId="0" applyFont="1" applyFill="1" applyBorder="1" applyProtection="1"/>
    <xf numFmtId="0" fontId="5" fillId="2" borderId="6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left" vertical="center"/>
    </xf>
    <xf numFmtId="0" fontId="5" fillId="2" borderId="6" xfId="0" applyFont="1" applyFill="1" applyBorder="1" applyAlignment="1" applyProtection="1">
      <alignment vertical="center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/>
    </xf>
    <xf numFmtId="164" fontId="7" fillId="6" borderId="6" xfId="0" applyNumberFormat="1" applyFont="1" applyFill="1" applyBorder="1" applyAlignment="1" applyProtection="1">
      <alignment horizontal="center" vertical="center"/>
    </xf>
    <xf numFmtId="0" fontId="8" fillId="5" borderId="8" xfId="0" applyFont="1" applyFill="1" applyBorder="1" applyAlignment="1" applyProtection="1">
      <alignment vertical="center"/>
    </xf>
    <xf numFmtId="0" fontId="9" fillId="5" borderId="8" xfId="0" applyFont="1" applyFill="1" applyBorder="1" applyAlignment="1" applyProtection="1">
      <alignment vertical="center"/>
    </xf>
    <xf numFmtId="164" fontId="9" fillId="5" borderId="8" xfId="0" applyNumberFormat="1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center" vertical="center"/>
    </xf>
    <xf numFmtId="0" fontId="4" fillId="4" borderId="0" xfId="0" applyFont="1" applyFill="1" applyProtection="1"/>
    <xf numFmtId="0" fontId="3" fillId="4" borderId="0" xfId="0" applyFont="1" applyFill="1" applyAlignment="1" applyProtection="1">
      <alignment vertical="center"/>
    </xf>
    <xf numFmtId="0" fontId="6" fillId="4" borderId="0" xfId="0" applyFont="1" applyFill="1" applyProtection="1"/>
    <xf numFmtId="0" fontId="7" fillId="4" borderId="6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center" vertical="center"/>
    </xf>
    <xf numFmtId="164" fontId="7" fillId="0" borderId="6" xfId="0" applyNumberFormat="1" applyFont="1" applyBorder="1" applyAlignment="1" applyProtection="1">
      <alignment vertical="center"/>
    </xf>
    <xf numFmtId="0" fontId="2" fillId="2" borderId="0" xfId="0" applyFont="1" applyFill="1" applyProtection="1"/>
    <xf numFmtId="0" fontId="9" fillId="5" borderId="8" xfId="0" applyFont="1" applyFill="1" applyBorder="1" applyAlignment="1" applyProtection="1">
      <alignment horizontal="left" vertical="center"/>
    </xf>
    <xf numFmtId="0" fontId="15" fillId="5" borderId="8" xfId="0" applyFont="1" applyFill="1" applyBorder="1" applyProtection="1"/>
    <xf numFmtId="0" fontId="5" fillId="2" borderId="6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left" vertical="center" wrapText="1"/>
    </xf>
    <xf numFmtId="3" fontId="7" fillId="6" borderId="6" xfId="0" applyNumberFormat="1" applyFont="1" applyFill="1" applyBorder="1" applyAlignment="1" applyProtection="1">
      <alignment horizontal="center" vertical="center"/>
    </xf>
    <xf numFmtId="0" fontId="5" fillId="6" borderId="6" xfId="0" applyFont="1" applyFill="1" applyBorder="1" applyAlignment="1" applyProtection="1">
      <alignment horizontal="center" vertical="center"/>
    </xf>
    <xf numFmtId="0" fontId="7" fillId="6" borderId="6" xfId="0" applyFont="1" applyFill="1" applyBorder="1" applyAlignment="1" applyProtection="1">
      <alignment horizontal="left" vertical="center" wrapText="1"/>
    </xf>
    <xf numFmtId="0" fontId="5" fillId="2" borderId="6" xfId="0" applyFont="1" applyFill="1" applyBorder="1" applyAlignment="1" applyProtection="1">
      <alignment horizontal="left" vertical="center" wrapText="1"/>
    </xf>
    <xf numFmtId="0" fontId="14" fillId="5" borderId="8" xfId="0" applyFont="1" applyFill="1" applyBorder="1" applyProtection="1"/>
  </cellXfs>
  <cellStyles count="2">
    <cellStyle name="Standard" xfId="0" builtinId="0" customBuiltin="1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FFF99"/>
      <color rgb="FFFFFFFF"/>
      <color rgb="FF003A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omm.ONE">
  <a:themeElements>
    <a:clrScheme name="Komm.ONE">
      <a:dk1>
        <a:srgbClr val="008481"/>
      </a:dk1>
      <a:lt1>
        <a:srgbClr val="99E0DC"/>
      </a:lt1>
      <a:dk2>
        <a:srgbClr val="33C1BA"/>
      </a:dk2>
      <a:lt2>
        <a:srgbClr val="F1C400"/>
      </a:lt2>
      <a:accent1>
        <a:srgbClr val="F0AD00"/>
      </a:accent1>
      <a:accent2>
        <a:srgbClr val="336166"/>
      </a:accent2>
      <a:accent3>
        <a:srgbClr val="66898C"/>
      </a:accent3>
      <a:accent4>
        <a:srgbClr val="99B0B3"/>
      </a:accent4>
      <a:accent5>
        <a:srgbClr val="00965E"/>
      </a:accent5>
      <a:accent6>
        <a:srgbClr val="DE3400"/>
      </a:accent6>
      <a:hlink>
        <a:srgbClr val="F2F5F5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22"/>
  <sheetViews>
    <sheetView tabSelected="1" zoomScaleNormal="100" zoomScalePageLayoutView="90" workbookViewId="0">
      <selection activeCell="I16" sqref="I16"/>
    </sheetView>
  </sheetViews>
  <sheetFormatPr baseColWidth="10" defaultColWidth="11.5546875" defaultRowHeight="13.5" x14ac:dyDescent="0.25"/>
  <cols>
    <col min="1" max="1" width="2.109375" style="66" customWidth="1"/>
    <col min="2" max="2" width="11.5546875" style="66"/>
    <col min="3" max="3" width="12.5546875" style="66" customWidth="1"/>
    <col min="4" max="5" width="11.5546875" style="66"/>
    <col min="6" max="6" width="18.5546875" style="66" customWidth="1"/>
    <col min="7" max="7" width="14.109375" style="66" customWidth="1"/>
    <col min="8" max="8" width="14.33203125" style="66" customWidth="1"/>
    <col min="9" max="16384" width="11.5546875" style="66"/>
  </cols>
  <sheetData>
    <row r="3" spans="2:7" x14ac:dyDescent="0.25">
      <c r="F3" s="67"/>
    </row>
    <row r="5" spans="2:7" x14ac:dyDescent="0.25">
      <c r="B5" s="68"/>
      <c r="C5" s="69"/>
      <c r="D5" s="69"/>
      <c r="E5" s="69"/>
      <c r="F5" s="69"/>
      <c r="G5" s="70"/>
    </row>
    <row r="6" spans="2:7" ht="27" x14ac:dyDescent="0.45">
      <c r="B6" s="71" t="s">
        <v>16</v>
      </c>
      <c r="C6" s="72"/>
      <c r="D6" s="72"/>
      <c r="E6" s="72"/>
      <c r="F6" s="72"/>
      <c r="G6" s="73"/>
    </row>
    <row r="7" spans="2:7" ht="27" x14ac:dyDescent="0.45">
      <c r="B7" s="74"/>
      <c r="C7" s="75"/>
      <c r="D7" s="76"/>
      <c r="E7" s="77"/>
      <c r="F7" s="75"/>
      <c r="G7" s="78"/>
    </row>
    <row r="8" spans="2:7" x14ac:dyDescent="0.25">
      <c r="B8" s="74"/>
      <c r="C8" s="75"/>
      <c r="D8" s="75"/>
      <c r="E8" s="75"/>
      <c r="F8" s="75"/>
      <c r="G8" s="78"/>
    </row>
    <row r="9" spans="2:7" ht="27.75" customHeight="1" x14ac:dyDescent="0.45">
      <c r="B9" s="71" t="s">
        <v>99</v>
      </c>
      <c r="C9" s="72"/>
      <c r="D9" s="72"/>
      <c r="E9" s="72"/>
      <c r="F9" s="72"/>
      <c r="G9" s="73"/>
    </row>
    <row r="10" spans="2:7" ht="32.25" customHeight="1" x14ac:dyDescent="0.45">
      <c r="B10" s="71" t="s">
        <v>66</v>
      </c>
      <c r="C10" s="72"/>
      <c r="D10" s="72"/>
      <c r="E10" s="72"/>
      <c r="F10" s="72"/>
      <c r="G10" s="73"/>
    </row>
    <row r="11" spans="2:7" x14ac:dyDescent="0.25">
      <c r="B11" s="74"/>
      <c r="C11" s="75"/>
      <c r="D11" s="75"/>
      <c r="E11" s="79"/>
      <c r="F11" s="75"/>
      <c r="G11" s="78"/>
    </row>
    <row r="12" spans="2:7" x14ac:dyDescent="0.25">
      <c r="B12" s="74"/>
      <c r="C12" s="75"/>
      <c r="D12" s="75"/>
      <c r="E12" s="79"/>
      <c r="F12" s="75"/>
      <c r="G12" s="78"/>
    </row>
    <row r="13" spans="2:7" x14ac:dyDescent="0.25">
      <c r="B13" s="74"/>
      <c r="C13" s="75"/>
      <c r="D13" s="75"/>
      <c r="E13" s="75"/>
      <c r="F13" s="75"/>
      <c r="G13" s="78"/>
    </row>
    <row r="14" spans="2:7" ht="25.5" customHeight="1" x14ac:dyDescent="0.45">
      <c r="B14" s="71" t="s">
        <v>114</v>
      </c>
      <c r="C14" s="72"/>
      <c r="D14" s="72"/>
      <c r="E14" s="72"/>
      <c r="F14" s="72"/>
      <c r="G14" s="73"/>
    </row>
    <row r="15" spans="2:7" x14ac:dyDescent="0.25">
      <c r="B15" s="80"/>
      <c r="C15" s="81"/>
      <c r="D15" s="81"/>
      <c r="E15" s="81"/>
      <c r="F15" s="81"/>
      <c r="G15" s="82"/>
    </row>
    <row r="16" spans="2:7" x14ac:dyDescent="0.25">
      <c r="B16" s="74"/>
      <c r="C16" s="75"/>
      <c r="D16" s="75"/>
      <c r="E16" s="75"/>
      <c r="F16" s="75"/>
      <c r="G16" s="78"/>
    </row>
    <row r="17" spans="2:7" x14ac:dyDescent="0.25">
      <c r="B17" s="74"/>
      <c r="C17" s="75"/>
      <c r="D17" s="75"/>
      <c r="E17" s="75"/>
      <c r="F17" s="75"/>
      <c r="G17" s="78"/>
    </row>
    <row r="18" spans="2:7" x14ac:dyDescent="0.25">
      <c r="B18" s="74"/>
      <c r="C18" s="75"/>
      <c r="D18" s="75"/>
      <c r="E18" s="75"/>
      <c r="F18" s="75"/>
      <c r="G18" s="78"/>
    </row>
    <row r="19" spans="2:7" ht="60" customHeight="1" x14ac:dyDescent="0.25">
      <c r="B19" s="83" t="s">
        <v>0</v>
      </c>
      <c r="C19" s="84"/>
      <c r="D19" s="37" t="s">
        <v>100</v>
      </c>
      <c r="E19" s="37"/>
      <c r="F19" s="37"/>
      <c r="G19" s="38"/>
    </row>
    <row r="20" spans="2:7" x14ac:dyDescent="0.25">
      <c r="B20" s="74"/>
      <c r="C20" s="75"/>
      <c r="D20" s="75"/>
      <c r="E20" s="75"/>
      <c r="F20" s="75"/>
      <c r="G20" s="78"/>
    </row>
    <row r="21" spans="2:7" x14ac:dyDescent="0.25">
      <c r="B21" s="74"/>
      <c r="C21" s="75"/>
      <c r="D21" s="75"/>
      <c r="E21" s="75"/>
      <c r="F21" s="75"/>
      <c r="G21" s="78"/>
    </row>
    <row r="22" spans="2:7" x14ac:dyDescent="0.25">
      <c r="B22" s="85"/>
      <c r="C22" s="86"/>
      <c r="D22" s="86"/>
      <c r="E22" s="86"/>
      <c r="F22" s="86"/>
      <c r="G22" s="87"/>
    </row>
  </sheetData>
  <sheetProtection algorithmName="SHA-512" hashValue="alt+0SyLQBAo40MZN8tVfsiJhWvq7dxjSDTxMFIfPExw12QnU0Xqpp9Q8hPIsh3z2RMd8E8oH7xxdQUhmO+NrA==" saltValue="d5o0OGzBB5Yrud8B7O/C7A==" spinCount="100000" sheet="1" objects="1" scenarios="1" formatCells="0" formatColumns="0" formatRows="0"/>
  <mergeCells count="7">
    <mergeCell ref="B6:G6"/>
    <mergeCell ref="B19:C19"/>
    <mergeCell ref="D19:G19"/>
    <mergeCell ref="B9:G9"/>
    <mergeCell ref="B10:G10"/>
    <mergeCell ref="B14:G14"/>
    <mergeCell ref="B15:G15"/>
  </mergeCells>
  <pageMargins left="0.70866141732283472" right="0.70866141732283472" top="1.0236220472440944" bottom="0.78740157480314965" header="0.31496062992125984" footer="0.31496062992125984"/>
  <pageSetup paperSize="9" scale="88" orientation="portrait" horizontalDpi="1200" verticalDpi="1200" r:id="rId1"/>
  <headerFooter>
    <oddHeader>&amp;L&amp;G&amp;R&amp;"DM Sans,Fett"&amp;18&amp;K003A40Anlage  4 Preisblatt
&amp;10
Anlage 4 zum EVB-IT-Systemvertrag</oddHeader>
    <oddFooter>&amp;L&amp;"DM Sans,Fett"&amp;8 1014_Drucker und Multifunktionsgeräte
 &amp;R&amp;"DM Sans,Fett"&amp;8&amp;K003A40www.civillent.de&amp;"DM Sans,Standard"&amp;10
&amp;8Seite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6"/>
  <sheetViews>
    <sheetView zoomScaleNormal="100" zoomScaleSheetLayoutView="50" zoomScalePageLayoutView="80" workbookViewId="0">
      <selection activeCell="I10" sqref="I10"/>
    </sheetView>
  </sheetViews>
  <sheetFormatPr baseColWidth="10" defaultColWidth="11.5546875" defaultRowHeight="13.5" x14ac:dyDescent="0.25"/>
  <cols>
    <col min="1" max="1" width="1.77734375" style="2" customWidth="1"/>
    <col min="2" max="5" width="11.5546875" style="2"/>
    <col min="6" max="6" width="18.5546875" style="2" customWidth="1"/>
    <col min="7" max="7" width="23.33203125" style="2" customWidth="1"/>
    <col min="8" max="8" width="14.33203125" style="2" customWidth="1"/>
    <col min="9" max="16384" width="11.5546875" style="2"/>
  </cols>
  <sheetData>
    <row r="1" spans="2:7" ht="11.25" customHeight="1" thickBot="1" x14ac:dyDescent="0.3"/>
    <row r="2" spans="2:7" x14ac:dyDescent="0.25">
      <c r="B2" s="17"/>
      <c r="C2" s="18"/>
      <c r="D2" s="18"/>
      <c r="E2" s="18"/>
      <c r="F2" s="18"/>
      <c r="G2" s="19"/>
    </row>
    <row r="3" spans="2:7" ht="19.5" x14ac:dyDescent="0.35">
      <c r="B3" s="48" t="s">
        <v>17</v>
      </c>
      <c r="C3" s="49"/>
      <c r="D3" s="49"/>
      <c r="E3" s="49"/>
      <c r="F3" s="49"/>
      <c r="G3" s="50"/>
    </row>
    <row r="4" spans="2:7" x14ac:dyDescent="0.25">
      <c r="B4" s="21"/>
      <c r="C4" s="15"/>
      <c r="D4" s="15"/>
      <c r="E4" s="15"/>
      <c r="F4" s="22"/>
      <c r="G4" s="20"/>
    </row>
    <row r="5" spans="2:7" ht="15.75" x14ac:dyDescent="0.3">
      <c r="B5" s="51" t="s">
        <v>108</v>
      </c>
      <c r="C5" s="52"/>
      <c r="D5" s="52"/>
      <c r="E5" s="52"/>
      <c r="F5" s="52"/>
      <c r="G5" s="53"/>
    </row>
    <row r="6" spans="2:7" x14ac:dyDescent="0.25">
      <c r="B6" s="57"/>
      <c r="C6" s="58"/>
      <c r="D6" s="58"/>
      <c r="E6" s="58"/>
      <c r="F6" s="58"/>
      <c r="G6" s="20"/>
    </row>
    <row r="7" spans="2:7" ht="15.75" x14ac:dyDescent="0.3">
      <c r="B7" s="34" t="s">
        <v>18</v>
      </c>
      <c r="C7" s="15"/>
      <c r="D7" s="15"/>
      <c r="E7" s="15"/>
      <c r="F7" s="15"/>
      <c r="G7" s="20"/>
    </row>
    <row r="8" spans="2:7" ht="13.5" customHeight="1" x14ac:dyDescent="0.25">
      <c r="B8" s="54" t="s">
        <v>95</v>
      </c>
      <c r="C8" s="55"/>
      <c r="D8" s="55"/>
      <c r="E8" s="55"/>
      <c r="F8" s="55"/>
      <c r="G8" s="56"/>
    </row>
    <row r="9" spans="2:7" x14ac:dyDescent="0.25">
      <c r="B9" s="21"/>
      <c r="C9" s="15"/>
      <c r="D9" s="15"/>
      <c r="E9" s="15"/>
      <c r="F9" s="15"/>
      <c r="G9" s="20"/>
    </row>
    <row r="10" spans="2:7" ht="15.75" x14ac:dyDescent="0.3">
      <c r="B10" s="34" t="s">
        <v>19</v>
      </c>
      <c r="C10" s="15"/>
      <c r="D10" s="15"/>
      <c r="E10" s="15"/>
      <c r="F10" s="15"/>
      <c r="G10" s="20"/>
    </row>
    <row r="11" spans="2:7" ht="13.5" customHeight="1" x14ac:dyDescent="0.25">
      <c r="B11" s="54" t="s">
        <v>109</v>
      </c>
      <c r="C11" s="55"/>
      <c r="D11" s="55"/>
      <c r="E11" s="55"/>
      <c r="F11" s="55"/>
      <c r="G11" s="56"/>
    </row>
    <row r="12" spans="2:7" x14ac:dyDescent="0.25">
      <c r="B12" s="21"/>
      <c r="C12" s="15"/>
      <c r="D12" s="15"/>
      <c r="E12" s="15"/>
      <c r="F12" s="15"/>
      <c r="G12" s="20"/>
    </row>
    <row r="13" spans="2:7" ht="15.75" x14ac:dyDescent="0.3">
      <c r="B13" s="42" t="s">
        <v>1</v>
      </c>
      <c r="C13" s="43"/>
      <c r="D13" s="43"/>
      <c r="E13" s="43"/>
      <c r="F13" s="43"/>
      <c r="G13" s="44"/>
    </row>
    <row r="14" spans="2:7" ht="30.75" customHeight="1" x14ac:dyDescent="0.25">
      <c r="B14" s="39" t="s">
        <v>96</v>
      </c>
      <c r="C14" s="40"/>
      <c r="D14" s="40"/>
      <c r="E14" s="40"/>
      <c r="F14" s="40"/>
      <c r="G14" s="41"/>
    </row>
    <row r="15" spans="2:7" x14ac:dyDescent="0.25">
      <c r="B15" s="21"/>
      <c r="C15" s="15"/>
      <c r="D15" s="15"/>
      <c r="E15" s="15"/>
      <c r="F15" s="15"/>
      <c r="G15" s="20"/>
    </row>
    <row r="16" spans="2:7" ht="15.75" x14ac:dyDescent="0.3">
      <c r="B16" s="34" t="s">
        <v>91</v>
      </c>
      <c r="C16" s="15"/>
      <c r="D16" s="15"/>
      <c r="E16" s="15"/>
      <c r="F16" s="15"/>
      <c r="G16" s="20"/>
    </row>
    <row r="17" spans="2:8" ht="44.25" customHeight="1" x14ac:dyDescent="0.25">
      <c r="B17" s="39" t="s">
        <v>97</v>
      </c>
      <c r="C17" s="40"/>
      <c r="D17" s="40"/>
      <c r="E17" s="40"/>
      <c r="F17" s="40"/>
      <c r="G17" s="41"/>
    </row>
    <row r="18" spans="2:8" ht="15.75" x14ac:dyDescent="0.3">
      <c r="B18" s="23"/>
      <c r="C18" s="15"/>
      <c r="D18" s="15"/>
      <c r="E18" s="15"/>
      <c r="F18" s="15"/>
      <c r="G18" s="20"/>
    </row>
    <row r="19" spans="2:8" ht="15.75" x14ac:dyDescent="0.3">
      <c r="B19" s="42" t="s">
        <v>70</v>
      </c>
      <c r="C19" s="43"/>
      <c r="D19" s="43"/>
      <c r="E19" s="43"/>
      <c r="F19" s="43"/>
      <c r="G19" s="44"/>
    </row>
    <row r="20" spans="2:8" ht="30.75" customHeight="1" x14ac:dyDescent="0.25">
      <c r="B20" s="39" t="s">
        <v>98</v>
      </c>
      <c r="C20" s="40"/>
      <c r="D20" s="40"/>
      <c r="E20" s="40"/>
      <c r="F20" s="40"/>
      <c r="G20" s="41"/>
    </row>
    <row r="21" spans="2:8" ht="15.75" x14ac:dyDescent="0.3">
      <c r="B21" s="23"/>
      <c r="C21" s="15"/>
      <c r="D21" s="15"/>
      <c r="E21" s="15"/>
      <c r="F21" s="15"/>
      <c r="G21" s="20"/>
    </row>
    <row r="22" spans="2:8" ht="15.75" x14ac:dyDescent="0.3">
      <c r="B22" s="42" t="s">
        <v>71</v>
      </c>
      <c r="C22" s="43"/>
      <c r="D22" s="43"/>
      <c r="E22" s="43"/>
      <c r="F22" s="43"/>
      <c r="G22" s="44"/>
    </row>
    <row r="23" spans="2:8" ht="30.75" customHeight="1" x14ac:dyDescent="0.25">
      <c r="B23" s="39" t="s">
        <v>110</v>
      </c>
      <c r="C23" s="40"/>
      <c r="D23" s="40"/>
      <c r="E23" s="40"/>
      <c r="F23" s="40"/>
      <c r="G23" s="41"/>
    </row>
    <row r="24" spans="2:8" ht="15.75" x14ac:dyDescent="0.3">
      <c r="B24" s="23"/>
      <c r="C24" s="15"/>
      <c r="D24" s="15"/>
      <c r="E24" s="15"/>
      <c r="F24" s="15"/>
      <c r="G24" s="20"/>
    </row>
    <row r="25" spans="2:8" ht="15.75" x14ac:dyDescent="0.3">
      <c r="B25" s="42" t="s">
        <v>72</v>
      </c>
      <c r="C25" s="43"/>
      <c r="D25" s="43"/>
      <c r="E25" s="43"/>
      <c r="F25" s="43"/>
      <c r="G25" s="44"/>
    </row>
    <row r="26" spans="2:8" ht="31.5" customHeight="1" x14ac:dyDescent="0.25">
      <c r="B26" s="39" t="s">
        <v>111</v>
      </c>
      <c r="C26" s="40"/>
      <c r="D26" s="40"/>
      <c r="E26" s="40"/>
      <c r="F26" s="40"/>
      <c r="G26" s="41"/>
    </row>
    <row r="27" spans="2:8" x14ac:dyDescent="0.25">
      <c r="B27" s="21"/>
      <c r="C27" s="15"/>
      <c r="D27" s="15"/>
      <c r="E27" s="15"/>
      <c r="F27" s="15"/>
      <c r="G27" s="20"/>
    </row>
    <row r="28" spans="2:8" ht="63.75" customHeight="1" x14ac:dyDescent="0.25">
      <c r="B28" s="45" t="s">
        <v>107</v>
      </c>
      <c r="C28" s="46"/>
      <c r="D28" s="46"/>
      <c r="E28" s="46"/>
      <c r="F28" s="46"/>
      <c r="G28" s="47"/>
      <c r="H28" s="24"/>
    </row>
    <row r="29" spans="2:8" ht="14.25" thickBot="1" x14ac:dyDescent="0.3">
      <c r="B29" s="25"/>
      <c r="C29" s="26"/>
      <c r="D29" s="26"/>
      <c r="E29" s="26"/>
      <c r="F29" s="26"/>
      <c r="G29" s="27"/>
    </row>
    <row r="30" spans="2:8" ht="15.75" x14ac:dyDescent="0.3">
      <c r="B30" s="35"/>
      <c r="C30" s="15"/>
      <c r="D30" s="15"/>
      <c r="E30" s="15"/>
      <c r="F30" s="15"/>
      <c r="G30" s="15"/>
    </row>
    <row r="31" spans="2:8" ht="19.5" x14ac:dyDescent="0.35">
      <c r="B31" s="16"/>
      <c r="C31" s="15"/>
      <c r="D31" s="15"/>
      <c r="E31" s="15"/>
      <c r="F31" s="15"/>
      <c r="G31" s="15"/>
    </row>
    <row r="32" spans="2:8" x14ac:dyDescent="0.25">
      <c r="B32" s="15"/>
      <c r="C32" s="15"/>
      <c r="D32" s="15"/>
      <c r="E32" s="15"/>
      <c r="F32" s="15"/>
      <c r="G32" s="15"/>
    </row>
    <row r="33" spans="2:7" x14ac:dyDescent="0.25">
      <c r="B33" s="15"/>
      <c r="C33" s="15"/>
      <c r="D33" s="15"/>
      <c r="E33" s="15"/>
      <c r="F33" s="15"/>
      <c r="G33" s="15"/>
    </row>
    <row r="34" spans="2:7" x14ac:dyDescent="0.25">
      <c r="B34" s="15"/>
      <c r="C34" s="15"/>
      <c r="D34" s="15"/>
      <c r="E34" s="15"/>
      <c r="F34" s="15"/>
      <c r="G34" s="15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5"/>
      <c r="C36" s="15"/>
      <c r="D36" s="15"/>
      <c r="E36" s="15"/>
      <c r="F36" s="15"/>
      <c r="G36" s="15"/>
    </row>
  </sheetData>
  <sheetProtection algorithmName="SHA-512" hashValue="M4iH+FWS9ZMnVW78yLMLmH/dNa0EviPMEJK2OrSbp1bFGXrJTyKRiniN/Qc41yIkMZ0hBITbbID2x4OnIFqohQ==" saltValue="M1lyV0Sc3k9Oyr4wL4IA8A==" spinCount="100000" sheet="1" objects="1" scenarios="1" formatCells="0" formatColumns="0" formatRows="0"/>
  <mergeCells count="15">
    <mergeCell ref="B3:G3"/>
    <mergeCell ref="B5:G5"/>
    <mergeCell ref="B8:G8"/>
    <mergeCell ref="B11:G11"/>
    <mergeCell ref="B6:F6"/>
    <mergeCell ref="B14:G14"/>
    <mergeCell ref="B13:G13"/>
    <mergeCell ref="B25:G25"/>
    <mergeCell ref="B26:G26"/>
    <mergeCell ref="B28:G28"/>
    <mergeCell ref="B17:G17"/>
    <mergeCell ref="B19:G19"/>
    <mergeCell ref="B20:G20"/>
    <mergeCell ref="B22:G22"/>
    <mergeCell ref="B23:G23"/>
  </mergeCells>
  <pageMargins left="0.70866141732283472" right="0.70866141732283472" top="1.3385826771653544" bottom="0.78740157480314965" header="0.31496062992125984" footer="0.31496062992125984"/>
  <pageSetup paperSize="9" scale="80" orientation="portrait" horizontalDpi="1200" verticalDpi="1200" r:id="rId1"/>
  <headerFooter>
    <oddHeader>&amp;L&amp;G&amp;R&amp;"DM Sans,Fett"&amp;18&amp;K003A40Anlage 4 Preisblatt
&amp;11Anlage 4 zum EVB-IT-Systemvertrag&amp;18
&amp;11"Hinweise"</oddHeader>
    <oddFooter>&amp;L&amp;K003A40
&amp;"DM Sans,Fett"&amp;8 1014_Drucker  und Multifunktionsgeräte&amp;"DM Sans,Standard"&amp;10
 &amp;R&amp;"DM Sans,Fett"&amp;8&amp;K003A40www.civillent.de
&amp;"DM Sans,Standard"Seite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zoomScaleNormal="100" zoomScalePageLayoutView="90" workbookViewId="0">
      <selection activeCell="C15" sqref="C15"/>
    </sheetView>
  </sheetViews>
  <sheetFormatPr baseColWidth="10" defaultColWidth="11.5546875" defaultRowHeight="13.5" x14ac:dyDescent="0.25"/>
  <cols>
    <col min="1" max="1" width="6.44140625" style="1" customWidth="1"/>
    <col min="2" max="2" width="34.33203125" style="1" customWidth="1"/>
    <col min="3" max="3" width="33" style="1" customWidth="1"/>
    <col min="4" max="4" width="12.109375" style="1" customWidth="1"/>
    <col min="5" max="5" width="40.44140625" style="1" customWidth="1"/>
    <col min="6" max="6" width="5.44140625" style="1" customWidth="1"/>
    <col min="7" max="7" width="14.33203125" style="1" customWidth="1"/>
    <col min="8" max="16384" width="11.5546875" style="1"/>
  </cols>
  <sheetData>
    <row r="1" spans="1:6" ht="14.25" thickBot="1" x14ac:dyDescent="0.3">
      <c r="A1" s="2"/>
      <c r="B1" s="2"/>
      <c r="C1" s="2"/>
      <c r="D1" s="2"/>
      <c r="E1" s="2"/>
    </row>
    <row r="2" spans="1:6" ht="48.75" customHeight="1" thickBot="1" x14ac:dyDescent="0.3">
      <c r="A2" s="10" t="s">
        <v>20</v>
      </c>
      <c r="B2" s="8"/>
      <c r="C2" s="8"/>
      <c r="D2" s="7" t="s">
        <v>0</v>
      </c>
      <c r="E2" s="36" t="str">
        <f>Titelblatt!D19</f>
        <v>bitte eintragen</v>
      </c>
      <c r="F2" s="9"/>
    </row>
    <row r="3" spans="1:6" ht="47.25" customHeight="1" x14ac:dyDescent="0.25">
      <c r="A3" s="11" t="s">
        <v>2</v>
      </c>
      <c r="B3" s="62" t="s">
        <v>14</v>
      </c>
      <c r="C3" s="63"/>
      <c r="D3" s="62" t="s">
        <v>15</v>
      </c>
      <c r="E3" s="63"/>
      <c r="F3" s="6"/>
    </row>
    <row r="4" spans="1:6" ht="33.75" customHeight="1" x14ac:dyDescent="0.25">
      <c r="A4" s="3">
        <v>1</v>
      </c>
      <c r="B4" s="60" t="s">
        <v>92</v>
      </c>
      <c r="C4" s="61"/>
      <c r="D4" s="64">
        <f>'Tabelle A Fix- u. Var. Kosten'!G36</f>
        <v>0</v>
      </c>
      <c r="E4" s="65"/>
      <c r="F4" s="6"/>
    </row>
    <row r="5" spans="1:6" ht="33.75" customHeight="1" x14ac:dyDescent="0.25">
      <c r="A5" s="3">
        <v>2</v>
      </c>
      <c r="B5" s="60" t="s">
        <v>67</v>
      </c>
      <c r="C5" s="61"/>
      <c r="D5" s="64">
        <f>'Tabelle B Erweiterungen'!H18</f>
        <v>0</v>
      </c>
      <c r="E5" s="65"/>
      <c r="F5" s="6"/>
    </row>
    <row r="6" spans="1:6" ht="33.75" customHeight="1" x14ac:dyDescent="0.25">
      <c r="A6" s="3">
        <v>3</v>
      </c>
      <c r="B6" s="60" t="s">
        <v>68</v>
      </c>
      <c r="C6" s="61"/>
      <c r="D6" s="64">
        <f>'Tabelle C z. Dienstleistung'!E18</f>
        <v>0</v>
      </c>
      <c r="E6" s="65"/>
      <c r="F6" s="6"/>
    </row>
    <row r="7" spans="1:6" ht="33.75" customHeight="1" x14ac:dyDescent="0.25">
      <c r="A7" s="3">
        <v>4</v>
      </c>
      <c r="B7" s="60" t="s">
        <v>69</v>
      </c>
      <c r="C7" s="61"/>
      <c r="D7" s="64">
        <f>'Tabelle D Energiekosten'!G22</f>
        <v>0</v>
      </c>
      <c r="E7" s="65"/>
      <c r="F7" s="6"/>
    </row>
    <row r="8" spans="1:6" x14ac:dyDescent="0.25">
      <c r="A8" s="4"/>
      <c r="B8" s="5"/>
      <c r="C8" s="5"/>
      <c r="D8" s="5"/>
      <c r="E8" s="5"/>
      <c r="F8" s="6"/>
    </row>
    <row r="9" spans="1:6" ht="37.5" customHeight="1" thickBot="1" x14ac:dyDescent="0.35">
      <c r="A9" s="13"/>
      <c r="B9" s="12" t="s">
        <v>13</v>
      </c>
      <c r="C9" s="12"/>
      <c r="D9" s="59">
        <f>SUM(D4:E7)</f>
        <v>0</v>
      </c>
      <c r="E9" s="59"/>
      <c r="F9" s="14"/>
    </row>
  </sheetData>
  <sheetProtection algorithmName="SHA-512" hashValue="h5DuwTiMDM87n9MvW00MTL2X/cq6IgJshKVympaeYQx+GKGDeEMOjbnosoY0BXMGq+lwQunMp75iwJtg60vPUw==" saltValue="82vgOlqNy/skyWsyEKDhLw==" spinCount="100000" sheet="1" objects="1" scenarios="1" formatCells="0" formatColumns="0" formatRows="0"/>
  <mergeCells count="11">
    <mergeCell ref="D9:E9"/>
    <mergeCell ref="B4:C4"/>
    <mergeCell ref="B3:C3"/>
    <mergeCell ref="D3:E3"/>
    <mergeCell ref="D4:E4"/>
    <mergeCell ref="B5:C5"/>
    <mergeCell ref="D5:E5"/>
    <mergeCell ref="B6:C6"/>
    <mergeCell ref="B7:C7"/>
    <mergeCell ref="D6:E6"/>
    <mergeCell ref="D7:E7"/>
  </mergeCells>
  <pageMargins left="0.70866141732283472" right="0.70866141732283472" top="1.3385826771653544" bottom="0.78740157480314965" header="0.31496062992125984" footer="0.31496062992125984"/>
  <pageSetup paperSize="9" scale="80" orientation="landscape" horizontalDpi="1200" verticalDpi="1200" r:id="rId1"/>
  <headerFooter>
    <oddHeader>&amp;L&amp;G&amp;R&amp;"DM Sans,Fett"&amp;18&amp;K003A40Anlage 4 Preisblatt 
&amp;10Anlage 4 zum EVB-IT-Systemvertrag
Bewertungspreis Gesamt</oddHeader>
    <oddFooter>&amp;L&amp;"DM Sans,Kursiv"&amp;8&amp;K003A40
&amp;"DM Sans,Fett"1014_Drucker und Multifunktionsgeräte&amp;"DM Sans,Standard"&amp;10
 &amp;R&amp;"DM Sans,Fett"&amp;8&amp;K003A40www.civillent.de&amp;"DM Sans,Standard"
Seite 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topLeftCell="A4" zoomScaleNormal="100" zoomScaleSheetLayoutView="100" zoomScalePageLayoutView="80" workbookViewId="0">
      <selection activeCell="I30" sqref="I30"/>
    </sheetView>
  </sheetViews>
  <sheetFormatPr baseColWidth="10" defaultColWidth="5" defaultRowHeight="13.5" x14ac:dyDescent="0.25"/>
  <cols>
    <col min="1" max="1" width="5.109375" style="66" customWidth="1"/>
    <col min="2" max="2" width="71.44140625" style="66" customWidth="1"/>
    <col min="3" max="3" width="18.44140625" style="66" customWidth="1"/>
    <col min="4" max="7" width="18.109375" style="66" customWidth="1"/>
    <col min="8" max="8" width="4.5546875" style="66" customWidth="1"/>
    <col min="9" max="9" width="14.33203125" style="66" customWidth="1"/>
    <col min="10" max="16384" width="5" style="66"/>
  </cols>
  <sheetData>
    <row r="1" spans="1:9" ht="14.25" thickBot="1" x14ac:dyDescent="0.3">
      <c r="A1" s="88"/>
      <c r="B1" s="88"/>
      <c r="C1" s="88"/>
      <c r="D1" s="88"/>
      <c r="E1" s="88"/>
      <c r="F1" s="88"/>
      <c r="G1" s="88"/>
    </row>
    <row r="2" spans="1:9" ht="48.75" customHeight="1" thickBot="1" x14ac:dyDescent="0.3">
      <c r="A2" s="89" t="s">
        <v>21</v>
      </c>
      <c r="B2" s="90"/>
      <c r="C2" s="91" t="s">
        <v>0</v>
      </c>
      <c r="D2" s="91"/>
      <c r="E2" s="92" t="str">
        <f>Titelblatt!D19</f>
        <v>bitte eintragen</v>
      </c>
      <c r="F2" s="92"/>
      <c r="G2" s="92"/>
      <c r="H2" s="93"/>
    </row>
    <row r="3" spans="1:9" ht="15.75" x14ac:dyDescent="0.25">
      <c r="A3" s="94" t="s">
        <v>101</v>
      </c>
      <c r="B3" s="95"/>
      <c r="C3" s="96"/>
      <c r="D3" s="96"/>
      <c r="E3" s="97"/>
      <c r="F3" s="97"/>
      <c r="G3" s="97"/>
      <c r="H3" s="98"/>
    </row>
    <row r="4" spans="1:9" ht="15.75" x14ac:dyDescent="0.25">
      <c r="A4" s="99"/>
      <c r="B4" s="100"/>
      <c r="C4" s="101" t="s">
        <v>22</v>
      </c>
      <c r="D4" s="101" t="s">
        <v>23</v>
      </c>
      <c r="E4" s="101" t="s">
        <v>24</v>
      </c>
      <c r="F4" s="101" t="s">
        <v>73</v>
      </c>
      <c r="G4" s="101" t="s">
        <v>74</v>
      </c>
      <c r="H4" s="98"/>
    </row>
    <row r="5" spans="1:9" ht="15.75" x14ac:dyDescent="0.25">
      <c r="A5" s="99"/>
      <c r="B5" s="102" t="s">
        <v>34</v>
      </c>
      <c r="C5" s="103" t="s">
        <v>38</v>
      </c>
      <c r="D5" s="103" t="s">
        <v>25</v>
      </c>
      <c r="E5" s="103" t="s">
        <v>25</v>
      </c>
      <c r="F5" s="103" t="s">
        <v>76</v>
      </c>
      <c r="G5" s="103" t="s">
        <v>77</v>
      </c>
      <c r="H5" s="98"/>
    </row>
    <row r="6" spans="1:9" ht="15.75" x14ac:dyDescent="0.25">
      <c r="A6" s="99"/>
      <c r="B6" s="102" t="s">
        <v>26</v>
      </c>
      <c r="C6" s="103" t="s">
        <v>27</v>
      </c>
      <c r="D6" s="103" t="s">
        <v>27</v>
      </c>
      <c r="E6" s="103" t="s">
        <v>28</v>
      </c>
      <c r="F6" s="104" t="s">
        <v>28</v>
      </c>
      <c r="G6" s="104" t="s">
        <v>28</v>
      </c>
      <c r="H6" s="98"/>
    </row>
    <row r="7" spans="1:9" ht="15.75" x14ac:dyDescent="0.25">
      <c r="A7" s="99"/>
      <c r="B7" s="102" t="s">
        <v>37</v>
      </c>
      <c r="C7" s="103">
        <v>38</v>
      </c>
      <c r="D7" s="103">
        <v>14</v>
      </c>
      <c r="E7" s="103">
        <v>3</v>
      </c>
      <c r="F7" s="103">
        <v>1</v>
      </c>
      <c r="G7" s="103">
        <v>1</v>
      </c>
      <c r="H7" s="98"/>
      <c r="I7" s="105"/>
    </row>
    <row r="8" spans="1:9" ht="15.75" x14ac:dyDescent="0.25">
      <c r="A8" s="106"/>
      <c r="B8" s="107" t="s">
        <v>29</v>
      </c>
      <c r="C8" s="28"/>
      <c r="D8" s="28"/>
      <c r="E8" s="28"/>
      <c r="F8" s="28"/>
      <c r="G8" s="28"/>
      <c r="H8" s="98"/>
    </row>
    <row r="9" spans="1:9" ht="15.75" x14ac:dyDescent="0.25">
      <c r="A9" s="106"/>
      <c r="B9" s="107" t="s">
        <v>30</v>
      </c>
      <c r="C9" s="28"/>
      <c r="D9" s="28"/>
      <c r="E9" s="28"/>
      <c r="F9" s="28"/>
      <c r="G9" s="28"/>
      <c r="H9" s="98"/>
    </row>
    <row r="10" spans="1:9" ht="15.75" x14ac:dyDescent="0.25">
      <c r="A10" s="106"/>
      <c r="B10" s="107" t="s">
        <v>78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98"/>
    </row>
    <row r="11" spans="1:9" ht="15.75" x14ac:dyDescent="0.25">
      <c r="A11" s="106"/>
      <c r="B11" s="107" t="s">
        <v>31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98"/>
    </row>
    <row r="12" spans="1:9" x14ac:dyDescent="0.25">
      <c r="A12" s="108"/>
      <c r="B12" s="109" t="s">
        <v>33</v>
      </c>
      <c r="C12" s="110">
        <f>SUM(C10:C11)</f>
        <v>0</v>
      </c>
      <c r="D12" s="110">
        <f t="shared" ref="D12:G12" si="0">SUM(D10:D11)</f>
        <v>0</v>
      </c>
      <c r="E12" s="110">
        <f t="shared" si="0"/>
        <v>0</v>
      </c>
      <c r="F12" s="110">
        <f t="shared" si="0"/>
        <v>0</v>
      </c>
      <c r="G12" s="110">
        <f t="shared" si="0"/>
        <v>0</v>
      </c>
      <c r="H12" s="98"/>
    </row>
    <row r="13" spans="1:9" x14ac:dyDescent="0.25">
      <c r="A13" s="108"/>
      <c r="B13" s="111" t="s">
        <v>86</v>
      </c>
      <c r="C13" s="110">
        <f>C12*C7</f>
        <v>0</v>
      </c>
      <c r="D13" s="110">
        <f t="shared" ref="D13:G13" si="1">D12*D7</f>
        <v>0</v>
      </c>
      <c r="E13" s="110">
        <f t="shared" si="1"/>
        <v>0</v>
      </c>
      <c r="F13" s="110">
        <f t="shared" si="1"/>
        <v>0</v>
      </c>
      <c r="G13" s="110">
        <f t="shared" si="1"/>
        <v>0</v>
      </c>
      <c r="H13" s="98"/>
    </row>
    <row r="14" spans="1:9" x14ac:dyDescent="0.25">
      <c r="A14" s="112"/>
      <c r="B14" s="102" t="s">
        <v>39</v>
      </c>
      <c r="C14" s="113">
        <f>C13*48</f>
        <v>0</v>
      </c>
      <c r="D14" s="113">
        <f t="shared" ref="D14:G14" si="2">D13*48</f>
        <v>0</v>
      </c>
      <c r="E14" s="113">
        <f t="shared" si="2"/>
        <v>0</v>
      </c>
      <c r="F14" s="113">
        <f t="shared" si="2"/>
        <v>0</v>
      </c>
      <c r="G14" s="113">
        <f t="shared" si="2"/>
        <v>0</v>
      </c>
      <c r="H14" s="98"/>
    </row>
    <row r="15" spans="1:9" x14ac:dyDescent="0.25">
      <c r="A15" s="114"/>
      <c r="B15" s="115"/>
      <c r="C15" s="116"/>
      <c r="D15" s="116"/>
      <c r="E15" s="116"/>
      <c r="F15" s="116"/>
      <c r="G15" s="116"/>
      <c r="H15" s="98"/>
    </row>
    <row r="16" spans="1:9" ht="15" customHeight="1" x14ac:dyDescent="0.25">
      <c r="A16" s="97" t="s">
        <v>103</v>
      </c>
      <c r="B16" s="95"/>
      <c r="C16" s="95"/>
      <c r="D16" s="95"/>
      <c r="E16" s="95"/>
      <c r="F16" s="95"/>
      <c r="G16" s="95"/>
      <c r="H16" s="98"/>
    </row>
    <row r="17" spans="1:9" x14ac:dyDescent="0.25">
      <c r="A17" s="112"/>
      <c r="B17" s="102"/>
      <c r="C17" s="117" t="s">
        <v>104</v>
      </c>
      <c r="D17" s="117"/>
      <c r="E17" s="117"/>
      <c r="F17" s="117"/>
      <c r="G17" s="117"/>
      <c r="H17" s="98"/>
    </row>
    <row r="18" spans="1:9" x14ac:dyDescent="0.25">
      <c r="A18" s="112"/>
      <c r="B18" s="102" t="s">
        <v>37</v>
      </c>
      <c r="C18" s="118">
        <v>3</v>
      </c>
      <c r="D18" s="113"/>
      <c r="E18" s="113"/>
      <c r="F18" s="113"/>
      <c r="G18" s="113"/>
      <c r="H18" s="98"/>
    </row>
    <row r="19" spans="1:9" x14ac:dyDescent="0.25">
      <c r="A19" s="112"/>
      <c r="B19" s="112" t="s">
        <v>105</v>
      </c>
      <c r="C19" s="29">
        <v>0</v>
      </c>
      <c r="D19" s="113"/>
      <c r="E19" s="113"/>
      <c r="F19" s="113"/>
      <c r="G19" s="113"/>
      <c r="H19" s="98"/>
    </row>
    <row r="20" spans="1:9" x14ac:dyDescent="0.25">
      <c r="A20" s="112"/>
      <c r="B20" s="102" t="s">
        <v>106</v>
      </c>
      <c r="C20" s="113">
        <f>SUM(C18*C19)</f>
        <v>0</v>
      </c>
      <c r="D20" s="112"/>
      <c r="E20" s="112"/>
      <c r="F20" s="112"/>
      <c r="G20" s="112"/>
      <c r="H20" s="98"/>
    </row>
    <row r="21" spans="1:9" x14ac:dyDescent="0.25">
      <c r="A21" s="97" t="s">
        <v>102</v>
      </c>
      <c r="B21" s="95"/>
      <c r="C21" s="96"/>
      <c r="D21" s="96"/>
      <c r="E21" s="97"/>
      <c r="F21" s="97"/>
      <c r="G21" s="97"/>
      <c r="H21" s="98"/>
    </row>
    <row r="22" spans="1:9" ht="15.75" x14ac:dyDescent="0.25">
      <c r="A22" s="99"/>
      <c r="B22" s="109" t="s">
        <v>79</v>
      </c>
      <c r="C22" s="119">
        <v>75682</v>
      </c>
      <c r="D22" s="119">
        <v>10552</v>
      </c>
      <c r="E22" s="120">
        <v>1500</v>
      </c>
      <c r="F22" s="120">
        <v>550</v>
      </c>
      <c r="G22" s="120">
        <v>100</v>
      </c>
      <c r="H22" s="98"/>
      <c r="I22" s="121"/>
    </row>
    <row r="23" spans="1:9" ht="15.75" x14ac:dyDescent="0.25">
      <c r="A23" s="99"/>
      <c r="B23" s="109" t="s">
        <v>80</v>
      </c>
      <c r="C23" s="119">
        <v>54882</v>
      </c>
      <c r="D23" s="119">
        <v>7182</v>
      </c>
      <c r="E23" s="120">
        <v>1700</v>
      </c>
      <c r="F23" s="120">
        <v>800</v>
      </c>
      <c r="G23" s="120">
        <v>100</v>
      </c>
      <c r="H23" s="98"/>
      <c r="I23" s="122"/>
    </row>
    <row r="24" spans="1:9" ht="15.75" x14ac:dyDescent="0.25">
      <c r="A24" s="99"/>
      <c r="B24" s="109" t="s">
        <v>81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98"/>
    </row>
    <row r="25" spans="1:9" ht="15.75" x14ac:dyDescent="0.25">
      <c r="A25" s="99"/>
      <c r="B25" s="109" t="s">
        <v>82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98"/>
    </row>
    <row r="26" spans="1:9" ht="15.75" x14ac:dyDescent="0.25">
      <c r="A26" s="99"/>
      <c r="B26" s="109" t="s">
        <v>83</v>
      </c>
      <c r="C26" s="123">
        <f>C24*C22</f>
        <v>0</v>
      </c>
      <c r="D26" s="123">
        <f t="shared" ref="D26:G26" si="3">D24*D22</f>
        <v>0</v>
      </c>
      <c r="E26" s="123">
        <f t="shared" si="3"/>
        <v>0</v>
      </c>
      <c r="F26" s="123">
        <f t="shared" si="3"/>
        <v>0</v>
      </c>
      <c r="G26" s="123">
        <f t="shared" si="3"/>
        <v>0</v>
      </c>
      <c r="H26" s="98"/>
    </row>
    <row r="27" spans="1:9" ht="15.75" x14ac:dyDescent="0.25">
      <c r="A27" s="99"/>
      <c r="B27" s="109" t="s">
        <v>85</v>
      </c>
      <c r="C27" s="123">
        <f>C25*C23</f>
        <v>0</v>
      </c>
      <c r="D27" s="123">
        <f t="shared" ref="D27:G27" si="4">D25*D23</f>
        <v>0</v>
      </c>
      <c r="E27" s="123">
        <f t="shared" si="4"/>
        <v>0</v>
      </c>
      <c r="F27" s="123">
        <f t="shared" si="4"/>
        <v>0</v>
      </c>
      <c r="G27" s="123">
        <f t="shared" si="4"/>
        <v>0</v>
      </c>
      <c r="H27" s="98"/>
    </row>
    <row r="28" spans="1:9" ht="15.75" x14ac:dyDescent="0.25">
      <c r="A28" s="99"/>
      <c r="B28" s="109" t="s">
        <v>84</v>
      </c>
      <c r="C28" s="123">
        <f>SUM(C26:C27)</f>
        <v>0</v>
      </c>
      <c r="D28" s="123">
        <f t="shared" ref="D28:G28" si="5">SUM(D26:D27)</f>
        <v>0</v>
      </c>
      <c r="E28" s="123">
        <f t="shared" si="5"/>
        <v>0</v>
      </c>
      <c r="F28" s="123">
        <f t="shared" si="5"/>
        <v>0</v>
      </c>
      <c r="G28" s="123">
        <f t="shared" si="5"/>
        <v>0</v>
      </c>
      <c r="H28" s="98"/>
    </row>
    <row r="29" spans="1:9" x14ac:dyDescent="0.25">
      <c r="A29" s="112"/>
      <c r="B29" s="102" t="s">
        <v>87</v>
      </c>
      <c r="C29" s="113">
        <f>C28*48</f>
        <v>0</v>
      </c>
      <c r="D29" s="113">
        <f t="shared" ref="D29:G29" si="6">D28*48</f>
        <v>0</v>
      </c>
      <c r="E29" s="113">
        <f t="shared" si="6"/>
        <v>0</v>
      </c>
      <c r="F29" s="113">
        <f t="shared" si="6"/>
        <v>0</v>
      </c>
      <c r="G29" s="113">
        <f t="shared" si="6"/>
        <v>0</v>
      </c>
      <c r="H29" s="98"/>
    </row>
    <row r="30" spans="1:9" x14ac:dyDescent="0.25">
      <c r="A30" s="124"/>
      <c r="B30" s="114"/>
      <c r="C30" s="114"/>
      <c r="D30" s="114"/>
      <c r="E30" s="114"/>
      <c r="F30" s="114"/>
      <c r="G30" s="114"/>
      <c r="H30" s="98"/>
    </row>
    <row r="31" spans="1:9" ht="15.75" x14ac:dyDescent="0.25">
      <c r="A31" s="94" t="s">
        <v>88</v>
      </c>
      <c r="B31" s="95"/>
      <c r="C31" s="96"/>
      <c r="D31" s="96"/>
      <c r="E31" s="97"/>
      <c r="F31" s="97"/>
      <c r="G31" s="97"/>
      <c r="H31" s="98"/>
    </row>
    <row r="32" spans="1:9" ht="27" x14ac:dyDescent="0.25">
      <c r="A32" s="99"/>
      <c r="B32" s="111" t="s">
        <v>112</v>
      </c>
      <c r="C32" s="125">
        <f>SUM(C14+C20)</f>
        <v>0</v>
      </c>
      <c r="D32" s="125">
        <f>D14</f>
        <v>0</v>
      </c>
      <c r="E32" s="125">
        <f>E14</f>
        <v>0</v>
      </c>
      <c r="F32" s="125">
        <f>F14</f>
        <v>0</v>
      </c>
      <c r="G32" s="125">
        <f>G14</f>
        <v>0</v>
      </c>
      <c r="H32" s="98"/>
    </row>
    <row r="33" spans="1:8" ht="27" x14ac:dyDescent="0.25">
      <c r="A33" s="99"/>
      <c r="B33" s="111" t="s">
        <v>113</v>
      </c>
      <c r="C33" s="125">
        <f>C29</f>
        <v>0</v>
      </c>
      <c r="D33" s="125">
        <f>D29</f>
        <v>0</v>
      </c>
      <c r="E33" s="125">
        <f t="shared" ref="E33:G33" si="7">E29</f>
        <v>0</v>
      </c>
      <c r="F33" s="125">
        <f t="shared" si="7"/>
        <v>0</v>
      </c>
      <c r="G33" s="125">
        <f t="shared" si="7"/>
        <v>0</v>
      </c>
      <c r="H33" s="98"/>
    </row>
    <row r="34" spans="1:8" ht="33.75" customHeight="1" x14ac:dyDescent="0.25">
      <c r="A34" s="112"/>
      <c r="B34" s="126" t="s">
        <v>90</v>
      </c>
      <c r="C34" s="127">
        <f>SUM(C32:C33)</f>
        <v>0</v>
      </c>
      <c r="D34" s="127">
        <f t="shared" ref="D34:G34" si="8">SUM(D32:D33)</f>
        <v>0</v>
      </c>
      <c r="E34" s="127">
        <f t="shared" si="8"/>
        <v>0</v>
      </c>
      <c r="F34" s="127">
        <f t="shared" si="8"/>
        <v>0</v>
      </c>
      <c r="G34" s="127">
        <f t="shared" si="8"/>
        <v>0</v>
      </c>
      <c r="H34" s="98"/>
    </row>
    <row r="35" spans="1:8" ht="15.75" customHeight="1" x14ac:dyDescent="0.3">
      <c r="A35" s="94"/>
      <c r="B35" s="95"/>
      <c r="C35" s="128"/>
      <c r="D35" s="128"/>
      <c r="E35" s="129"/>
      <c r="F35" s="129"/>
      <c r="G35" s="129"/>
      <c r="H35" s="98"/>
    </row>
    <row r="36" spans="1:8" ht="30" customHeight="1" thickBot="1" x14ac:dyDescent="0.3">
      <c r="A36" s="130"/>
      <c r="B36" s="131"/>
      <c r="C36" s="132"/>
      <c r="D36" s="133" t="s">
        <v>89</v>
      </c>
      <c r="E36" s="133"/>
      <c r="F36" s="134"/>
      <c r="G36" s="134">
        <f>SUM(C34:G34)</f>
        <v>0</v>
      </c>
      <c r="H36" s="135"/>
    </row>
  </sheetData>
  <sheetProtection algorithmName="SHA-512" hashValue="syPbHMORC+BVt+1HD5gf5FjSUgFzZvIoZVjgRotRqfKgwE1i6kktBmqpq13PqcbhqF++9z6bRPfQXv9pxbTvCA==" saltValue="6E6RyNM+fdnBlSlf6hrHyw==" spinCount="100000" sheet="1" objects="1" scenarios="1" formatCells="0" formatColumns="0" formatRows="0"/>
  <mergeCells count="2">
    <mergeCell ref="E2:G2"/>
    <mergeCell ref="C17:G17"/>
  </mergeCells>
  <pageMargins left="0.70866141732283472" right="0.78740157480314965" top="1.3385826771653544" bottom="0.78740157480314965" header="0.31496062992125984" footer="0.31496062992125984"/>
  <pageSetup paperSize="9" scale="62" orientation="landscape" horizontalDpi="1200" verticalDpi="1200" r:id="rId1"/>
  <headerFooter>
    <oddHeader>&amp;L&amp;G&amp;R&amp;"DM Sans,Fett"&amp;18&amp;K003A40Anlage 4 Preisblatt
&amp;10Anlage 4 zum EVB-IT-Systemvertrag
Tabelle A "Fixkosten und Variable Kosten Betriebslogistik"</oddHeader>
    <oddFooter>&amp;L&amp;"DM Sans,Fett"&amp;8 &amp;K003A401014_Drucker und Multifunktionsgeräte
 &amp;R&amp;"DM Sans,Fett"&amp;8&amp;K003A40www.civillent.de&amp;"DM Sans,Standard"
Seite &amp;P/&amp;N</oddFooter>
  </headerFooter>
  <rowBreaks count="1" manualBreakCount="1">
    <brk id="38" max="5" man="1"/>
  </rowBreaks>
  <ignoredErrors>
    <ignoredError sqref="C26 D26:G26 C27:G27" unlocked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"/>
  <sheetViews>
    <sheetView zoomScaleNormal="100" zoomScaleSheetLayoutView="100" zoomScalePageLayoutView="80" workbookViewId="0">
      <selection activeCell="B23" sqref="B23"/>
    </sheetView>
  </sheetViews>
  <sheetFormatPr baseColWidth="10" defaultColWidth="5" defaultRowHeight="13.5" x14ac:dyDescent="0.25"/>
  <cols>
    <col min="1" max="1" width="6.44140625" style="66" customWidth="1"/>
    <col min="2" max="2" width="63" style="66" customWidth="1"/>
    <col min="3" max="3" width="8" style="66" customWidth="1"/>
    <col min="4" max="5" width="17.44140625" style="66" customWidth="1"/>
    <col min="6" max="6" width="17.33203125" style="66" customWidth="1"/>
    <col min="7" max="7" width="17.5546875" style="66" customWidth="1"/>
    <col min="8" max="8" width="17.44140625" style="66" customWidth="1"/>
    <col min="9" max="9" width="4.5546875" style="66" customWidth="1"/>
    <col min="10" max="10" width="14.33203125" style="66" customWidth="1"/>
    <col min="11" max="16384" width="5" style="66"/>
  </cols>
  <sheetData>
    <row r="1" spans="1:9" ht="14.25" thickBot="1" x14ac:dyDescent="0.3">
      <c r="A1" s="88"/>
      <c r="B1" s="88"/>
      <c r="C1" s="88"/>
      <c r="D1" s="88"/>
      <c r="E1" s="88"/>
      <c r="F1" s="88"/>
      <c r="G1" s="88"/>
      <c r="H1" s="88"/>
    </row>
    <row r="2" spans="1:9" ht="48.75" customHeight="1" thickBot="1" x14ac:dyDescent="0.3">
      <c r="A2" s="136" t="s">
        <v>40</v>
      </c>
      <c r="B2" s="137"/>
      <c r="C2" s="137"/>
      <c r="D2" s="138" t="s">
        <v>0</v>
      </c>
      <c r="E2" s="138"/>
      <c r="F2" s="139" t="str">
        <f>Titelblatt!D19</f>
        <v>bitte eintragen</v>
      </c>
      <c r="G2" s="139"/>
      <c r="H2" s="139"/>
      <c r="I2" s="93"/>
    </row>
    <row r="3" spans="1:9" ht="18" x14ac:dyDescent="0.25">
      <c r="A3" s="140" t="s">
        <v>32</v>
      </c>
      <c r="B3" s="141"/>
      <c r="C3" s="141"/>
      <c r="D3" s="142"/>
      <c r="E3" s="142"/>
      <c r="F3" s="143"/>
      <c r="G3" s="143"/>
      <c r="H3" s="143"/>
      <c r="I3" s="98"/>
    </row>
    <row r="4" spans="1:9" ht="15" x14ac:dyDescent="0.25">
      <c r="A4" s="144"/>
      <c r="B4" s="144"/>
      <c r="C4" s="144" t="s">
        <v>36</v>
      </c>
      <c r="D4" s="145" t="s">
        <v>22</v>
      </c>
      <c r="E4" s="145" t="s">
        <v>23</v>
      </c>
      <c r="F4" s="145" t="s">
        <v>24</v>
      </c>
      <c r="G4" s="145" t="s">
        <v>24</v>
      </c>
      <c r="H4" s="145" t="s">
        <v>24</v>
      </c>
      <c r="I4" s="98"/>
    </row>
    <row r="5" spans="1:9" ht="15" x14ac:dyDescent="0.25">
      <c r="A5" s="144"/>
      <c r="B5" s="146" t="s">
        <v>34</v>
      </c>
      <c r="C5" s="147"/>
      <c r="D5" s="148" t="s">
        <v>38</v>
      </c>
      <c r="E5" s="148" t="s">
        <v>25</v>
      </c>
      <c r="F5" s="148" t="s">
        <v>25</v>
      </c>
      <c r="G5" s="148" t="s">
        <v>75</v>
      </c>
      <c r="H5" s="148" t="s">
        <v>75</v>
      </c>
      <c r="I5" s="98"/>
    </row>
    <row r="6" spans="1:9" ht="15" x14ac:dyDescent="0.25">
      <c r="A6" s="144"/>
      <c r="B6" s="146" t="s">
        <v>26</v>
      </c>
      <c r="C6" s="147"/>
      <c r="D6" s="148" t="s">
        <v>27</v>
      </c>
      <c r="E6" s="148" t="s">
        <v>27</v>
      </c>
      <c r="F6" s="148" t="s">
        <v>28</v>
      </c>
      <c r="G6" s="148" t="s">
        <v>28</v>
      </c>
      <c r="H6" s="148" t="s">
        <v>28</v>
      </c>
      <c r="I6" s="98"/>
    </row>
    <row r="7" spans="1:9" ht="15" x14ac:dyDescent="0.25">
      <c r="A7" s="144"/>
      <c r="B7" s="146" t="s">
        <v>37</v>
      </c>
      <c r="C7" s="147"/>
      <c r="D7" s="148">
        <v>1</v>
      </c>
      <c r="E7" s="148">
        <v>1</v>
      </c>
      <c r="F7" s="148">
        <v>1</v>
      </c>
      <c r="G7" s="148">
        <v>1</v>
      </c>
      <c r="H7" s="148">
        <v>1</v>
      </c>
      <c r="I7" s="98"/>
    </row>
    <row r="8" spans="1:9" ht="15" x14ac:dyDescent="0.25">
      <c r="A8" s="144"/>
      <c r="B8" s="146" t="s">
        <v>42</v>
      </c>
      <c r="C8" s="149">
        <v>1</v>
      </c>
      <c r="D8" s="31">
        <v>0</v>
      </c>
      <c r="E8" s="147"/>
      <c r="F8" s="147"/>
      <c r="G8" s="147"/>
      <c r="H8" s="147"/>
      <c r="I8" s="98"/>
    </row>
    <row r="9" spans="1:9" ht="15" x14ac:dyDescent="0.25">
      <c r="A9" s="144"/>
      <c r="B9" s="146" t="s">
        <v>41</v>
      </c>
      <c r="C9" s="149">
        <v>1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98"/>
    </row>
    <row r="10" spans="1:9" x14ac:dyDescent="0.25">
      <c r="A10" s="124"/>
      <c r="B10" s="114"/>
      <c r="C10" s="114"/>
      <c r="D10" s="114"/>
      <c r="E10" s="114"/>
      <c r="F10" s="114"/>
      <c r="G10" s="114"/>
      <c r="H10" s="114"/>
      <c r="I10" s="98"/>
    </row>
    <row r="11" spans="1:9" x14ac:dyDescent="0.25">
      <c r="A11" s="124"/>
      <c r="B11" s="114"/>
      <c r="C11" s="114"/>
      <c r="D11" s="114"/>
      <c r="E11" s="114"/>
      <c r="F11" s="114"/>
      <c r="G11" s="114"/>
      <c r="H11" s="114"/>
      <c r="I11" s="98"/>
    </row>
    <row r="12" spans="1:9" ht="18" x14ac:dyDescent="0.25">
      <c r="A12" s="140" t="s">
        <v>43</v>
      </c>
      <c r="B12" s="141"/>
      <c r="C12" s="141"/>
      <c r="D12" s="142"/>
      <c r="E12" s="142"/>
      <c r="F12" s="143"/>
      <c r="G12" s="143"/>
      <c r="H12" s="143"/>
      <c r="I12" s="98"/>
    </row>
    <row r="13" spans="1:9" ht="15" x14ac:dyDescent="0.25">
      <c r="A13" s="144"/>
      <c r="B13" s="146" t="s">
        <v>44</v>
      </c>
      <c r="C13" s="146"/>
      <c r="D13" s="150">
        <f>SUM(D8:D9)</f>
        <v>0</v>
      </c>
      <c r="E13" s="150">
        <f>E9</f>
        <v>0</v>
      </c>
      <c r="F13" s="150">
        <f>F9</f>
        <v>0</v>
      </c>
      <c r="G13" s="150">
        <f t="shared" ref="G13:H13" si="0">G9</f>
        <v>0</v>
      </c>
      <c r="H13" s="150">
        <f t="shared" si="0"/>
        <v>0</v>
      </c>
      <c r="I13" s="98"/>
    </row>
    <row r="14" spans="1:9" ht="15" x14ac:dyDescent="0.25">
      <c r="A14" s="144"/>
      <c r="B14" s="146" t="s">
        <v>45</v>
      </c>
      <c r="C14" s="146"/>
      <c r="D14" s="150">
        <f>D13*D7</f>
        <v>0</v>
      </c>
      <c r="E14" s="150">
        <f t="shared" ref="E14:H14" si="1">E13*E7</f>
        <v>0</v>
      </c>
      <c r="F14" s="150">
        <f t="shared" si="1"/>
        <v>0</v>
      </c>
      <c r="G14" s="150">
        <f t="shared" si="1"/>
        <v>0</v>
      </c>
      <c r="H14" s="150">
        <f t="shared" si="1"/>
        <v>0</v>
      </c>
      <c r="I14" s="98"/>
    </row>
    <row r="15" spans="1:9" ht="15" x14ac:dyDescent="0.25">
      <c r="A15" s="144"/>
      <c r="B15" s="146" t="s">
        <v>46</v>
      </c>
      <c r="C15" s="146"/>
      <c r="D15" s="150">
        <f>D14*48</f>
        <v>0</v>
      </c>
      <c r="E15" s="150">
        <f t="shared" ref="E15:H15" si="2">E14*48</f>
        <v>0</v>
      </c>
      <c r="F15" s="150">
        <f t="shared" si="2"/>
        <v>0</v>
      </c>
      <c r="G15" s="150">
        <f t="shared" si="2"/>
        <v>0</v>
      </c>
      <c r="H15" s="150">
        <f t="shared" si="2"/>
        <v>0</v>
      </c>
      <c r="I15" s="98"/>
    </row>
    <row r="16" spans="1:9" x14ac:dyDescent="0.25">
      <c r="A16" s="124"/>
      <c r="B16" s="114"/>
      <c r="C16" s="114"/>
      <c r="D16" s="114"/>
      <c r="E16" s="114"/>
      <c r="F16" s="114"/>
      <c r="G16" s="114"/>
      <c r="H16" s="114"/>
      <c r="I16" s="98"/>
    </row>
    <row r="17" spans="1:9" ht="15.75" customHeight="1" x14ac:dyDescent="0.25">
      <c r="A17" s="140"/>
      <c r="B17" s="141"/>
      <c r="C17" s="141"/>
      <c r="D17" s="142"/>
      <c r="E17" s="142"/>
      <c r="F17" s="143"/>
      <c r="G17" s="143"/>
      <c r="H17" s="143"/>
      <c r="I17" s="98"/>
    </row>
    <row r="18" spans="1:9" ht="30" customHeight="1" thickBot="1" x14ac:dyDescent="0.3">
      <c r="A18" s="130"/>
      <c r="B18" s="131"/>
      <c r="C18" s="131"/>
      <c r="D18" s="151"/>
      <c r="E18" s="152" t="s">
        <v>47</v>
      </c>
      <c r="F18" s="152"/>
      <c r="G18" s="153"/>
      <c r="H18" s="153">
        <f>SUM(D15:H15)</f>
        <v>0</v>
      </c>
      <c r="I18" s="135"/>
    </row>
  </sheetData>
  <sheetProtection algorithmName="SHA-512" hashValue="NXMOKT5TIR8+4hyKkfixZquVobxUTcnLUTlzlDRXZHkKzqoR65r5GjKCOhy+6Nto6udueaXIrO8RAWrTlPtM1g==" saltValue="NNtgPe9xNCWd9zpuBDxk/w==" spinCount="100000" sheet="1" objects="1" scenarios="1" formatCells="0" formatColumns="0" formatRows="0"/>
  <mergeCells count="1">
    <mergeCell ref="F2:H2"/>
  </mergeCells>
  <pageMargins left="0.70866141732283472" right="0.78740157480314965" top="1.3385826771653544" bottom="0.78740157480314965" header="0.31496062992125984" footer="0.31496062992125984"/>
  <pageSetup paperSize="9" scale="62" orientation="landscape" horizontalDpi="1200" verticalDpi="1200" r:id="rId1"/>
  <headerFooter>
    <oddHeader>&amp;L&amp;G&amp;R&amp;"DM Sans,Fett"&amp;18&amp;K003A40Anlage 4 Preisblatt
&amp;10Anlage 3 zum EVB-IT-Systemvertrag
Tabelle B "Erweiterungen"</oddHeader>
    <oddFooter>&amp;L&amp;"DM Sans,Fett"&amp;8&amp;K003A40 1014_Drucker und Multifunktionsgeräte
 &amp;R&amp;"DM Sans,Fett"&amp;8&amp;K003A40www.civillent.de&amp;"DM Sans,Standard"
Seite &amp;P/&amp;N</oddFooter>
  </headerFooter>
  <rowBreaks count="1" manualBreakCount="1">
    <brk id="20" max="5" man="1"/>
  </rowBreaks>
  <ignoredErrors>
    <ignoredError sqref="D13" formulaRange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zoomScaleNormal="100" zoomScaleSheetLayoutView="90" zoomScalePageLayoutView="70" workbookViewId="0">
      <selection activeCell="C6" sqref="C6:D6"/>
    </sheetView>
  </sheetViews>
  <sheetFormatPr baseColWidth="10" defaultColWidth="11.5546875" defaultRowHeight="13.5" x14ac:dyDescent="0.25"/>
  <cols>
    <col min="1" max="1" width="6.44140625" style="66" customWidth="1"/>
    <col min="2" max="2" width="52.109375" style="66" customWidth="1"/>
    <col min="3" max="3" width="22.44140625" style="66" customWidth="1"/>
    <col min="4" max="4" width="18.6640625" style="66" customWidth="1"/>
    <col min="5" max="5" width="32.33203125" style="66" customWidth="1"/>
    <col min="6" max="6" width="5.44140625" style="66" customWidth="1"/>
    <col min="7" max="7" width="14.33203125" style="66" customWidth="1"/>
    <col min="8" max="16384" width="11.5546875" style="66"/>
  </cols>
  <sheetData>
    <row r="1" spans="1:6" ht="14.25" thickBot="1" x14ac:dyDescent="0.3"/>
    <row r="2" spans="1:6" ht="48.75" customHeight="1" thickBot="1" x14ac:dyDescent="0.3">
      <c r="A2" s="136" t="s">
        <v>53</v>
      </c>
      <c r="B2" s="137"/>
      <c r="C2" s="137"/>
      <c r="D2" s="138" t="s">
        <v>0</v>
      </c>
      <c r="E2" s="154" t="str">
        <f>Titelblatt!D19</f>
        <v>bitte eintragen</v>
      </c>
      <c r="F2" s="93"/>
    </row>
    <row r="3" spans="1:6" ht="24" customHeight="1" x14ac:dyDescent="0.25">
      <c r="A3" s="140" t="s">
        <v>51</v>
      </c>
      <c r="B3" s="155"/>
      <c r="C3" s="155"/>
      <c r="D3" s="156"/>
      <c r="E3" s="157"/>
      <c r="F3" s="98"/>
    </row>
    <row r="4" spans="1:6" ht="37.5" customHeight="1" x14ac:dyDescent="0.25">
      <c r="A4" s="144" t="s">
        <v>2</v>
      </c>
      <c r="B4" s="144" t="s">
        <v>50</v>
      </c>
      <c r="C4" s="145" t="s">
        <v>4</v>
      </c>
      <c r="D4" s="145" t="s">
        <v>5</v>
      </c>
      <c r="E4" s="144" t="s">
        <v>6</v>
      </c>
      <c r="F4" s="98"/>
    </row>
    <row r="5" spans="1:6" ht="15" x14ac:dyDescent="0.25">
      <c r="A5" s="158">
        <v>1</v>
      </c>
      <c r="B5" s="159" t="s">
        <v>48</v>
      </c>
      <c r="C5" s="160">
        <v>8</v>
      </c>
      <c r="D5" s="31">
        <v>0</v>
      </c>
      <c r="E5" s="161">
        <f>C5*D5</f>
        <v>0</v>
      </c>
      <c r="F5" s="98"/>
    </row>
    <row r="6" spans="1:6" ht="15" x14ac:dyDescent="0.25">
      <c r="A6" s="158">
        <v>2</v>
      </c>
      <c r="B6" s="159" t="s">
        <v>49</v>
      </c>
      <c r="C6" s="160">
        <v>8</v>
      </c>
      <c r="D6" s="31">
        <v>0</v>
      </c>
      <c r="E6" s="161">
        <f t="shared" ref="E6" si="0">C6*D6</f>
        <v>0</v>
      </c>
      <c r="F6" s="98"/>
    </row>
    <row r="7" spans="1:6" x14ac:dyDescent="0.25">
      <c r="A7" s="124"/>
      <c r="B7" s="162"/>
      <c r="C7" s="162"/>
      <c r="D7" s="162"/>
      <c r="E7" s="162"/>
      <c r="F7" s="98"/>
    </row>
    <row r="8" spans="1:6" ht="24" customHeight="1" x14ac:dyDescent="0.25">
      <c r="A8" s="140" t="s">
        <v>52</v>
      </c>
      <c r="B8" s="155"/>
      <c r="C8" s="155"/>
      <c r="D8" s="156"/>
      <c r="E8" s="157"/>
      <c r="F8" s="98"/>
    </row>
    <row r="9" spans="1:6" ht="36.75" customHeight="1" x14ac:dyDescent="0.25">
      <c r="A9" s="144" t="s">
        <v>2</v>
      </c>
      <c r="B9" s="144" t="s">
        <v>3</v>
      </c>
      <c r="C9" s="145" t="s">
        <v>61</v>
      </c>
      <c r="D9" s="145" t="s">
        <v>55</v>
      </c>
      <c r="E9" s="144" t="s">
        <v>6</v>
      </c>
      <c r="F9" s="98"/>
    </row>
    <row r="10" spans="1:6" ht="15" x14ac:dyDescent="0.25">
      <c r="A10" s="158">
        <v>1</v>
      </c>
      <c r="B10" s="159" t="s">
        <v>93</v>
      </c>
      <c r="C10" s="160">
        <v>1</v>
      </c>
      <c r="D10" s="31">
        <v>0</v>
      </c>
      <c r="E10" s="161">
        <f>C10*D10</f>
        <v>0</v>
      </c>
      <c r="F10" s="98"/>
    </row>
    <row r="11" spans="1:6" ht="15" x14ac:dyDescent="0.25">
      <c r="A11" s="158">
        <v>2</v>
      </c>
      <c r="B11" s="159" t="s">
        <v>94</v>
      </c>
      <c r="C11" s="160">
        <v>2</v>
      </c>
      <c r="D11" s="31">
        <v>0</v>
      </c>
      <c r="E11" s="161">
        <f t="shared" ref="E11" si="1">C11*D11</f>
        <v>0</v>
      </c>
      <c r="F11" s="98"/>
    </row>
    <row r="12" spans="1:6" x14ac:dyDescent="0.25">
      <c r="A12" s="124"/>
      <c r="B12" s="162"/>
      <c r="C12" s="162"/>
      <c r="D12" s="162"/>
      <c r="E12" s="162"/>
      <c r="F12" s="98"/>
    </row>
    <row r="13" spans="1:6" ht="24" customHeight="1" x14ac:dyDescent="0.25">
      <c r="A13" s="140" t="s">
        <v>7</v>
      </c>
      <c r="B13" s="155"/>
      <c r="C13" s="155"/>
      <c r="D13" s="156"/>
      <c r="E13" s="157"/>
      <c r="F13" s="98"/>
    </row>
    <row r="14" spans="1:6" ht="15" x14ac:dyDescent="0.25">
      <c r="A14" s="144" t="s">
        <v>2</v>
      </c>
      <c r="B14" s="144" t="s">
        <v>8</v>
      </c>
      <c r="C14" s="145" t="s">
        <v>9</v>
      </c>
      <c r="D14" s="145" t="s">
        <v>10</v>
      </c>
      <c r="E14" s="144" t="s">
        <v>6</v>
      </c>
      <c r="F14" s="98"/>
    </row>
    <row r="15" spans="1:6" ht="15" x14ac:dyDescent="0.25">
      <c r="A15" s="158">
        <v>1</v>
      </c>
      <c r="B15" s="159" t="s">
        <v>11</v>
      </c>
      <c r="C15" s="160">
        <v>2</v>
      </c>
      <c r="D15" s="31">
        <v>0</v>
      </c>
      <c r="E15" s="161">
        <f>C15*D15</f>
        <v>0</v>
      </c>
      <c r="F15" s="98"/>
    </row>
    <row r="16" spans="1:6" ht="15" x14ac:dyDescent="0.25">
      <c r="A16" s="158">
        <v>2</v>
      </c>
      <c r="B16" s="159" t="s">
        <v>12</v>
      </c>
      <c r="C16" s="160">
        <v>500</v>
      </c>
      <c r="D16" s="31">
        <v>0</v>
      </c>
      <c r="E16" s="161">
        <f>C16*D16</f>
        <v>0</v>
      </c>
      <c r="F16" s="98"/>
    </row>
    <row r="17" spans="1:6" x14ac:dyDescent="0.25">
      <c r="A17" s="124"/>
      <c r="B17" s="162"/>
      <c r="C17" s="162"/>
      <c r="D17" s="162"/>
      <c r="E17" s="162"/>
      <c r="F17" s="98"/>
    </row>
    <row r="18" spans="1:6" ht="37.5" customHeight="1" thickBot="1" x14ac:dyDescent="0.4">
      <c r="A18" s="130"/>
      <c r="B18" s="163" t="s">
        <v>54</v>
      </c>
      <c r="C18" s="163"/>
      <c r="D18" s="164"/>
      <c r="E18" s="153">
        <f>SUM(E5:E16)</f>
        <v>0</v>
      </c>
      <c r="F18" s="135"/>
    </row>
  </sheetData>
  <sheetProtection algorithmName="SHA-512" hashValue="DlLnRAz/ux+YGHzB8kSSkRXc0vfTKPWbLeg4hop3HWfZaszAwU78vl/eR/c8tkuUc4t2hVd/YNjcAnOWOtJM+Q==" saltValue="DeRY4IQBraucNwodAFkQlg==" spinCount="100000" sheet="1" objects="1" scenarios="1" formatCells="0" formatColumns="0" formatRows="0"/>
  <pageMargins left="0.70866141732283472" right="0.70866141732283472" top="1.3385826771653544" bottom="0.78740157480314965" header="0.31496062992125984" footer="0.31496062992125984"/>
  <pageSetup paperSize="9" scale="77" orientation="landscape" horizontalDpi="1200" verticalDpi="1200" r:id="rId1"/>
  <headerFooter>
    <oddHeader>&amp;L&amp;G&amp;R&amp;"DM Sans,Fett"&amp;18&amp;K003A40Anlage 4 Preisblatt
&amp;10Anlage 4 zum EVB-IT-Systemvertrag
Tabelle C "zusätzliche Dienstleistung"</oddHeader>
    <oddFooter>&amp;L&amp;"DM Sans,Fett"&amp;8&amp;K003A40 1014_Drucker und Multifunktionsgeräte&amp;"DM Sans,Standard"&amp;10
 &amp;R&amp;"DM Sans,Fett"&amp;8&amp;K003A40www.civillent.de&amp;"DM Sans,Standard"
Seite &amp;P/&amp;N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2"/>
  <sheetViews>
    <sheetView zoomScaleNormal="100" zoomScaleSheetLayoutView="100" zoomScalePageLayoutView="80" workbookViewId="0">
      <selection activeCell="C26" sqref="C26"/>
    </sheetView>
  </sheetViews>
  <sheetFormatPr baseColWidth="10" defaultColWidth="5" defaultRowHeight="13.5" x14ac:dyDescent="0.25"/>
  <cols>
    <col min="1" max="1" width="6.44140625" style="66" customWidth="1"/>
    <col min="2" max="2" width="64.5546875" style="66" customWidth="1"/>
    <col min="3" max="7" width="19.44140625" style="66" customWidth="1"/>
    <col min="8" max="8" width="4.5546875" style="66" customWidth="1"/>
    <col min="9" max="9" width="14.33203125" style="66" customWidth="1"/>
    <col min="10" max="16384" width="5" style="66"/>
  </cols>
  <sheetData>
    <row r="1" spans="1:9" ht="14.25" thickBot="1" x14ac:dyDescent="0.3">
      <c r="A1" s="88"/>
      <c r="B1" s="88"/>
      <c r="C1" s="88"/>
      <c r="D1" s="88"/>
      <c r="E1" s="88"/>
      <c r="F1" s="88"/>
      <c r="G1" s="88"/>
    </row>
    <row r="2" spans="1:9" ht="48.75" customHeight="1" thickBot="1" x14ac:dyDescent="0.3">
      <c r="A2" s="136" t="s">
        <v>56</v>
      </c>
      <c r="B2" s="137"/>
      <c r="C2" s="138" t="s">
        <v>0</v>
      </c>
      <c r="D2" s="138"/>
      <c r="E2" s="139" t="str">
        <f>Titelblatt!D19</f>
        <v>bitte eintragen</v>
      </c>
      <c r="F2" s="139"/>
      <c r="G2" s="139"/>
      <c r="H2" s="93"/>
    </row>
    <row r="3" spans="1:9" x14ac:dyDescent="0.25">
      <c r="A3" s="124"/>
      <c r="B3" s="114"/>
      <c r="C3" s="114"/>
      <c r="D3" s="114"/>
      <c r="E3" s="114"/>
      <c r="F3" s="114"/>
      <c r="G3" s="114"/>
      <c r="H3" s="98"/>
    </row>
    <row r="4" spans="1:9" ht="18" x14ac:dyDescent="0.25">
      <c r="A4" s="140" t="s">
        <v>35</v>
      </c>
      <c r="B4" s="141"/>
      <c r="C4" s="142"/>
      <c r="D4" s="142"/>
      <c r="E4" s="143"/>
      <c r="F4" s="143"/>
      <c r="G4" s="143"/>
      <c r="H4" s="98"/>
    </row>
    <row r="5" spans="1:9" ht="15" x14ac:dyDescent="0.25">
      <c r="A5" s="144"/>
      <c r="B5" s="144"/>
      <c r="C5" s="145" t="s">
        <v>22</v>
      </c>
      <c r="D5" s="145" t="s">
        <v>23</v>
      </c>
      <c r="E5" s="145" t="s">
        <v>24</v>
      </c>
      <c r="F5" s="145" t="s">
        <v>73</v>
      </c>
      <c r="G5" s="145" t="s">
        <v>74</v>
      </c>
      <c r="H5" s="98"/>
    </row>
    <row r="6" spans="1:9" ht="15" x14ac:dyDescent="0.25">
      <c r="A6" s="144"/>
      <c r="B6" s="165" t="s">
        <v>34</v>
      </c>
      <c r="C6" s="148" t="s">
        <v>38</v>
      </c>
      <c r="D6" s="148" t="s">
        <v>25</v>
      </c>
      <c r="E6" s="148" t="s">
        <v>25</v>
      </c>
      <c r="F6" s="148" t="s">
        <v>75</v>
      </c>
      <c r="G6" s="148" t="s">
        <v>75</v>
      </c>
      <c r="H6" s="98"/>
    </row>
    <row r="7" spans="1:9" ht="15" x14ac:dyDescent="0.25">
      <c r="A7" s="144"/>
      <c r="B7" s="165" t="s">
        <v>26</v>
      </c>
      <c r="C7" s="148" t="s">
        <v>27</v>
      </c>
      <c r="D7" s="148" t="s">
        <v>27</v>
      </c>
      <c r="E7" s="148" t="s">
        <v>28</v>
      </c>
      <c r="F7" s="148" t="s">
        <v>28</v>
      </c>
      <c r="G7" s="148" t="s">
        <v>28</v>
      </c>
      <c r="H7" s="98"/>
    </row>
    <row r="8" spans="1:9" ht="15" x14ac:dyDescent="0.25">
      <c r="A8" s="144"/>
      <c r="B8" s="165" t="s">
        <v>37</v>
      </c>
      <c r="C8" s="148">
        <v>38</v>
      </c>
      <c r="D8" s="148">
        <v>14</v>
      </c>
      <c r="E8" s="148">
        <v>3</v>
      </c>
      <c r="F8" s="148">
        <v>1</v>
      </c>
      <c r="G8" s="148">
        <v>1</v>
      </c>
      <c r="H8" s="98"/>
      <c r="I8" s="122"/>
    </row>
    <row r="9" spans="1:9" ht="15" x14ac:dyDescent="0.25">
      <c r="A9" s="166"/>
      <c r="B9" s="167" t="s">
        <v>29</v>
      </c>
      <c r="C9" s="32"/>
      <c r="D9" s="32"/>
      <c r="E9" s="32"/>
      <c r="F9" s="32"/>
      <c r="G9" s="32"/>
      <c r="H9" s="98"/>
    </row>
    <row r="10" spans="1:9" ht="15" x14ac:dyDescent="0.25">
      <c r="A10" s="166"/>
      <c r="B10" s="167" t="s">
        <v>30</v>
      </c>
      <c r="C10" s="32"/>
      <c r="D10" s="32"/>
      <c r="E10" s="32"/>
      <c r="F10" s="32"/>
      <c r="G10" s="32"/>
      <c r="H10" s="98"/>
    </row>
    <row r="11" spans="1:9" x14ac:dyDescent="0.25">
      <c r="A11" s="124"/>
      <c r="B11" s="114"/>
      <c r="C11" s="114"/>
      <c r="D11" s="114"/>
      <c r="E11" s="114"/>
      <c r="F11" s="114"/>
      <c r="G11" s="114"/>
      <c r="H11" s="98"/>
    </row>
    <row r="12" spans="1:9" ht="18" x14ac:dyDescent="0.25">
      <c r="A12" s="140" t="s">
        <v>57</v>
      </c>
      <c r="B12" s="141"/>
      <c r="C12" s="142"/>
      <c r="D12" s="142"/>
      <c r="E12" s="143"/>
      <c r="F12" s="143"/>
      <c r="G12" s="143"/>
      <c r="H12" s="98"/>
    </row>
    <row r="13" spans="1:9" ht="30" x14ac:dyDescent="0.25">
      <c r="A13" s="144"/>
      <c r="B13" s="168" t="s">
        <v>58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98"/>
      <c r="I13" s="121"/>
    </row>
    <row r="14" spans="1:9" ht="15" x14ac:dyDescent="0.25">
      <c r="A14" s="144"/>
      <c r="B14" s="146" t="s">
        <v>59</v>
      </c>
      <c r="C14" s="150">
        <v>0.2</v>
      </c>
      <c r="D14" s="150">
        <v>0.2</v>
      </c>
      <c r="E14" s="150">
        <v>0.2</v>
      </c>
      <c r="F14" s="150">
        <v>0.2</v>
      </c>
      <c r="G14" s="150">
        <v>0.2</v>
      </c>
      <c r="H14" s="98"/>
    </row>
    <row r="15" spans="1:9" ht="30" x14ac:dyDescent="0.25">
      <c r="A15" s="144"/>
      <c r="B15" s="168" t="s">
        <v>62</v>
      </c>
      <c r="C15" s="150">
        <f>(C13*C14*52)/12</f>
        <v>0</v>
      </c>
      <c r="D15" s="150">
        <f t="shared" ref="D15:G15" si="0">(D13*D14*52)/12</f>
        <v>0</v>
      </c>
      <c r="E15" s="150">
        <f t="shared" si="0"/>
        <v>0</v>
      </c>
      <c r="F15" s="150">
        <f t="shared" si="0"/>
        <v>0</v>
      </c>
      <c r="G15" s="150">
        <f t="shared" si="0"/>
        <v>0</v>
      </c>
      <c r="H15" s="98"/>
    </row>
    <row r="16" spans="1:9" ht="30" x14ac:dyDescent="0.25">
      <c r="A16" s="144"/>
      <c r="B16" s="168" t="s">
        <v>63</v>
      </c>
      <c r="C16" s="150">
        <f>C13*C14*208</f>
        <v>0</v>
      </c>
      <c r="D16" s="150">
        <f t="shared" ref="D16:G16" si="1">D13*D14*208</f>
        <v>0</v>
      </c>
      <c r="E16" s="150">
        <f t="shared" si="1"/>
        <v>0</v>
      </c>
      <c r="F16" s="150">
        <f t="shared" si="1"/>
        <v>0</v>
      </c>
      <c r="G16" s="150">
        <f t="shared" si="1"/>
        <v>0</v>
      </c>
      <c r="H16" s="98"/>
    </row>
    <row r="17" spans="1:9" ht="15" x14ac:dyDescent="0.25">
      <c r="A17" s="144"/>
      <c r="B17" s="146" t="s">
        <v>60</v>
      </c>
      <c r="C17" s="169">
        <v>38</v>
      </c>
      <c r="D17" s="169">
        <v>14</v>
      </c>
      <c r="E17" s="169">
        <f>E8</f>
        <v>3</v>
      </c>
      <c r="F17" s="169">
        <f t="shared" ref="F17:G17" si="2">F8</f>
        <v>1</v>
      </c>
      <c r="G17" s="169">
        <f t="shared" si="2"/>
        <v>1</v>
      </c>
      <c r="H17" s="98"/>
      <c r="I17" s="121"/>
    </row>
    <row r="18" spans="1:9" ht="15" x14ac:dyDescent="0.25">
      <c r="A18" s="170"/>
      <c r="B18" s="171"/>
      <c r="C18" s="169"/>
      <c r="D18" s="169"/>
      <c r="E18" s="169"/>
      <c r="F18" s="169"/>
      <c r="G18" s="169"/>
      <c r="H18" s="98"/>
    </row>
    <row r="19" spans="1:9" ht="27.75" customHeight="1" x14ac:dyDescent="0.25">
      <c r="A19" s="144"/>
      <c r="B19" s="172" t="s">
        <v>64</v>
      </c>
      <c r="C19" s="125">
        <f>C16*C17</f>
        <v>0</v>
      </c>
      <c r="D19" s="125">
        <f t="shared" ref="D19:G19" si="3">D16*D17</f>
        <v>0</v>
      </c>
      <c r="E19" s="125">
        <f t="shared" si="3"/>
        <v>0</v>
      </c>
      <c r="F19" s="125">
        <f t="shared" si="3"/>
        <v>0</v>
      </c>
      <c r="G19" s="125">
        <f t="shared" si="3"/>
        <v>0</v>
      </c>
      <c r="H19" s="98"/>
    </row>
    <row r="20" spans="1:9" x14ac:dyDescent="0.25">
      <c r="A20" s="124"/>
      <c r="B20" s="114"/>
      <c r="C20" s="114"/>
      <c r="D20" s="114"/>
      <c r="E20" s="114"/>
      <c r="F20" s="114"/>
      <c r="G20" s="114"/>
      <c r="H20" s="98"/>
    </row>
    <row r="21" spans="1:9" ht="15.75" customHeight="1" x14ac:dyDescent="0.25">
      <c r="A21" s="140"/>
      <c r="B21" s="141"/>
      <c r="C21" s="142"/>
      <c r="D21" s="142"/>
      <c r="E21" s="143"/>
      <c r="F21" s="143"/>
      <c r="G21" s="143"/>
      <c r="H21" s="98"/>
    </row>
    <row r="22" spans="1:9" ht="30" customHeight="1" thickBot="1" x14ac:dyDescent="0.3">
      <c r="A22" s="130"/>
      <c r="B22" s="131"/>
      <c r="C22" s="151"/>
      <c r="D22" s="173"/>
      <c r="E22" s="152" t="s">
        <v>65</v>
      </c>
      <c r="F22" s="153"/>
      <c r="G22" s="153">
        <f>SUM(C19:G19)</f>
        <v>0</v>
      </c>
      <c r="H22" s="135"/>
    </row>
  </sheetData>
  <sheetProtection algorithmName="SHA-512" hashValue="9aXHYWXWWnle3t7n06bnDft+aMPasGyVQeROVoPgciSyJbLpjrWpIaBhTrNB6CXjZz4srfNQ5YPWFPzyvejFMg==" saltValue="akQWgyh+ROYWhrgQFBrckw==" spinCount="100000" sheet="1" objects="1" scenarios="1" formatCells="0" formatColumns="0" formatRows="0"/>
  <mergeCells count="1">
    <mergeCell ref="E2:G2"/>
  </mergeCells>
  <pageMargins left="0.70866141732283472" right="0.78740157480314965" top="1.3385826771653544" bottom="0.78740157480314965" header="0.31496062992125984" footer="0.31496062992125984"/>
  <pageSetup paperSize="9" scale="60" orientation="landscape" horizontalDpi="1200" verticalDpi="1200" r:id="rId1"/>
  <headerFooter>
    <oddHeader>&amp;L&amp;G&amp;R&amp;"DM Sans,Fett"&amp;18&amp;K003A40Anlage 4 Preisblatt
&amp;10Anlage 4 zum EVB-IT-Systemvertrag
Tabelle D "Energiekosten"</oddHeader>
    <oddFooter>&amp;L&amp;"DM Sans,Fett"&amp;8&amp;K003A40 1014_Drucker und Multifunktionsgeräte
 &amp;R&amp;"DM Sans,Fett"&amp;8&amp;K003A40www.civillent.de&amp;"DM Sans,Standard"
Seite &amp;P/&amp;N</oddFooter>
  </headerFooter>
  <rowBreaks count="1" manualBreakCount="1">
    <brk id="24" max="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4</vt:i4>
      </vt:variant>
    </vt:vector>
  </HeadingPairs>
  <TitlesOfParts>
    <vt:vector size="11" baseType="lpstr">
      <vt:lpstr>Titelblatt</vt:lpstr>
      <vt:lpstr>Hinweise</vt:lpstr>
      <vt:lpstr>Bewertungspreis Gesamt</vt:lpstr>
      <vt:lpstr>Tabelle A Fix- u. Var. Kosten</vt:lpstr>
      <vt:lpstr>Tabelle B Erweiterungen</vt:lpstr>
      <vt:lpstr>Tabelle C z. Dienstleistung</vt:lpstr>
      <vt:lpstr>Tabelle D Energiekosten</vt:lpstr>
      <vt:lpstr>'Tabelle A Fix- u. Var. Kosten'!Druckbereich</vt:lpstr>
      <vt:lpstr>'Tabelle B Erweiterungen'!Druckbereich</vt:lpstr>
      <vt:lpstr>'Tabelle C z. Dienstleistung'!Druckbereich</vt:lpstr>
      <vt:lpstr>'Tabelle D Energiekosten'!Druckbereich</vt:lpstr>
    </vt:vector>
  </TitlesOfParts>
  <Company>KIVBF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1014 RV MFG</dc:title>
  <dc:creator>TG</dc:creator>
  <cp:lastModifiedBy>Krahl, Juliane</cp:lastModifiedBy>
  <cp:lastPrinted>2021-02-08T14:41:12Z</cp:lastPrinted>
  <dcterms:created xsi:type="dcterms:W3CDTF">2020-04-16T05:34:03Z</dcterms:created>
  <dcterms:modified xsi:type="dcterms:W3CDTF">2026-03-27T09:06:06Z</dcterms:modified>
</cp:coreProperties>
</file>