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traero.sharepoint.com/sites/101399-Ausschreibung/Freigegebene Dokumente/Ausschreibung/02 Vergabeunterlagen/"/>
    </mc:Choice>
  </mc:AlternateContent>
  <xr:revisionPtr revIDLastSave="405" documentId="8_{6E7E39B1-102B-4686-B16B-33ADF4E776CD}" xr6:coauthVersionLast="47" xr6:coauthVersionMax="47" xr10:uidLastSave="{7C57AA6D-7777-43DD-A37C-4FEDB197901A}"/>
  <bookViews>
    <workbookView xWindow="9705" yWindow="1440" windowWidth="38700" windowHeight="15345" activeTab="1" xr2:uid="{00000000-000D-0000-FFFF-FFFF00000000}"/>
  </bookViews>
  <sheets>
    <sheet name="Hinweise für die Bearbeitung" sheetId="5" r:id="rId1"/>
    <sheet name="Leistungsverzeichnis LOS 1 " sheetId="4" r:id="rId2"/>
    <sheet name="Leistungsverzeichnis LOS 2" sheetId="6" r:id="rId3"/>
    <sheet name="Summe Leistungsverzeichnis" sheetId="7" r:id="rId4"/>
  </sheets>
  <definedNames>
    <definedName name="_Toc466385758" localSheetId="1">'Leistungsverzeichnis LOS 1 '!$A$2</definedName>
    <definedName name="_Toc466385758" localSheetId="2">'Leistungsverzeichnis LOS 2'!$A$2</definedName>
    <definedName name="_Toc466385758" localSheetId="3">'Summe Leistungsverzeichnis'!$A$2</definedName>
    <definedName name="_Toc66208125" localSheetId="2">'Leistungsverzeichnis LOS 2'!$B$5</definedName>
    <definedName name="_Toc66208125" localSheetId="3">'Summe Leistungsverzeichnis'!#REF!</definedName>
    <definedName name="_xlnm.Print_Area" localSheetId="1">'Leistungsverzeichnis LOS 1 '!$A$1:$I$94</definedName>
    <definedName name="_xlnm.Print_Area" localSheetId="2">'Leistungsverzeichnis LOS 2'!$A$1:$H$60</definedName>
    <definedName name="_xlnm.Print_Area" localSheetId="3">'Summe Leistungsverzeichnis'!$A$1:$H$10</definedName>
    <definedName name="_xlnm.Print_Titles" localSheetId="1">'Leistungsverzeichnis LOS 1 '!$1:$1</definedName>
    <definedName name="_xlnm.Print_Titles" localSheetId="2">'Leistungsverzeichnis LOS 2'!$1:$1</definedName>
    <definedName name="_xlnm.Print_Titles" localSheetId="3">'Summe Leistungsverzeichnis'!$1:$1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4" l="1"/>
  <c r="H19" i="4"/>
  <c r="H49" i="4"/>
  <c r="I11" i="4"/>
  <c r="H11" i="4"/>
  <c r="I14" i="4"/>
  <c r="H14" i="4"/>
  <c r="I13" i="4"/>
  <c r="H13" i="4"/>
  <c r="I12" i="4"/>
  <c r="H12" i="4"/>
  <c r="I7" i="4"/>
  <c r="H7" i="4"/>
  <c r="H13" i="6"/>
  <c r="I10" i="4"/>
  <c r="H10" i="4"/>
  <c r="I69" i="4" l="1"/>
  <c r="H69" i="4"/>
  <c r="H43" i="6" l="1"/>
  <c r="H40" i="6"/>
  <c r="H37" i="6"/>
  <c r="H34" i="6"/>
  <c r="H31" i="6"/>
  <c r="H15" i="6" l="1"/>
  <c r="H14" i="6"/>
  <c r="I9" i="4"/>
  <c r="H8" i="4"/>
  <c r="H5" i="4"/>
  <c r="I52" i="4"/>
  <c r="I78" i="4"/>
  <c r="I77" i="4"/>
  <c r="I76" i="4"/>
  <c r="I68" i="4"/>
  <c r="I61" i="4"/>
  <c r="I55" i="4"/>
  <c r="I49" i="4"/>
  <c r="I26" i="4"/>
  <c r="I34" i="4"/>
  <c r="I41" i="4"/>
  <c r="I40" i="4"/>
  <c r="I33" i="4"/>
  <c r="I32" i="4"/>
  <c r="I24" i="4"/>
  <c r="I23" i="4"/>
  <c r="I15" i="4"/>
  <c r="H52" i="4"/>
  <c r="H46" i="6"/>
  <c r="H47" i="6"/>
  <c r="H6" i="6"/>
  <c r="H22" i="6"/>
  <c r="H21" i="6"/>
  <c r="H48" i="6"/>
  <c r="H28" i="6"/>
  <c r="H12" i="6"/>
  <c r="H5" i="6"/>
  <c r="H78" i="4"/>
  <c r="H77" i="4"/>
  <c r="H79" i="4"/>
  <c r="H76" i="4"/>
  <c r="H70" i="4"/>
  <c r="H68" i="4"/>
  <c r="H62" i="4"/>
  <c r="H61" i="4"/>
  <c r="H55" i="4"/>
  <c r="H42" i="4"/>
  <c r="H41" i="4"/>
  <c r="H40" i="4"/>
  <c r="H34" i="4"/>
  <c r="H33" i="4"/>
  <c r="H32" i="4"/>
  <c r="H26" i="4"/>
  <c r="H25" i="4"/>
  <c r="H24" i="4"/>
  <c r="H23" i="4"/>
  <c r="H8" i="6" l="1"/>
  <c r="H50" i="6"/>
  <c r="H57" i="6" s="1"/>
  <c r="H28" i="4"/>
  <c r="H85" i="4" s="1"/>
  <c r="I42" i="4"/>
  <c r="I44" i="4" s="1"/>
  <c r="I87" i="4" s="1"/>
  <c r="I62" i="4"/>
  <c r="I64" i="4" s="1"/>
  <c r="I89" i="4" s="1"/>
  <c r="I79" i="4"/>
  <c r="I81" i="4" s="1"/>
  <c r="I91" i="4" s="1"/>
  <c r="I25" i="4"/>
  <c r="I28" i="4" s="1"/>
  <c r="I85" i="4" s="1"/>
  <c r="I70" i="4"/>
  <c r="I72" i="4" s="1"/>
  <c r="I90" i="4" s="1"/>
  <c r="I57" i="4"/>
  <c r="I88" i="4" s="1"/>
  <c r="I36" i="4"/>
  <c r="I86" i="4" s="1"/>
  <c r="H24" i="6"/>
  <c r="H56" i="6" s="1"/>
  <c r="H17" i="6"/>
  <c r="H55" i="6" s="1"/>
  <c r="H54" i="6"/>
  <c r="H81" i="4"/>
  <c r="H91" i="4" s="1"/>
  <c r="H72" i="4"/>
  <c r="H90" i="4" s="1"/>
  <c r="H64" i="4"/>
  <c r="H89" i="4" s="1"/>
  <c r="H57" i="4"/>
  <c r="H88" i="4" s="1"/>
  <c r="H44" i="4"/>
  <c r="H87" i="4" s="1"/>
  <c r="H36" i="4"/>
  <c r="H86" i="4" s="1"/>
  <c r="H58" i="6" l="1"/>
  <c r="H7" i="7" l="1"/>
  <c r="H59" i="6"/>
  <c r="H60" i="6" s="1"/>
  <c r="G7" i="7"/>
  <c r="H15" i="4" l="1"/>
  <c r="H17" i="4" l="1"/>
  <c r="I17" i="4"/>
  <c r="H16" i="4"/>
  <c r="H84" i="4" s="1"/>
  <c r="H92" i="4" s="1"/>
  <c r="I16" i="4"/>
  <c r="I84" i="4" l="1"/>
  <c r="I92" i="4" s="1"/>
  <c r="I93" i="4" s="1"/>
  <c r="I94" i="4" s="1"/>
  <c r="H6" i="7" l="1"/>
  <c r="H8" i="7" s="1"/>
  <c r="H93" i="4"/>
  <c r="H94" i="4" s="1"/>
  <c r="G6" i="7"/>
  <c r="G8" i="7" s="1"/>
  <c r="G9" i="7" l="1"/>
  <c r="G10" i="7" s="1"/>
  <c r="H9" i="7"/>
  <c r="H10" i="7" s="1"/>
</calcChain>
</file>

<file path=xl/sharedStrings.xml><?xml version="1.0" encoding="utf-8"?>
<sst xmlns="http://schemas.openxmlformats.org/spreadsheetml/2006/main" count="441" uniqueCount="214">
  <si>
    <t>Hinweise für die Bearbeitung</t>
  </si>
  <si>
    <t xml:space="preserve">Will ein Bieter vom LV-Text abweichende oder zusätzliche Positionen anbieten, so hat er dies vorrangig in den freien Bedarfspositionen in den jeweiligen Titeln vorzunehmen. Wenn diese Positionen nicht ausreichend sind, ist eine gesonderte Aufstellung nach gleichem Schema zusätzlich zu verwenden und zu begründen. Kann eine der angefragten Positionen nicht angeboten werden, so hat der Bieter dies ebenfalls in einer gesonderten Liste auszuweisen. 
</t>
  </si>
  <si>
    <t>Sollten offene Punkte bzw. Fragen aus dem Leistungsverzeichnis nicht eindeutig beantwortbar sein, sind diese Punkte mit dem Auftraggeber unverzüglich vor Ablauf der Angebotsfrist abzustimmen.</t>
  </si>
  <si>
    <t>Der Wortlaut in diesem Leistungsverzeichnis ist allein verbindlich, auch wenn der Bieter für sein Angebot selbstgefertigte Abschriften oder Kurzfassungen verwenden sollte.</t>
  </si>
  <si>
    <t>Sollten sich bei der Angebotsprüfung Rückfragen ergeben, so sind diese innerhalb von zwei Werktagen in schriftlicher Form durch den Bieter zu beantworten. Wird diese Frist nicht eingehalten, kann dies zum Ausschluss führen.</t>
  </si>
  <si>
    <t>Bezeichnung Position</t>
  </si>
  <si>
    <t>Beschreibung</t>
  </si>
  <si>
    <t>Normal</t>
  </si>
  <si>
    <t>wird in den Gesamtpreis eingerechnet</t>
  </si>
  <si>
    <t>Bedarf</t>
  </si>
  <si>
    <t>Wird in den Gesamtpreis eingerechnet, wird aber nicht zwingend beauftragt.</t>
  </si>
  <si>
    <t>Alternativ</t>
  </si>
  <si>
    <t>steht als Alternative zu einer Normalen Position oder Bedarfs- bzw. Eventualposition. Sie wird nicht in den Gesamtpreis eingerechnet.</t>
  </si>
  <si>
    <t>Eventual</t>
  </si>
  <si>
    <t>Wird nicht im Gesamtpreis mit eingerechnet, der Preis ist aber zwingend anzugeben</t>
  </si>
  <si>
    <t>Grundsätzlich gelten die Angaben in der Leistungsbeschreibung auch wenn dieser Vermerk in den einzelnen Positionen nicht enthalten ist!</t>
  </si>
  <si>
    <t>Erneuerung ORACLE Infrastruktur 
Los 1 Beschaffung der neuen ORACLE Infrastruktur Komponenten</t>
  </si>
  <si>
    <t>Name des Bieters eintragen</t>
  </si>
  <si>
    <t>Pos.</t>
  </si>
  <si>
    <t>Auswahl des Bieters</t>
  </si>
  <si>
    <t>Anzahl</t>
  </si>
  <si>
    <t>Art der Beschaffung</t>
  </si>
  <si>
    <t>Laufzeitfaktor
(Monate / einmalig)</t>
  </si>
  <si>
    <t>Einzelpreis
(Monatlich / einmalig)</t>
  </si>
  <si>
    <t>Gesamtpreis
Kauf</t>
  </si>
  <si>
    <t>Gesamtpreis
Leasing</t>
  </si>
  <si>
    <t>Titel 1.1</t>
  </si>
  <si>
    <t>Hardware / Software ORACLE Infrastruktur</t>
  </si>
  <si>
    <t>1.1.1</t>
  </si>
  <si>
    <r>
      <rPr>
        <b/>
        <sz val="8"/>
        <rFont val="Arial"/>
        <family val="2"/>
      </rPr>
      <t>ORACLE Database Appliance Rechenzentrum 1</t>
    </r>
    <r>
      <rPr>
        <sz val="8"/>
        <rFont val="Arial"/>
        <family val="2"/>
      </rPr>
      <t xml:space="preserve">
entsprechend Leistungsbeschreibung
- inkl. Software 
- inkl. aller systembedingten Anschlusskabel und Verbindungskabel</t>
    </r>
  </si>
  <si>
    <t>Kauf</t>
  </si>
  <si>
    <t>-------</t>
  </si>
  <si>
    <t>1.1.2</t>
  </si>
  <si>
    <r>
      <rPr>
        <b/>
        <u/>
        <sz val="8"/>
        <rFont val="Arial"/>
        <family val="2"/>
      </rPr>
      <t xml:space="preserve">Alternativposition
</t>
    </r>
    <r>
      <rPr>
        <b/>
        <sz val="8"/>
        <rFont val="Arial"/>
        <family val="2"/>
      </rPr>
      <t xml:space="preserve">ORACLE Database Appliance Rechenzentrum 1
</t>
    </r>
    <r>
      <rPr>
        <sz val="8"/>
        <rFont val="Arial"/>
        <family val="2"/>
      </rPr>
      <t>entsprechend Leistungsbeschreibung
- inkl. Software 
- inkl. aller systembedingten Anschlusskabel und Verbindungskabel</t>
    </r>
  </si>
  <si>
    <t>Leasing</t>
  </si>
  <si>
    <t>1.1.4</t>
  </si>
  <si>
    <r>
      <rPr>
        <b/>
        <sz val="8"/>
        <rFont val="Arial"/>
        <family val="2"/>
      </rPr>
      <t>Einbau der ORACLE Database Appliance im Rechenzentrum 1</t>
    </r>
    <r>
      <rPr>
        <sz val="8"/>
        <rFont val="Arial"/>
        <family val="2"/>
      </rPr>
      <t xml:space="preserve">
entsprechend Leistungsbeschreibung
Mit allen systembedingten Zubehörteilen, liefern und betriebsfertig in vorhandene Schränke montieren und elektrifizieren.</t>
    </r>
  </si>
  <si>
    <t>Lohn</t>
  </si>
  <si>
    <t>1.1.5</t>
  </si>
  <si>
    <r>
      <rPr>
        <b/>
        <sz val="8"/>
        <rFont val="Arial"/>
        <family val="2"/>
      </rPr>
      <t>ORACLE Database Appliance Rechenzentrum 2</t>
    </r>
    <r>
      <rPr>
        <sz val="8"/>
        <rFont val="Arial"/>
        <family val="2"/>
      </rPr>
      <t xml:space="preserve">
entsprechend Leistungsbeschreibung
- inkl. Software 
- inkl. aller systembedingten Anschlusskabel und Verbindungskabel</t>
    </r>
  </si>
  <si>
    <t>1.1.6</t>
  </si>
  <si>
    <r>
      <rPr>
        <b/>
        <u/>
        <sz val="8"/>
        <rFont val="Arial"/>
        <family val="2"/>
      </rPr>
      <t xml:space="preserve">Alternativposition
</t>
    </r>
    <r>
      <rPr>
        <b/>
        <sz val="8"/>
        <rFont val="Arial"/>
        <family val="2"/>
      </rPr>
      <t>ORACLE Database Appliance Rechenzentrum 2</t>
    </r>
    <r>
      <rPr>
        <sz val="8"/>
        <rFont val="Arial"/>
        <family val="2"/>
      </rPr>
      <t xml:space="preserve">
entsprechend Leistungsbeschreibung
- inkl. Software 
- inkl. aller systembedingten Anschlusskabel und Verbindungskabel</t>
    </r>
  </si>
  <si>
    <t>1.1.8</t>
  </si>
  <si>
    <r>
      <rPr>
        <b/>
        <sz val="8"/>
        <rFont val="Arial"/>
        <family val="2"/>
      </rPr>
      <t>Einbau der ORACLE Database Appliance im Rechenzentrum 2</t>
    </r>
    <r>
      <rPr>
        <sz val="8"/>
        <rFont val="Arial"/>
        <family val="2"/>
      </rPr>
      <t xml:space="preserve">
entsprechend Leistungsbeschreibung
Mit allen systembedingten Zubehörteilen, liefern und betriebsfertig in vorhandene Schränke montieren und elektrifizieren.</t>
    </r>
  </si>
  <si>
    <t>1.1.9</t>
  </si>
  <si>
    <r>
      <rPr>
        <b/>
        <sz val="8"/>
        <rFont val="Arial"/>
        <family val="2"/>
      </rPr>
      <t>ORACLE Hardware / Software Service und Support für das 1. Jahr</t>
    </r>
    <r>
      <rPr>
        <sz val="8"/>
        <rFont val="Arial"/>
        <family val="2"/>
      </rPr>
      <t xml:space="preserve">
entsprechend Leistungsbeschreibung
Standard SLA Serviceverträge bei ORACLE zur Hardwarebereitstellung im Fehlerfall und Softwareversorgung mit Updates/Upgrades.</t>
    </r>
  </si>
  <si>
    <t>Service
Dienstleistung</t>
  </si>
  <si>
    <t>1.1.10</t>
  </si>
  <si>
    <r>
      <rPr>
        <b/>
        <sz val="8"/>
        <rFont val="Arial"/>
        <family val="2"/>
      </rPr>
      <t>ORACLE Hardware / Software Service und Support für das 2. Jahr</t>
    </r>
    <r>
      <rPr>
        <sz val="8"/>
        <rFont val="Arial"/>
        <family val="2"/>
      </rPr>
      <t xml:space="preserve">
entsprechend Leistungsbeschreibung
Standard SLA Serviceverträge bei ORACLE zur Hardwarebereitstellung im Fehlerfall und Softwareversorgung mit Updates/Upgrades.</t>
    </r>
  </si>
  <si>
    <t>1.1.11</t>
  </si>
  <si>
    <r>
      <rPr>
        <b/>
        <sz val="8"/>
        <rFont val="Arial"/>
        <family val="2"/>
      </rPr>
      <t>ORACLE Hardware / Software Service und Support für das 3. Jahr</t>
    </r>
    <r>
      <rPr>
        <sz val="8"/>
        <rFont val="Arial"/>
        <family val="2"/>
      </rPr>
      <t xml:space="preserve">
entsprechend Leistungsbeschreibung
Standard SLA Serviceverträge bei ORACLE zur Hardwarebereitstellung im Fehlerfall und Softwareversorgung mit Updates/Upgrades.</t>
    </r>
  </si>
  <si>
    <t>1.1.12</t>
  </si>
  <si>
    <r>
      <rPr>
        <b/>
        <sz val="8"/>
        <rFont val="Arial"/>
        <family val="2"/>
      </rPr>
      <t>ORACLE Hardware / Software Service und Support für das 4. Jahr</t>
    </r>
    <r>
      <rPr>
        <sz val="8"/>
        <rFont val="Arial"/>
        <family val="2"/>
      </rPr>
      <t xml:space="preserve">
entsprechend Leistungsbeschreibung
Standard SLA Serviceverträge bei ORACLE zur Hardwarebereitstellung im Fehlerfall und Softwareversorgung mit Updates/Upgrades.</t>
    </r>
  </si>
  <si>
    <r>
      <rPr>
        <b/>
        <u/>
        <sz val="8"/>
        <rFont val="Arial"/>
        <family val="2"/>
      </rPr>
      <t>Bedarfsposition</t>
    </r>
    <r>
      <rPr>
        <sz val="8"/>
        <rFont val="Arial"/>
        <family val="2"/>
      </rPr>
      <t xml:space="preserve">
(freie Nutzung für weitere benötigte Komponenten)</t>
    </r>
  </si>
  <si>
    <t>Summe Titel 1.1</t>
  </si>
  <si>
    <t>Informatorische Angaben des Bieters zur Kostenkalkulation</t>
  </si>
  <si>
    <t>Laufzeitfaktor
(einmalig)</t>
  </si>
  <si>
    <t>Einzelpreis
(pauschal)</t>
  </si>
  <si>
    <t>Titel 1.2</t>
  </si>
  <si>
    <t>Konfiguration / Customizing</t>
  </si>
  <si>
    <t>1.2.1</t>
  </si>
  <si>
    <t>Erstellung einer Realisierungs- bzw. Ausführungskonzeption zum Aufbau, Konfiguration und Migration der beschriebenen ORACLE Infrastruktur</t>
  </si>
  <si>
    <t>Geschätzter Aufwand:
Angesetzter Skill:
Stundensatz/Personentag:</t>
  </si>
  <si>
    <t>1.2.2</t>
  </si>
  <si>
    <t>Umsetzung der Realisierungs- bzw. Ausführungskonzeption für die ORACLE Infrastruktur:
- Installation / Staging
- Inbetriebnahme
- Konfiguration / Customizing
- Integration
- Migration der bestehenden ORACLE Umgebung auf die neuen Komponenten inkl. Tests</t>
  </si>
  <si>
    <t>1.2.3</t>
  </si>
  <si>
    <t>1.2.4</t>
  </si>
  <si>
    <t>Summe Titel 1.2</t>
  </si>
  <si>
    <t>Titel 1.3</t>
  </si>
  <si>
    <t>Management</t>
  </si>
  <si>
    <t>1.3.1</t>
  </si>
  <si>
    <t>Aktualisierung der Überwachungskonzeption bzgl. der notwendigen Überwachungsindikatoren und Schwellwerte auf Basis der neuen ORACLE Infrastruktur Komponenten</t>
  </si>
  <si>
    <t>1.3.2</t>
  </si>
  <si>
    <t>Integration der notwendigen Managementfunktionalitäten für die Systemüberwachung entsprechend des überarbeiteten Überwachungskonzeptes. 
Unterstützung der FSG bei der Integration der neuen Komponenten in das übergeordnete zentrale Monitoring System der FSG "checkmk".</t>
  </si>
  <si>
    <t>1.3.3</t>
  </si>
  <si>
    <t>Summe Titel 1.3</t>
  </si>
  <si>
    <t>Titel 1.4</t>
  </si>
  <si>
    <t>Projektmanagement / Leistungsfeststellungen / Abnahme</t>
  </si>
  <si>
    <t>1.4.1</t>
  </si>
  <si>
    <t xml:space="preserve">Projektleitung / Projektmanagement </t>
  </si>
  <si>
    <t>1.4.2</t>
  </si>
  <si>
    <t>Durchführung von Leistungsfeststellungen, Funktionsprüfungen und Abnahme der Gesamtleistung</t>
  </si>
  <si>
    <t>1.4.3</t>
  </si>
  <si>
    <t>Summe Titel 1.4</t>
  </si>
  <si>
    <t>Einzelpreis
(Stunde)</t>
  </si>
  <si>
    <t>Titel 1.5</t>
  </si>
  <si>
    <t>Stundenlohnarbeiten</t>
  </si>
  <si>
    <t>Für eventuell anfallende Stundenlohnarbeiten, die vorher in jedem Fall von der Projektleitung genehmigt sein müssen, werden nachfolgende Beträge, basierend auf den neuesten Tarifsätzen, in Anrechnung gebracht. Die Unkosten müssen Wege-, Trennungs-, Unterkunfts-, Übernachtungs-, An- und Rückreisekosten, Kosten für Heimfahrten enthalten.</t>
  </si>
  <si>
    <t>1.5.1</t>
  </si>
  <si>
    <r>
      <rPr>
        <b/>
        <u/>
        <sz val="8"/>
        <rFont val="Arial"/>
        <family val="2"/>
      </rPr>
      <t>Bedarfsposition</t>
    </r>
    <r>
      <rPr>
        <sz val="8"/>
        <rFont val="Arial"/>
        <family val="2"/>
      </rPr>
      <t xml:space="preserve">
</t>
    </r>
    <r>
      <rPr>
        <b/>
        <sz val="8"/>
        <rFont val="Arial"/>
        <family val="2"/>
      </rPr>
      <t>Berater / Techniker innerhalb der Geschäftszeiten</t>
    </r>
    <r>
      <rPr>
        <sz val="8"/>
        <rFont val="Arial"/>
        <family val="2"/>
      </rPr>
      <t xml:space="preserve">
Montag - Freitag 07:00 - 18:00 Uhr</t>
    </r>
  </si>
  <si>
    <t>1.5.2</t>
  </si>
  <si>
    <r>
      <rPr>
        <b/>
        <u/>
        <sz val="8"/>
        <rFont val="Arial"/>
        <family val="2"/>
      </rPr>
      <t>Alternativposition</t>
    </r>
    <r>
      <rPr>
        <b/>
        <sz val="8"/>
        <rFont val="Arial"/>
        <family val="2"/>
      </rPr>
      <t xml:space="preserve">
Berater / Techniker außerhalb der Geschäftszeiten</t>
    </r>
    <r>
      <rPr>
        <sz val="8"/>
        <rFont val="Arial"/>
        <family val="2"/>
      </rPr>
      <t xml:space="preserve">
Montag - Freitag 18:00 - 07:00 Uhr</t>
    </r>
  </si>
  <si>
    <t>1.5.3</t>
  </si>
  <si>
    <r>
      <rPr>
        <b/>
        <u/>
        <sz val="8"/>
        <rFont val="Arial"/>
        <family val="2"/>
      </rPr>
      <t xml:space="preserve">Alternativposition
</t>
    </r>
    <r>
      <rPr>
        <b/>
        <sz val="8"/>
        <rFont val="Arial"/>
        <family val="2"/>
      </rPr>
      <t>Berater / Techniker sonstige Zeiten</t>
    </r>
    <r>
      <rPr>
        <sz val="8"/>
        <rFont val="Arial"/>
        <family val="2"/>
      </rPr>
      <t xml:space="preserve">
Samstag 00:00 - 24:00 Uhr
Sonntag 00:00 - 24:00 Uhr
Feiertag am Erfüllungsort 00:00 - 24:00 Uhr</t>
    </r>
  </si>
  <si>
    <t>1.5.4</t>
  </si>
  <si>
    <r>
      <rPr>
        <b/>
        <u/>
        <sz val="8"/>
        <rFont val="Arial"/>
        <family val="2"/>
      </rPr>
      <t>Bedarfsposition</t>
    </r>
    <r>
      <rPr>
        <b/>
        <sz val="8"/>
        <rFont val="Arial"/>
        <family val="2"/>
      </rPr>
      <t xml:space="preserve">
Projektleiter / Experte innerhalb der Geschäftszeiten</t>
    </r>
    <r>
      <rPr>
        <sz val="8"/>
        <rFont val="Arial"/>
        <family val="2"/>
      </rPr>
      <t xml:space="preserve">
Montag - Freitag 07:00 - 18:00 Uhr</t>
    </r>
  </si>
  <si>
    <t>1.5.5</t>
  </si>
  <si>
    <r>
      <rPr>
        <b/>
        <u/>
        <sz val="8"/>
        <rFont val="Arial"/>
        <family val="2"/>
      </rPr>
      <t xml:space="preserve">Alternativposition
</t>
    </r>
    <r>
      <rPr>
        <b/>
        <sz val="8"/>
        <rFont val="Arial"/>
        <family val="2"/>
      </rPr>
      <t>Projektleiter / Experte außerhalb der Geschäftszeiten</t>
    </r>
    <r>
      <rPr>
        <sz val="8"/>
        <rFont val="Arial"/>
        <family val="2"/>
      </rPr>
      <t xml:space="preserve">
Montag - Freitag 18:00 - 07:00 Uhr</t>
    </r>
  </si>
  <si>
    <t>1.5.6</t>
  </si>
  <si>
    <r>
      <rPr>
        <b/>
        <u/>
        <sz val="8"/>
        <rFont val="Arial"/>
        <family val="2"/>
      </rPr>
      <t xml:space="preserve">Alternativposition
</t>
    </r>
    <r>
      <rPr>
        <b/>
        <sz val="8"/>
        <rFont val="Arial"/>
        <family val="2"/>
      </rPr>
      <t>Projektleiter / Experte sonstige Zeiten</t>
    </r>
    <r>
      <rPr>
        <sz val="8"/>
        <rFont val="Arial"/>
        <family val="2"/>
      </rPr>
      <t xml:space="preserve">
Samstag 00:00 - 24:00 Uhr
Sonntag 00:00 - 24:00 Uhr
Feiertag am Erfüllungsort 00:00 - 24:00 Uhr</t>
    </r>
  </si>
  <si>
    <t>1.5.7</t>
  </si>
  <si>
    <t>Summe Titel 1.5</t>
  </si>
  <si>
    <t>Titel 1.6</t>
  </si>
  <si>
    <t>Dokumentation</t>
  </si>
  <si>
    <t>1.6.1</t>
  </si>
  <si>
    <t>Aktualisierung der Dokumentation</t>
  </si>
  <si>
    <t>1.6.2</t>
  </si>
  <si>
    <t>Summe Titel 1.6</t>
  </si>
  <si>
    <t>Titel 1.7</t>
  </si>
  <si>
    <t>Schulung</t>
  </si>
  <si>
    <t>1.7.1</t>
  </si>
  <si>
    <t>Schulung und Einweisung der Operatoren
entsprechend Leistungsbeschreibung
bis zu 14 Teilnehmer mit max. 7 Teilnehmer pro Kurs</t>
  </si>
  <si>
    <t xml:space="preserve">Angabe der Schulungstage 
insgesamt:
pro Kurs: </t>
  </si>
  <si>
    <t>1.7.2</t>
  </si>
  <si>
    <t>Schulung und Einweisung der Administratoren
entsprechend Leistungsbeschreibung
bis zu 4 Teilnehmer</t>
  </si>
  <si>
    <t>Angabe der Schulungstage 
insgesamt:</t>
  </si>
  <si>
    <t>1.7.3</t>
  </si>
  <si>
    <t>Summe Titel 1.7</t>
  </si>
  <si>
    <t>Titel 1.8</t>
  </si>
  <si>
    <t>Rückbau, Rückkaufs- und Entsorgungsangebot</t>
  </si>
  <si>
    <t>1.8.1</t>
  </si>
  <si>
    <r>
      <rPr>
        <b/>
        <sz val="8"/>
        <rFont val="Arial"/>
        <family val="2"/>
      </rPr>
      <t xml:space="preserve">Rückbau
</t>
    </r>
    <r>
      <rPr>
        <sz val="8"/>
        <rFont val="Arial"/>
        <family val="2"/>
      </rPr>
      <t>entsprechend Leistungsbeschreibung
Demontage und Verlagerung aller Komponenten der Erneuerung ORACLE Infrastruktur an eine zentrale Lokation auf dem Campus der FSG.</t>
    </r>
  </si>
  <si>
    <t>1.8.2</t>
  </si>
  <si>
    <r>
      <rPr>
        <b/>
        <sz val="8"/>
        <rFont val="Arial"/>
        <family val="2"/>
      </rPr>
      <t>Rückkaufsangebot</t>
    </r>
    <r>
      <rPr>
        <sz val="8"/>
        <rFont val="Arial"/>
        <family val="2"/>
      </rPr>
      <t xml:space="preserve">
Rückkaufsangebot für alle zurückgebauten Komponenten der ORACLE Infrastruktur 
Vorgaben wie in der Leistungsbeschreibung definiert 
- Rücknahme der gesamten Hardware
- Datenlöschung entsprechend der gesetzlichen Vorgaben und Nachweis mittels Zertifikat 
Mit allen systembedingten Zubehörteilen, abbauen, verpacken und abtransportieren. 
Übernahme an einer zentralen Lokation auf dem Campus.
Vergütung mit einem negativen Vorzeichen gekennzeichnet!</t>
    </r>
  </si>
  <si>
    <t>1.8.3</t>
  </si>
  <si>
    <r>
      <rPr>
        <b/>
        <u/>
        <sz val="8"/>
        <rFont val="Arial"/>
        <family val="2"/>
      </rPr>
      <t xml:space="preserve">Bedarfsposition
</t>
    </r>
    <r>
      <rPr>
        <b/>
        <sz val="8"/>
        <rFont val="Arial"/>
        <family val="2"/>
      </rPr>
      <t>Entsorgungsangebot</t>
    </r>
    <r>
      <rPr>
        <sz val="8"/>
        <rFont val="Arial"/>
        <family val="2"/>
      </rPr>
      <t xml:space="preserve">
Entsorgung für alle zurückgebauten Komponenten der ORACLE Infrastrukur
Vorgaben wie in der Leistungsbeschreibung definiert 
- Rücknahme der gesamten Hardware
- Datenlöschung entsprechend der gesetzlichen Vorgaben und Nachweis mittels Zertifikat 
- Entsorgung und Nachweis mittels Zertifikat
Mit allen systembedingten Zubehörteilen, abbauen, verpacken,  abtransportieren und entsorgen. 
Übernahme an einer zentralen Lokation auf dem Campus.</t>
    </r>
  </si>
  <si>
    <t>1.8.4</t>
  </si>
  <si>
    <t>Summe Titel 1.8</t>
  </si>
  <si>
    <t>Kostenzusammenstellung Los 1 Beschaffung der neuen ORACLE Infrastruktur Komponenten</t>
  </si>
  <si>
    <t>Nettosumme</t>
  </si>
  <si>
    <t>MwST:</t>
  </si>
  <si>
    <t>Bruttosumme:</t>
  </si>
  <si>
    <t>Erneuerung ORACLE Infrastruktur
Los 2 Servicevertrag ORACLE Infrastruktur</t>
  </si>
  <si>
    <t>Gesamtpreis</t>
  </si>
  <si>
    <t>Titel 2.1</t>
  </si>
  <si>
    <t>Projektinitiierung</t>
  </si>
  <si>
    <t>2.1.1</t>
  </si>
  <si>
    <t>Projektinitiierung und Einrichtung der Serviceplattform
entsprechend Leistungsbeschreibung und dem Rahmenvertrag mit den Leistungsscheinen SIS-ORACLE-Infrastruktur und BIS-ORACLE-Infrastruktur</t>
  </si>
  <si>
    <t>2.1.2</t>
  </si>
  <si>
    <t>Summe Titel 2.1</t>
  </si>
  <si>
    <t>Laufzeitfaktor
(Jahr)</t>
  </si>
  <si>
    <t>Einzelpreis
(Jahr)</t>
  </si>
  <si>
    <t>Titel 2.2</t>
  </si>
  <si>
    <t>Jahrespauschalen für die ORACLE Infrastruktur</t>
  </si>
  <si>
    <t>2.2.1</t>
  </si>
  <si>
    <r>
      <rPr>
        <b/>
        <sz val="8"/>
        <rFont val="Arial"/>
        <family val="2"/>
      </rPr>
      <t xml:space="preserve">SIS-ORACLE-Infrastruktur 
Initiale Vertragslaufzeit
</t>
    </r>
    <r>
      <rPr>
        <sz val="8"/>
        <rFont val="Arial"/>
        <family val="2"/>
      </rPr>
      <t>entsprechend Leistungsbeschreibung und dem Rahmenvertrag mit dem Leistungsschein SIS-ORACLE-Infrastruktur
Jahrespauschale für die Serviceleistungen für die systembedingten Infrastruktur-Services in der ORACLE Infrastruktur 
Für alle bestehenden und neuen Komponenten in der ORACLE Infrastruktur des Flughafen Stuttgart</t>
    </r>
  </si>
  <si>
    <t>Service Dienstleistung</t>
  </si>
  <si>
    <t>2.2.2</t>
  </si>
  <si>
    <r>
      <rPr>
        <b/>
        <sz val="8"/>
        <rFont val="Arial"/>
        <family val="2"/>
      </rPr>
      <t xml:space="preserve">SIS-ORACLE-Infrastruktur 
Vertragslaufzeitverlängerung für 1 Jahr
</t>
    </r>
    <r>
      <rPr>
        <sz val="8"/>
        <rFont val="Arial"/>
        <family val="2"/>
      </rPr>
      <t>entsprechend Leistungsbeschreibung und dem Rahmenvertrag mit dem Leistungsschein SIS-ORACLE-Infrastruktur
Jahrespauschale für die Serviceleistungen für die systembedingten Infrastruktur-Services in der ORACLE Infrastruktur 
Für alle bestehenden und neuen Komponenten in der ORACLE Infrastruktur des Flughafen Stuttgart</t>
    </r>
  </si>
  <si>
    <t>2.2.4</t>
  </si>
  <si>
    <r>
      <rPr>
        <b/>
        <sz val="8"/>
        <rFont val="Arial"/>
        <family val="2"/>
      </rPr>
      <t xml:space="preserve">BIS-ORACLE-Infrastruktur 
Initiale Vertragslaufzeit
</t>
    </r>
    <r>
      <rPr>
        <sz val="8"/>
        <rFont val="Arial"/>
        <family val="2"/>
      </rPr>
      <t>entsprechend Leistungsbeschreibung und dem Rahmenvertrag mit dem Leistungsschein BIS-ORACLE-Infrastruktur
Jahrespauschale für die Serviceleistungen für die betrieblichen Infrastruktur-Services in der ORACLE Infrastruktur
Für alle bestehenden und neuen Komponenten in der ORACLE Infrastruktur des Flughafen Stuttgart</t>
    </r>
  </si>
  <si>
    <r>
      <rPr>
        <b/>
        <sz val="8"/>
        <rFont val="Arial"/>
        <family val="2"/>
      </rPr>
      <t xml:space="preserve">BIS-ORACLE-Infrastruktur 
Vertragslaufzeitverlängerung für 1 Jahr
</t>
    </r>
    <r>
      <rPr>
        <sz val="8"/>
        <rFont val="Arial"/>
        <family val="2"/>
      </rPr>
      <t>entsprechend Leistungsbeschreibung und dem Rahmenvertrag mit dem Leistungsschein BIS-ORACLE-Infrastruktur
Jahrespauschale für die Serviceleistungen für die betrieblichen Infrastruktur-Services in der ORACLE Infrastruktur
Für alle bestehenden und neuen Komponenten in der ORACLE Infrastruktur des Flughafen Stuttgart</t>
    </r>
  </si>
  <si>
    <t>Summe Titel 2.2</t>
  </si>
  <si>
    <t>Titel 2.3</t>
  </si>
  <si>
    <t xml:space="preserve">Aufwandspauschale für die ORACLE Infrastruktur </t>
  </si>
  <si>
    <t>2.3.1</t>
  </si>
  <si>
    <t>2.3.2</t>
  </si>
  <si>
    <t>Summe Titel 2.3</t>
  </si>
  <si>
    <t>Titel 2.4</t>
  </si>
  <si>
    <t>Tätigkeiten nach Aufwand für die ORACLE Infrastruktur</t>
  </si>
  <si>
    <t>2.4.1</t>
  </si>
  <si>
    <t>2.4.2</t>
  </si>
  <si>
    <r>
      <rPr>
        <b/>
        <u/>
        <sz val="8"/>
        <rFont val="Arial"/>
        <family val="2"/>
      </rPr>
      <t>Alternativposition</t>
    </r>
    <r>
      <rPr>
        <sz val="8"/>
        <rFont val="Arial"/>
        <family val="2"/>
      </rPr>
      <t xml:space="preserve">
</t>
    </r>
    <r>
      <rPr>
        <b/>
        <sz val="8"/>
        <rFont val="Arial"/>
        <family val="2"/>
      </rPr>
      <t xml:space="preserve">SIS-ORACLE-Infrastruktur 
</t>
    </r>
    <r>
      <rPr>
        <sz val="8"/>
        <rFont val="Arial"/>
        <family val="2"/>
      </rPr>
      <t xml:space="preserve">Kategorie 1: </t>
    </r>
    <r>
      <rPr>
        <b/>
        <u/>
        <sz val="8"/>
        <rFont val="Arial"/>
        <family val="2"/>
      </rPr>
      <t>Techniker</t>
    </r>
    <r>
      <rPr>
        <sz val="8"/>
        <rFont val="Arial"/>
        <family val="2"/>
      </rPr>
      <t xml:space="preserve"> außerhalb der Geschäftszeiten
Montag - Freitag 18:00 - 07:00 Uhr
entsprechend Leistungsbeschreibung und dem Rahmenvertrag mit dem Leistungsschein SIS-ORACLE-Infrastruktur</t>
    </r>
  </si>
  <si>
    <t>------</t>
  </si>
  <si>
    <t>2.4.3</t>
  </si>
  <si>
    <r>
      <rPr>
        <b/>
        <u/>
        <sz val="8"/>
        <rFont val="Arial"/>
        <family val="2"/>
      </rPr>
      <t>Alternativposition</t>
    </r>
    <r>
      <rPr>
        <sz val="8"/>
        <rFont val="Arial"/>
        <family val="2"/>
      </rPr>
      <t xml:space="preserve">
</t>
    </r>
    <r>
      <rPr>
        <b/>
        <sz val="8"/>
        <rFont val="Arial"/>
        <family val="2"/>
      </rPr>
      <t xml:space="preserve">SIS-ORACLE-Infrastruktur </t>
    </r>
    <r>
      <rPr>
        <sz val="8"/>
        <rFont val="Arial"/>
        <family val="2"/>
      </rPr>
      <t xml:space="preserve">
Kategorie 1: </t>
    </r>
    <r>
      <rPr>
        <b/>
        <u/>
        <sz val="8"/>
        <rFont val="Arial"/>
        <family val="2"/>
      </rPr>
      <t>Techniker</t>
    </r>
    <r>
      <rPr>
        <sz val="8"/>
        <rFont val="Arial"/>
        <family val="2"/>
      </rPr>
      <t xml:space="preserve"> sonstige Zeiten
Samstag 00:00 - 24:00 Uhr
Sonntag 00:00 - 24:00 Uhr
Feiertag am Erfüllungsort 00:00 - 24:00 Uhr
entsprechend Leistungsbeschreibung und dem Rahmenvertrag mit dem Leistungsschein SIS-ORACLE-Infrastruktur</t>
    </r>
  </si>
  <si>
    <t>2.4.4</t>
  </si>
  <si>
    <r>
      <rPr>
        <b/>
        <u/>
        <sz val="8"/>
        <rFont val="Arial"/>
        <family val="2"/>
      </rPr>
      <t>Bedarfsposition:</t>
    </r>
    <r>
      <rPr>
        <b/>
        <sz val="8"/>
        <rFont val="Arial"/>
        <family val="2"/>
      </rPr>
      <t xml:space="preserve">
SIS-ORACLE-Infrastruktur </t>
    </r>
    <r>
      <rPr>
        <sz val="8"/>
        <rFont val="Arial"/>
        <family val="2"/>
      </rPr>
      <t xml:space="preserve">
Kategorie 2: </t>
    </r>
    <r>
      <rPr>
        <b/>
        <u/>
        <sz val="8"/>
        <rFont val="Arial"/>
        <family val="2"/>
      </rPr>
      <t>Consultant</t>
    </r>
    <r>
      <rPr>
        <sz val="8"/>
        <rFont val="Arial"/>
        <family val="2"/>
      </rPr>
      <t xml:space="preserve"> innerhalb der Geschäftszeiten
Montag - Freitag 07:00 - 18:00 Uhr
entsprechend Leistungsbeschreibung und dem Rahmenvertrag mit dem Leistungsschein SIS-ORACLE-Infrastruktur</t>
    </r>
  </si>
  <si>
    <t>2.4.5</t>
  </si>
  <si>
    <r>
      <rPr>
        <b/>
        <u/>
        <sz val="8"/>
        <rFont val="Arial"/>
        <family val="2"/>
      </rPr>
      <t>Alternativposition</t>
    </r>
    <r>
      <rPr>
        <sz val="8"/>
        <rFont val="Arial"/>
        <family val="2"/>
      </rPr>
      <t xml:space="preserve">
</t>
    </r>
    <r>
      <rPr>
        <b/>
        <sz val="8"/>
        <rFont val="Arial"/>
        <family val="2"/>
      </rPr>
      <t xml:space="preserve">SIS-ORACLE-Infrastruktur </t>
    </r>
    <r>
      <rPr>
        <sz val="8"/>
        <rFont val="Arial"/>
        <family val="2"/>
      </rPr>
      <t xml:space="preserve">
Kategorie 2: </t>
    </r>
    <r>
      <rPr>
        <b/>
        <u/>
        <sz val="8"/>
        <rFont val="Arial"/>
        <family val="2"/>
      </rPr>
      <t xml:space="preserve">Consultant </t>
    </r>
    <r>
      <rPr>
        <sz val="8"/>
        <rFont val="Arial"/>
        <family val="2"/>
      </rPr>
      <t xml:space="preserve"> außerhalb der Geschäftszeiten
Montag - Freitag 18:00 - 07:00 Uhr
entsprechend Leistungsbeschreibung und dem Rahmenvertrag mit dem Leistungsschein SIS-ORACLE-Infrastruktur</t>
    </r>
  </si>
  <si>
    <t>2.4.6</t>
  </si>
  <si>
    <r>
      <rPr>
        <b/>
        <u/>
        <sz val="8"/>
        <rFont val="Arial"/>
        <family val="2"/>
      </rPr>
      <t xml:space="preserve">Alternativposition
</t>
    </r>
    <r>
      <rPr>
        <b/>
        <sz val="8"/>
        <rFont val="Arial"/>
        <family val="2"/>
      </rPr>
      <t xml:space="preserve">SIS-ORACLE-Infrastruktur 
</t>
    </r>
    <r>
      <rPr>
        <sz val="8"/>
        <rFont val="Arial"/>
        <family val="2"/>
      </rPr>
      <t xml:space="preserve">Kategorie 2: </t>
    </r>
    <r>
      <rPr>
        <b/>
        <u/>
        <sz val="8"/>
        <rFont val="Arial"/>
        <family val="2"/>
      </rPr>
      <t>Consultant</t>
    </r>
    <r>
      <rPr>
        <sz val="8"/>
        <rFont val="Arial"/>
        <family val="2"/>
      </rPr>
      <t xml:space="preserve"> sonstige Zeiten
Samstag 00:00 - 24:00 Uhr
Sonntag 00:00 - 24:00 Uhr
Feiertag am Erfüllungsort 00:00 - 24:00 Uhr
entsprechend Leistungsbeschreibung und dem Rahmenvertrag mit dem Leistungsschein SIS-ORACLE-Infrastruktur</t>
    </r>
  </si>
  <si>
    <t>2.4.7</t>
  </si>
  <si>
    <r>
      <rPr>
        <b/>
        <u/>
        <sz val="8"/>
        <rFont val="Arial"/>
        <family val="2"/>
      </rPr>
      <t>Bedarfsposition:</t>
    </r>
    <r>
      <rPr>
        <b/>
        <sz val="8"/>
        <rFont val="Arial"/>
        <family val="2"/>
      </rPr>
      <t xml:space="preserve">
SIS-ORACLE-Infrastruktur </t>
    </r>
    <r>
      <rPr>
        <sz val="8"/>
        <rFont val="Arial"/>
        <family val="2"/>
      </rPr>
      <t xml:space="preserve">
Kategorie 3: </t>
    </r>
    <r>
      <rPr>
        <b/>
        <u/>
        <sz val="8"/>
        <rFont val="Arial"/>
        <family val="2"/>
      </rPr>
      <t>Senior Consultant / Projektmanger</t>
    </r>
    <r>
      <rPr>
        <sz val="8"/>
        <rFont val="Arial"/>
        <family val="2"/>
      </rPr>
      <t xml:space="preserve"> innerhalb der Geschäftszeiten
Montag - Freitag 07:00 - 18:00 Uhr
entsprechend Leistungsbeschreibung und dem Rahmenvertrag mit dem Leistungsschein SIS-ORACLE-Infrastruktur</t>
    </r>
  </si>
  <si>
    <t>2.4.8</t>
  </si>
  <si>
    <r>
      <rPr>
        <b/>
        <u/>
        <sz val="8"/>
        <rFont val="Arial"/>
        <family val="2"/>
      </rPr>
      <t>Alternativposition</t>
    </r>
    <r>
      <rPr>
        <sz val="8"/>
        <rFont val="Arial"/>
        <family val="2"/>
      </rPr>
      <t xml:space="preserve">
</t>
    </r>
    <r>
      <rPr>
        <b/>
        <sz val="8"/>
        <rFont val="Arial"/>
        <family val="2"/>
      </rPr>
      <t xml:space="preserve">SIS-ORACLE-Infrastruktur 
</t>
    </r>
    <r>
      <rPr>
        <sz val="8"/>
        <rFont val="Arial"/>
        <family val="2"/>
      </rPr>
      <t xml:space="preserve">Kategorie 3: </t>
    </r>
    <r>
      <rPr>
        <b/>
        <u/>
        <sz val="8"/>
        <rFont val="Arial"/>
        <family val="2"/>
      </rPr>
      <t>Senior Consultant / Projektmanger</t>
    </r>
    <r>
      <rPr>
        <sz val="8"/>
        <rFont val="Arial"/>
        <family val="2"/>
      </rPr>
      <t xml:space="preserve"> außerhalb der Geschäftszeiten
Montag - Freitag 18:00 - 07:00 Uhr
entsprechend Leistungsbeschreibung und dem Rahmenvertrag mit dem Leistungsschein SIS-ORACLE-Infrastruktur</t>
    </r>
  </si>
  <si>
    <t>2.4.9</t>
  </si>
  <si>
    <r>
      <rPr>
        <b/>
        <u/>
        <sz val="8"/>
        <rFont val="Arial"/>
        <family val="2"/>
      </rPr>
      <t>Alternativposition</t>
    </r>
    <r>
      <rPr>
        <sz val="8"/>
        <rFont val="Arial"/>
        <family val="2"/>
      </rPr>
      <t xml:space="preserve">
</t>
    </r>
    <r>
      <rPr>
        <b/>
        <sz val="8"/>
        <rFont val="Arial"/>
        <family val="2"/>
      </rPr>
      <t xml:space="preserve">SIS-ORACLE-Infrastruktur 
</t>
    </r>
    <r>
      <rPr>
        <sz val="8"/>
        <rFont val="Arial"/>
        <family val="2"/>
      </rPr>
      <t xml:space="preserve">Kategorie 3: </t>
    </r>
    <r>
      <rPr>
        <b/>
        <u/>
        <sz val="8"/>
        <rFont val="Arial"/>
        <family val="2"/>
      </rPr>
      <t>Senior Consultant / Projektmanger</t>
    </r>
    <r>
      <rPr>
        <sz val="8"/>
        <rFont val="Arial"/>
        <family val="2"/>
      </rPr>
      <t xml:space="preserve"> sonstige Zeiten
Samstag 00:00 - 24:00 Uhr
Sonntag 00:00 - 24:00 Uhr
Feiertag am Erfüllungsort 00:00 - 24:00 Uhr
entsprechend Leistungsbeschreibung und dem Rahmenvertrag mit dem Leistungsschein SIS-ORACLE-Infrastruktur</t>
    </r>
  </si>
  <si>
    <t>2.4.10</t>
  </si>
  <si>
    <r>
      <rPr>
        <b/>
        <u/>
        <sz val="8"/>
        <rFont val="Arial"/>
        <family val="2"/>
      </rPr>
      <t>Bedarfsposition:</t>
    </r>
    <r>
      <rPr>
        <b/>
        <sz val="8"/>
        <rFont val="Arial"/>
        <family val="2"/>
      </rPr>
      <t xml:space="preserve">
BIS-ORACLE-Infrastruktur 
</t>
    </r>
    <r>
      <rPr>
        <sz val="8"/>
        <rFont val="Arial"/>
        <family val="2"/>
      </rPr>
      <t xml:space="preserve">Kategorie 1: </t>
    </r>
    <r>
      <rPr>
        <b/>
        <u/>
        <sz val="8"/>
        <rFont val="Arial"/>
        <family val="2"/>
      </rPr>
      <t>Techniker</t>
    </r>
    <r>
      <rPr>
        <sz val="8"/>
        <rFont val="Arial"/>
        <family val="2"/>
      </rPr>
      <t xml:space="preserve"> innerhalb der Geschäftszeiten
Montag - Freitag 07:00 - 18:00 Uhr
entsprechend Leistungsbeschreibung und dem Rahmenvertrag mit dem Leistungsschein BIS-ORACLE-Infrastruktur</t>
    </r>
  </si>
  <si>
    <t>2.4.11</t>
  </si>
  <si>
    <r>
      <rPr>
        <b/>
        <u/>
        <sz val="8"/>
        <rFont val="Arial"/>
        <family val="2"/>
      </rPr>
      <t xml:space="preserve">Alternativposition
</t>
    </r>
    <r>
      <rPr>
        <b/>
        <sz val="8"/>
        <rFont val="Arial"/>
        <family val="2"/>
      </rPr>
      <t xml:space="preserve">BIS-ORACLE-Infrastruktur 
</t>
    </r>
    <r>
      <rPr>
        <sz val="8"/>
        <rFont val="Arial"/>
        <family val="2"/>
      </rPr>
      <t xml:space="preserve">Kategorie 1: </t>
    </r>
    <r>
      <rPr>
        <b/>
        <u/>
        <sz val="8"/>
        <rFont val="Arial"/>
        <family val="2"/>
      </rPr>
      <t>Techniker</t>
    </r>
    <r>
      <rPr>
        <sz val="8"/>
        <rFont val="Arial"/>
        <family val="2"/>
      </rPr>
      <t xml:space="preserve"> außerhalb der Geschäftszeiten
Montag - Freitag 18:00 - 07:00 Uhr
entsprechend Leistungsbeschreibung und dem Rahmenvertrag mit dem Leistungsschein BIS-ORACLE-Infrastruktur</t>
    </r>
  </si>
  <si>
    <t>2.4.12</t>
  </si>
  <si>
    <r>
      <rPr>
        <b/>
        <u/>
        <sz val="8"/>
        <rFont val="Arial"/>
        <family val="2"/>
      </rPr>
      <t xml:space="preserve">Alternativposition
</t>
    </r>
    <r>
      <rPr>
        <b/>
        <sz val="8"/>
        <rFont val="Arial"/>
        <family val="2"/>
      </rPr>
      <t xml:space="preserve">BIS-ORACLE-Infrastruktur 
</t>
    </r>
    <r>
      <rPr>
        <sz val="8"/>
        <rFont val="Arial"/>
        <family val="2"/>
      </rPr>
      <t xml:space="preserve">Kategorie 1: </t>
    </r>
    <r>
      <rPr>
        <b/>
        <u/>
        <sz val="8"/>
        <rFont val="Arial"/>
        <family val="2"/>
      </rPr>
      <t>Techniker</t>
    </r>
    <r>
      <rPr>
        <sz val="8"/>
        <rFont val="Arial"/>
        <family val="2"/>
      </rPr>
      <t xml:space="preserve"> sonstige Zeiten
Samstag 00:00 - 24:00 Uhr
Sonntag 00:00 - 24:00 Uhr
Feiertag am Erfüllungsort 00:00 - 24:00 Uhr
entsprechend Leistungsbeschreibung und dem Rahmenvertrag mit dem Leistungsschein BIS-ORACLE-Infrastruktur</t>
    </r>
  </si>
  <si>
    <t>2.4.13</t>
  </si>
  <si>
    <r>
      <rPr>
        <b/>
        <u/>
        <sz val="8"/>
        <rFont val="Arial"/>
        <family val="2"/>
      </rPr>
      <t>Bedarfsposition:</t>
    </r>
    <r>
      <rPr>
        <b/>
        <sz val="8"/>
        <rFont val="Arial"/>
        <family val="2"/>
      </rPr>
      <t xml:space="preserve">
BIS-ORACLE-Infrastruktur </t>
    </r>
    <r>
      <rPr>
        <sz val="8"/>
        <rFont val="Arial"/>
        <family val="2"/>
      </rPr>
      <t xml:space="preserve">
Kategorie 2: </t>
    </r>
    <r>
      <rPr>
        <b/>
        <u/>
        <sz val="8"/>
        <rFont val="Arial"/>
        <family val="2"/>
      </rPr>
      <t xml:space="preserve">Consultant </t>
    </r>
    <r>
      <rPr>
        <sz val="8"/>
        <rFont val="Arial"/>
        <family val="2"/>
      </rPr>
      <t>innerhalb der Geschäftszeiten
Montag - Freitag 07:00 - 18:00 Uhr
entsprechend Leistungsbeschreibung und dem Rahmenvertrag mit dem Leistungsschein BIS-ORACLE-Infrastruktur</t>
    </r>
  </si>
  <si>
    <t>2.4.14</t>
  </si>
  <si>
    <r>
      <rPr>
        <b/>
        <u/>
        <sz val="8"/>
        <rFont val="Arial"/>
        <family val="2"/>
      </rPr>
      <t xml:space="preserve">Alternativposition
</t>
    </r>
    <r>
      <rPr>
        <b/>
        <sz val="8"/>
        <rFont val="Arial"/>
        <family val="2"/>
      </rPr>
      <t xml:space="preserve">BIS-ORACLE-Infrastruktur 
</t>
    </r>
    <r>
      <rPr>
        <sz val="8"/>
        <rFont val="Arial"/>
        <family val="2"/>
      </rPr>
      <t xml:space="preserve">Kategorie 2: </t>
    </r>
    <r>
      <rPr>
        <b/>
        <u/>
        <sz val="8"/>
        <rFont val="Arial"/>
        <family val="2"/>
      </rPr>
      <t xml:space="preserve">Consultant </t>
    </r>
    <r>
      <rPr>
        <sz val="8"/>
        <rFont val="Arial"/>
        <family val="2"/>
      </rPr>
      <t xml:space="preserve"> außerhalb der Geschäftszeiten
Montag - Freitag 18:00 - 07:00 Uhr
entsprechend Leistungsbeschreibung und dem Rahmenvertrag mit dem Leistungsschein BIS-ORACLE-Infrastruktur</t>
    </r>
  </si>
  <si>
    <t>2.4.15</t>
  </si>
  <si>
    <r>
      <rPr>
        <b/>
        <u/>
        <sz val="8"/>
        <rFont val="Arial"/>
        <family val="2"/>
      </rPr>
      <t>Alternativposition</t>
    </r>
    <r>
      <rPr>
        <sz val="8"/>
        <rFont val="Arial"/>
        <family val="2"/>
      </rPr>
      <t xml:space="preserve">
</t>
    </r>
    <r>
      <rPr>
        <b/>
        <sz val="8"/>
        <rFont val="Arial"/>
        <family val="2"/>
      </rPr>
      <t xml:space="preserve">BIS-ORACLE-Infrastruktur 
</t>
    </r>
    <r>
      <rPr>
        <sz val="8"/>
        <rFont val="Arial"/>
        <family val="2"/>
      </rPr>
      <t xml:space="preserve">Kategorie 2: </t>
    </r>
    <r>
      <rPr>
        <b/>
        <u/>
        <sz val="8"/>
        <rFont val="Arial"/>
        <family val="2"/>
      </rPr>
      <t>Consultant</t>
    </r>
    <r>
      <rPr>
        <sz val="8"/>
        <rFont val="Arial"/>
        <family val="2"/>
      </rPr>
      <t xml:space="preserve"> sonstige Zeiten
Samstag 00:00 - 24:00 Uhr
Sonntag 00:00 - 24:00 Uhr
Feiertag am Erfüllungsort 00:00 - 24:00 Uhr
entsprechend Leistungsbeschreibung und dem Rahmenvertrag mit dem Leistungsschein BIS-ORACLE-Infrastruktur</t>
    </r>
  </si>
  <si>
    <t>2.4.16</t>
  </si>
  <si>
    <r>
      <rPr>
        <b/>
        <u/>
        <sz val="8"/>
        <rFont val="Arial"/>
        <family val="2"/>
      </rPr>
      <t>Bedarfsposition:</t>
    </r>
    <r>
      <rPr>
        <b/>
        <sz val="8"/>
        <rFont val="Arial"/>
        <family val="2"/>
      </rPr>
      <t xml:space="preserve">
BIS-ORACLE-Infrastruktur </t>
    </r>
    <r>
      <rPr>
        <sz val="8"/>
        <rFont val="Arial"/>
        <family val="2"/>
      </rPr>
      <t xml:space="preserve">
Kategorie 3: </t>
    </r>
    <r>
      <rPr>
        <b/>
        <u/>
        <sz val="8"/>
        <rFont val="Arial"/>
        <family val="2"/>
      </rPr>
      <t xml:space="preserve">Senior Consultant / Projektmanger </t>
    </r>
    <r>
      <rPr>
        <sz val="8"/>
        <rFont val="Arial"/>
        <family val="2"/>
      </rPr>
      <t>innerhalb der Geschäftszeiten
Montag - Freitag 07:00 - 18:00 Uhr
entsprechend Leistungsbeschreibung und dem Rahmenvertrag mit dem Leistungsschein BIS-ORACLE-Infrastruktur</t>
    </r>
  </si>
  <si>
    <t>2.4.17</t>
  </si>
  <si>
    <r>
      <rPr>
        <b/>
        <u/>
        <sz val="8"/>
        <rFont val="Arial"/>
        <family val="2"/>
      </rPr>
      <t xml:space="preserve">Alternativposition
</t>
    </r>
    <r>
      <rPr>
        <b/>
        <sz val="8"/>
        <rFont val="Arial"/>
        <family val="2"/>
      </rPr>
      <t xml:space="preserve">BIS-ORACLE-Infrastruktur 
</t>
    </r>
    <r>
      <rPr>
        <sz val="8"/>
        <rFont val="Arial"/>
        <family val="2"/>
      </rPr>
      <t xml:space="preserve">Kategorie 3: </t>
    </r>
    <r>
      <rPr>
        <b/>
        <u/>
        <sz val="8"/>
        <rFont val="Arial"/>
        <family val="2"/>
      </rPr>
      <t>Senior Consultant / Projektmanger</t>
    </r>
    <r>
      <rPr>
        <sz val="8"/>
        <rFont val="Arial"/>
        <family val="2"/>
      </rPr>
      <t xml:space="preserve"> außerhalb der Geschäftszeiten
Montag - Freitag 18:00 - 07:00 Uhr
entsprechend Leistungsbeschreibung und dem Rahmenvertrag mit dem Leistungsschein BIS-ORACLE-Infrastruktur</t>
    </r>
  </si>
  <si>
    <t>2.4.18</t>
  </si>
  <si>
    <r>
      <rPr>
        <b/>
        <u/>
        <sz val="8"/>
        <rFont val="Arial"/>
        <family val="2"/>
      </rPr>
      <t xml:space="preserve">Alternativposition
</t>
    </r>
    <r>
      <rPr>
        <b/>
        <sz val="8"/>
        <rFont val="Arial"/>
        <family val="2"/>
      </rPr>
      <t xml:space="preserve">BIS-ORACLE-Infrastruktur 
</t>
    </r>
    <r>
      <rPr>
        <sz val="8"/>
        <rFont val="Arial"/>
        <family val="2"/>
      </rPr>
      <t xml:space="preserve">Kategorie 3: </t>
    </r>
    <r>
      <rPr>
        <b/>
        <u/>
        <sz val="8"/>
        <rFont val="Arial"/>
        <family val="2"/>
      </rPr>
      <t>Senior Consultant / Projektmanger</t>
    </r>
    <r>
      <rPr>
        <sz val="8"/>
        <rFont val="Arial"/>
        <family val="2"/>
      </rPr>
      <t xml:space="preserve"> sonstige Zeiten
Samstag 00:00 - 24:00 Uhr
Sonntag 00:00 - 24:00 Uhr
Feiertag am Erfüllungsort 00:00 - 24:00 Uhr
entsprechend Leistungsbeschreibung und dem Rahmenvertrag mit dem Leistungsschein BIS-ORACLE-Infrastruktur</t>
    </r>
  </si>
  <si>
    <t>2.4.19</t>
  </si>
  <si>
    <t>2.4.20</t>
  </si>
  <si>
    <t>2.4.21</t>
  </si>
  <si>
    <t>Summe Titel 2.4</t>
  </si>
  <si>
    <t>Kostenzusammenstellung Los 2 Servicevertrag ORACLE Infrastruktur</t>
  </si>
  <si>
    <t xml:space="preserve">Jahrespauschale für die ORACLE Infrastruktur </t>
  </si>
  <si>
    <t>Erneuerung ORACLE Infrastruktur</t>
  </si>
  <si>
    <t>Gesamtkostenzusammenstellung Erneuerung ORACLE Infrastruktur</t>
  </si>
  <si>
    <t>Los 1</t>
  </si>
  <si>
    <t>Beschaffung der neuen ORACLE Infrastruktur Komponenten</t>
  </si>
  <si>
    <t>Los 2</t>
  </si>
  <si>
    <t>Servicevertrag ORACLE Infrastruktur</t>
  </si>
  <si>
    <t>1.1.3</t>
  </si>
  <si>
    <t>1.1.7</t>
  </si>
  <si>
    <t>1.1.13</t>
  </si>
  <si>
    <t>2.2.3</t>
  </si>
  <si>
    <r>
      <rPr>
        <b/>
        <u/>
        <sz val="8"/>
        <rFont val="Arial"/>
        <family val="2"/>
      </rPr>
      <t>Bedarfsposition:</t>
    </r>
    <r>
      <rPr>
        <b/>
        <sz val="8"/>
        <rFont val="Arial"/>
        <family val="2"/>
      </rPr>
      <t xml:space="preserve">
Anfahrtspauschale für alle Vor Ort-Tätigkeiten im Rahmen der Leistungsscheine
</t>
    </r>
    <r>
      <rPr>
        <sz val="8"/>
        <rFont val="Arial"/>
        <family val="2"/>
      </rPr>
      <t>entsprechend Leistungsbeschreibung und dem Rahmenvertrag mit den Leistungsscheinen SIS-ORACLE-Infrastruktur und BIS-ORACLE-Infrastruktur
Anfahrtspauschale für einen Vor Ort-Einsatz eines Technikers. Diese Pauschale beinhaltet Reisezeiten, Reisekosten und alle Nebenkosten. Die Anfahrtspauschale wird nur im Falle einer notwendigen Störungsbeseitigung vor Ort oder nach Aufforderung durch die FSG gewährt.</t>
    </r>
  </si>
  <si>
    <r>
      <rPr>
        <b/>
        <u/>
        <sz val="8"/>
        <rFont val="Arial"/>
        <family val="2"/>
      </rPr>
      <t>Bedarfsposition:</t>
    </r>
    <r>
      <rPr>
        <b/>
        <sz val="8"/>
        <rFont val="Arial"/>
        <family val="2"/>
      </rPr>
      <t xml:space="preserve">
SIS-ORACLE-Infrastruktur </t>
    </r>
    <r>
      <rPr>
        <sz val="8"/>
        <rFont val="Arial"/>
        <family val="2"/>
      </rPr>
      <t xml:space="preserve">
Kategorie 1: </t>
    </r>
    <r>
      <rPr>
        <b/>
        <u/>
        <sz val="8"/>
        <rFont val="Arial"/>
        <family val="2"/>
      </rPr>
      <t xml:space="preserve">Techniker </t>
    </r>
    <r>
      <rPr>
        <sz val="8"/>
        <rFont val="Arial"/>
        <family val="2"/>
      </rPr>
      <t>innerhalb der Geschäftszeiten
Montag - Freitag 07:00 - 18:00 Uhr
entsprechend Leistungsbeschreibung und dem Rahmenvertrag mit dem Leistungsschein SIS-ORACLE-Infrastruktur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</si>
</sst>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DM&quot;;[Red]\-#,##0.00\ &quot;DM&quot;"/>
    <numFmt numFmtId="165" formatCode="#,##0.00\ [$€-1]"/>
    <numFmt numFmtId="166" formatCode="#,##0.00\ [$€];[Red]\-#,##0.00\ [$€]"/>
    <numFmt numFmtId="167" formatCode="#,##0.00\ &quot;€&quot;"/>
  </numFmts>
  <fonts count="19">
    <font>
      <sz val="10"/>
      <name val="MS Sans Serif"/>
    </font>
    <font>
      <sz val="10"/>
      <name val="MS Sans Serif"/>
      <family val="2"/>
    </font>
    <font>
      <b/>
      <sz val="8"/>
      <name val="Arial"/>
      <family val="2"/>
    </font>
    <font>
      <b/>
      <sz val="11"/>
      <name val="CG Times (E1)"/>
    </font>
    <font>
      <sz val="10"/>
      <name val="CG Times (E1)"/>
    </font>
    <font>
      <sz val="8"/>
      <name val="Arial"/>
      <family val="2"/>
    </font>
    <font>
      <b/>
      <u/>
      <sz val="8"/>
      <name val="Arial"/>
      <family val="2"/>
    </font>
    <font>
      <b/>
      <sz val="10"/>
      <name val="Arial"/>
      <family val="2"/>
    </font>
    <font>
      <b/>
      <sz val="8"/>
      <color indexed="8"/>
      <name val="Arial"/>
      <family val="2"/>
    </font>
    <font>
      <b/>
      <sz val="10"/>
      <color indexed="12"/>
      <name val="Arial"/>
      <family val="2"/>
    </font>
    <font>
      <b/>
      <sz val="8"/>
      <color indexed="10"/>
      <name val="Arial"/>
      <family val="2"/>
    </font>
    <font>
      <b/>
      <sz val="10"/>
      <color rgb="FF0070C0"/>
      <name val="Arial"/>
      <family val="2"/>
    </font>
    <font>
      <sz val="11"/>
      <color rgb="FF000000"/>
      <name val="Calibri"/>
      <family val="2"/>
    </font>
    <font>
      <b/>
      <sz val="18"/>
      <name val="Arial"/>
      <family val="2"/>
    </font>
    <font>
      <sz val="11"/>
      <name val="Calibri"/>
      <family val="2"/>
    </font>
    <font>
      <sz val="10"/>
      <name val="Arial"/>
      <family val="2"/>
    </font>
    <font>
      <sz val="8"/>
      <name val="MS Sans Serif"/>
    </font>
    <font>
      <b/>
      <sz val="10"/>
      <color indexed="8"/>
      <name val="Arial"/>
      <family val="2"/>
    </font>
    <font>
      <b/>
      <sz val="10"/>
      <color indexed="10"/>
      <name val="Arial"/>
      <family val="2"/>
    </font>
  </fonts>
  <fills count="22">
    <fill>
      <patternFill patternType="none"/>
    </fill>
    <fill>
      <patternFill patternType="gray125"/>
    </fill>
    <fill>
      <patternFill patternType="solid">
        <fgColor indexed="26"/>
        <bgColor indexed="9"/>
      </patternFill>
    </fill>
    <fill>
      <patternFill patternType="solid">
        <fgColor indexed="26"/>
        <bgColor indexed="13"/>
      </patternFill>
    </fill>
    <fill>
      <patternFill patternType="solid">
        <fgColor indexed="47"/>
        <bgColor indexed="10"/>
      </patternFill>
    </fill>
    <fill>
      <patternFill patternType="solid">
        <fgColor indexed="9"/>
        <bgColor indexed="26"/>
      </patternFill>
    </fill>
    <fill>
      <patternFill patternType="solid">
        <fgColor indexed="47"/>
        <bgColor indexed="22"/>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79998168889431442"/>
        <bgColor indexed="13"/>
      </patternFill>
    </fill>
    <fill>
      <patternFill patternType="solid">
        <fgColor theme="3" tint="0.79998168889431442"/>
        <bgColor indexed="9"/>
      </patternFill>
    </fill>
    <fill>
      <patternFill patternType="solid">
        <fgColor theme="9" tint="0.59999389629810485"/>
        <bgColor indexed="64"/>
      </patternFill>
    </fill>
    <fill>
      <patternFill patternType="solid">
        <fgColor rgb="FF9CC2E5"/>
        <bgColor rgb="FF9CC2E5"/>
      </patternFill>
    </fill>
    <fill>
      <patternFill patternType="solid">
        <fgColor rgb="FFF2F2F2"/>
        <bgColor rgb="FFF2F2F2"/>
      </patternFill>
    </fill>
    <fill>
      <patternFill patternType="solid">
        <fgColor rgb="FFBDD6EE"/>
        <bgColor rgb="FFBDD6EE"/>
      </patternFill>
    </fill>
    <fill>
      <patternFill patternType="solid">
        <fgColor rgb="FF969696"/>
        <bgColor rgb="FF969696"/>
      </patternFill>
    </fill>
    <fill>
      <patternFill patternType="solid">
        <fgColor theme="9" tint="0.59999389629810485"/>
        <bgColor indexed="42"/>
      </patternFill>
    </fill>
    <fill>
      <patternFill patternType="solid">
        <fgColor theme="0" tint="-0.14999847407452621"/>
        <bgColor indexed="64"/>
      </patternFill>
    </fill>
    <fill>
      <patternFill patternType="solid">
        <fgColor rgb="FFFFC000"/>
        <bgColor indexed="64"/>
      </patternFill>
    </fill>
    <fill>
      <patternFill patternType="solid">
        <fgColor theme="6" tint="0.79998168889431442"/>
        <bgColor rgb="FFF2F2F2"/>
      </patternFill>
    </fill>
    <fill>
      <patternFill patternType="solid">
        <fgColor theme="9" tint="0.79998168889431442"/>
        <bgColor rgb="FFF2F2F2"/>
      </patternFill>
    </fill>
    <fill>
      <patternFill patternType="solid">
        <fgColor theme="7" tint="0.79998168889431442"/>
        <bgColor rgb="FFF2F2F2"/>
      </patternFill>
    </fill>
  </fills>
  <borders count="33">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bottom/>
      <diagonal/>
    </border>
    <border>
      <left/>
      <right style="thin">
        <color indexed="8"/>
      </right>
      <top style="thin">
        <color indexed="8"/>
      </top>
      <bottom style="thin">
        <color indexed="8"/>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s>
  <cellStyleXfs count="10">
    <xf numFmtId="0" fontId="0" fillId="0" borderId="0"/>
    <xf numFmtId="0" fontId="5" fillId="0" borderId="1" applyProtection="0">
      <alignment vertical="top" wrapText="1"/>
    </xf>
    <xf numFmtId="4" fontId="4" fillId="0" borderId="2" applyProtection="0">
      <alignment vertical="top"/>
    </xf>
    <xf numFmtId="2" fontId="2" fillId="0" borderId="0" applyFill="0" applyProtection="0">
      <alignment vertical="top"/>
    </xf>
    <xf numFmtId="166" fontId="1" fillId="0" borderId="0" applyFont="0" applyFill="0" applyBorder="0" applyAlignment="0" applyProtection="0"/>
    <xf numFmtId="0" fontId="3" fillId="0" borderId="3" applyNumberFormat="0" applyAlignment="0"/>
    <xf numFmtId="40"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2" fillId="0" borderId="0"/>
  </cellStyleXfs>
  <cellXfs count="194">
    <xf numFmtId="0" fontId="0" fillId="0" borderId="0" xfId="0"/>
    <xf numFmtId="0" fontId="5" fillId="0" borderId="0" xfId="0" applyFont="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5" fillId="0" borderId="6" xfId="0" applyFont="1" applyBorder="1" applyAlignment="1">
      <alignment vertical="top"/>
    </xf>
    <xf numFmtId="4" fontId="5" fillId="2" borderId="9" xfId="8" applyNumberFormat="1" applyFont="1" applyFill="1" applyBorder="1" applyAlignment="1" applyProtection="1">
      <alignment wrapText="1"/>
    </xf>
    <xf numFmtId="4" fontId="5" fillId="0" borderId="5" xfId="8" applyNumberFormat="1" applyFont="1" applyFill="1" applyBorder="1" applyAlignment="1" applyProtection="1">
      <alignment wrapText="1"/>
    </xf>
    <xf numFmtId="0" fontId="5" fillId="0" borderId="6" xfId="0" applyFont="1" applyBorder="1" applyAlignment="1">
      <alignment horizontal="left" vertical="top"/>
    </xf>
    <xf numFmtId="164" fontId="5" fillId="0" borderId="6" xfId="0" applyNumberFormat="1" applyFont="1" applyBorder="1" applyAlignment="1">
      <alignment vertical="top"/>
    </xf>
    <xf numFmtId="16" fontId="2" fillId="0" borderId="10" xfId="0" applyNumberFormat="1" applyFont="1" applyBorder="1" applyAlignment="1">
      <alignment horizontal="left" vertical="top"/>
    </xf>
    <xf numFmtId="0" fontId="5" fillId="0" borderId="10" xfId="0" applyFont="1" applyBorder="1" applyAlignment="1">
      <alignment horizontal="left" vertical="top" wrapText="1"/>
    </xf>
    <xf numFmtId="0" fontId="8" fillId="4" borderId="11" xfId="0" applyFont="1" applyFill="1" applyBorder="1" applyAlignment="1">
      <alignment horizontal="left" vertical="top"/>
    </xf>
    <xf numFmtId="164" fontId="5" fillId="0" borderId="6" xfId="0" applyNumberFormat="1" applyFont="1" applyBorder="1" applyAlignment="1">
      <alignment vertical="top" wrapText="1"/>
    </xf>
    <xf numFmtId="165" fontId="5" fillId="2" borderId="9" xfId="0" applyNumberFormat="1" applyFont="1" applyFill="1" applyBorder="1" applyAlignment="1">
      <alignment horizontal="right" wrapText="1"/>
    </xf>
    <xf numFmtId="165" fontId="5" fillId="0" borderId="10" xfId="0" applyNumberFormat="1" applyFont="1" applyBorder="1" applyAlignment="1">
      <alignment horizontal="right" wrapText="1"/>
    </xf>
    <xf numFmtId="4" fontId="8" fillId="6" borderId="7" xfId="8" applyNumberFormat="1" applyFont="1" applyFill="1" applyBorder="1" applyAlignment="1" applyProtection="1">
      <alignment wrapText="1"/>
    </xf>
    <xf numFmtId="165" fontId="8" fillId="6" borderId="9" xfId="0" applyNumberFormat="1" applyFont="1" applyFill="1" applyBorder="1" applyAlignment="1">
      <alignment horizontal="right" wrapText="1"/>
    </xf>
    <xf numFmtId="4" fontId="5" fillId="0" borderId="0" xfId="0" applyNumberFormat="1" applyFont="1" applyAlignment="1">
      <alignment horizontal="right" vertical="top"/>
    </xf>
    <xf numFmtId="0" fontId="5" fillId="0" borderId="8" xfId="0" applyFont="1" applyBorder="1" applyAlignment="1">
      <alignment vertical="top"/>
    </xf>
    <xf numFmtId="4" fontId="5" fillId="0" borderId="10" xfId="0" applyNumberFormat="1" applyFont="1" applyBorder="1" applyAlignment="1">
      <alignment vertical="top"/>
    </xf>
    <xf numFmtId="165" fontId="5" fillId="0" borderId="6" xfId="0" applyNumberFormat="1" applyFont="1" applyBorder="1" applyAlignment="1">
      <alignment vertical="top"/>
    </xf>
    <xf numFmtId="0" fontId="5" fillId="3" borderId="11" xfId="0" applyFont="1" applyFill="1" applyBorder="1" applyAlignment="1">
      <alignment horizontal="left" vertical="top"/>
    </xf>
    <xf numFmtId="4" fontId="0" fillId="0" borderId="0" xfId="0" applyNumberFormat="1" applyAlignment="1">
      <alignment horizontal="center" vertical="top"/>
    </xf>
    <xf numFmtId="4" fontId="5" fillId="0" borderId="8" xfId="0" applyNumberFormat="1" applyFont="1" applyBorder="1" applyAlignment="1">
      <alignment horizontal="center" vertical="top"/>
    </xf>
    <xf numFmtId="4" fontId="5" fillId="0" borderId="6" xfId="0" applyNumberFormat="1" applyFont="1" applyBorder="1" applyAlignment="1">
      <alignment horizontal="center" vertical="top"/>
    </xf>
    <xf numFmtId="4" fontId="5" fillId="2" borderId="9" xfId="0" applyNumberFormat="1" applyFont="1" applyFill="1" applyBorder="1" applyAlignment="1">
      <alignment horizontal="center" wrapText="1"/>
    </xf>
    <xf numFmtId="4" fontId="5" fillId="0" borderId="5" xfId="8" applyNumberFormat="1" applyFont="1" applyFill="1" applyBorder="1" applyAlignment="1" applyProtection="1">
      <alignment horizontal="center" wrapText="1"/>
    </xf>
    <xf numFmtId="4" fontId="8" fillId="6" borderId="7" xfId="8" applyNumberFormat="1" applyFont="1" applyFill="1" applyBorder="1" applyAlignment="1" applyProtection="1">
      <alignment horizontal="center" wrapText="1"/>
    </xf>
    <xf numFmtId="0" fontId="5" fillId="0" borderId="6" xfId="0" applyFont="1" applyBorder="1" applyAlignment="1">
      <alignment horizontal="center" vertical="top"/>
    </xf>
    <xf numFmtId="0" fontId="5" fillId="0" borderId="10" xfId="0" applyFont="1" applyBorder="1" applyAlignment="1">
      <alignment horizontal="center" vertical="top"/>
    </xf>
    <xf numFmtId="0" fontId="0" fillId="0" borderId="0" xfId="0" applyAlignment="1">
      <alignment horizontal="center" vertical="top"/>
    </xf>
    <xf numFmtId="0" fontId="5" fillId="2" borderId="9" xfId="0" applyFont="1" applyFill="1" applyBorder="1" applyAlignment="1">
      <alignment horizontal="center" vertical="top" wrapText="1"/>
    </xf>
    <xf numFmtId="9" fontId="5" fillId="0" borderId="6" xfId="7" applyFont="1" applyFill="1" applyBorder="1" applyAlignment="1" applyProtection="1">
      <alignment horizontal="center" vertical="top" wrapText="1"/>
    </xf>
    <xf numFmtId="0" fontId="10" fillId="6" borderId="9" xfId="0" applyFont="1" applyFill="1" applyBorder="1" applyAlignment="1">
      <alignment horizontal="center" vertical="top" wrapText="1"/>
    </xf>
    <xf numFmtId="4" fontId="5" fillId="2" borderId="9" xfId="0" applyNumberFormat="1" applyFont="1" applyFill="1" applyBorder="1" applyAlignment="1">
      <alignment horizontal="center" vertical="top" wrapText="1"/>
    </xf>
    <xf numFmtId="4" fontId="5" fillId="0" borderId="5" xfId="8" applyNumberFormat="1" applyFont="1" applyFill="1" applyBorder="1" applyAlignment="1" applyProtection="1">
      <alignment horizontal="center" vertical="top" wrapText="1"/>
    </xf>
    <xf numFmtId="4" fontId="8" fillId="6" borderId="7" xfId="8" applyNumberFormat="1" applyFont="1" applyFill="1" applyBorder="1" applyAlignment="1" applyProtection="1">
      <alignment horizontal="center" vertical="top" wrapText="1"/>
    </xf>
    <xf numFmtId="167" fontId="5" fillId="8" borderId="10" xfId="8" applyNumberFormat="1" applyFont="1" applyFill="1" applyBorder="1" applyAlignment="1" applyProtection="1">
      <alignment horizontal="right" vertical="top"/>
    </xf>
    <xf numFmtId="4" fontId="5" fillId="10" borderId="4" xfId="0" applyNumberFormat="1" applyFont="1" applyFill="1" applyBorder="1" applyAlignment="1">
      <alignment horizontal="center" vertical="center" wrapText="1"/>
    </xf>
    <xf numFmtId="4" fontId="5" fillId="10" borderId="4" xfId="8" applyNumberFormat="1" applyFont="1" applyFill="1" applyBorder="1" applyAlignment="1" applyProtection="1">
      <alignment horizontal="center" vertical="center" wrapText="1"/>
    </xf>
    <xf numFmtId="0" fontId="5" fillId="7" borderId="3" xfId="5" applyFont="1" applyFill="1" applyAlignment="1">
      <alignment horizontal="left" vertical="top" wrapText="1"/>
    </xf>
    <xf numFmtId="4" fontId="5" fillId="11" borderId="6" xfId="6" applyNumberFormat="1" applyFont="1" applyFill="1" applyBorder="1" applyAlignment="1" applyProtection="1">
      <alignment horizontal="center" vertical="top"/>
    </xf>
    <xf numFmtId="0" fontId="5" fillId="11" borderId="10" xfId="0" applyFont="1" applyFill="1" applyBorder="1" applyAlignment="1">
      <alignment vertical="top"/>
    </xf>
    <xf numFmtId="4" fontId="5" fillId="11" borderId="5" xfId="3" applyNumberFormat="1" applyFont="1" applyFill="1" applyBorder="1" applyAlignment="1" applyProtection="1">
      <alignment horizontal="right" vertical="top"/>
    </xf>
    <xf numFmtId="16" fontId="2" fillId="11" borderId="14" xfId="0" applyNumberFormat="1" applyFont="1" applyFill="1" applyBorder="1" applyAlignment="1">
      <alignment horizontal="left" vertical="top"/>
    </xf>
    <xf numFmtId="16" fontId="5" fillId="8" borderId="12" xfId="0" quotePrefix="1" applyNumberFormat="1" applyFont="1" applyFill="1" applyBorder="1" applyAlignment="1">
      <alignment horizontal="left" vertical="top"/>
    </xf>
    <xf numFmtId="4" fontId="5" fillId="11" borderId="5" xfId="6" applyNumberFormat="1" applyFont="1" applyFill="1" applyBorder="1" applyAlignment="1" applyProtection="1">
      <alignment horizontal="center" vertical="top"/>
    </xf>
    <xf numFmtId="0" fontId="2" fillId="11" borderId="3" xfId="5" applyFont="1" applyFill="1" applyAlignment="1">
      <alignment horizontal="left" vertical="top" wrapText="1"/>
    </xf>
    <xf numFmtId="0" fontId="5" fillId="11" borderId="3" xfId="0" applyFont="1" applyFill="1" applyBorder="1" applyAlignment="1">
      <alignment horizontal="center" vertical="top"/>
    </xf>
    <xf numFmtId="0" fontId="5" fillId="8" borderId="3" xfId="5" applyFont="1" applyFill="1" applyAlignment="1">
      <alignment horizontal="left" vertical="top" wrapText="1"/>
    </xf>
    <xf numFmtId="0" fontId="5" fillId="8" borderId="3" xfId="0" applyFont="1" applyFill="1" applyBorder="1" applyAlignment="1">
      <alignment horizontal="center" vertical="top"/>
    </xf>
    <xf numFmtId="0" fontId="5" fillId="10" borderId="3" xfId="0" applyFont="1" applyFill="1" applyBorder="1" applyAlignment="1">
      <alignment horizontal="center" vertical="center" wrapText="1"/>
    </xf>
    <xf numFmtId="4" fontId="5" fillId="10" borderId="15" xfId="0" applyNumberFormat="1" applyFont="1" applyFill="1" applyBorder="1" applyAlignment="1">
      <alignment horizontal="center" vertical="center" wrapText="1"/>
    </xf>
    <xf numFmtId="0" fontId="5" fillId="9" borderId="3" xfId="0" applyFont="1" applyFill="1" applyBorder="1" applyAlignment="1">
      <alignment horizontal="center" vertical="center"/>
    </xf>
    <xf numFmtId="0" fontId="15" fillId="13" borderId="16" xfId="9" applyFont="1" applyFill="1" applyBorder="1" applyAlignment="1">
      <alignment horizontal="left" vertical="center" wrapText="1"/>
    </xf>
    <xf numFmtId="0" fontId="15" fillId="13" borderId="17" xfId="9" applyFont="1" applyFill="1" applyBorder="1" applyAlignment="1">
      <alignment horizontal="left" vertical="center" wrapText="1"/>
    </xf>
    <xf numFmtId="0" fontId="15" fillId="0" borderId="0" xfId="9" applyFont="1" applyAlignment="1">
      <alignment vertical="center" wrapText="1"/>
    </xf>
    <xf numFmtId="0" fontId="15" fillId="0" borderId="0" xfId="9" applyFont="1" applyAlignment="1">
      <alignment horizontal="left" vertical="center" wrapText="1"/>
    </xf>
    <xf numFmtId="0" fontId="7" fillId="15" borderId="20" xfId="9" applyFont="1" applyFill="1" applyBorder="1" applyAlignment="1">
      <alignment horizontal="center" vertical="center"/>
    </xf>
    <xf numFmtId="0" fontId="7" fillId="0" borderId="0" xfId="9" applyFont="1" applyAlignment="1">
      <alignment horizontal="left"/>
    </xf>
    <xf numFmtId="0" fontId="12" fillId="0" borderId="0" xfId="9"/>
    <xf numFmtId="0" fontId="2" fillId="7" borderId="3" xfId="5" applyFont="1" applyFill="1" applyAlignment="1">
      <alignment horizontal="left" vertical="top" wrapText="1"/>
    </xf>
    <xf numFmtId="2" fontId="2" fillId="16" borderId="6" xfId="3" applyFill="1" applyBorder="1" applyAlignment="1" applyProtection="1">
      <alignment horizontal="left" vertical="top" wrapText="1"/>
    </xf>
    <xf numFmtId="0" fontId="5" fillId="16" borderId="6" xfId="1" applyFill="1" applyBorder="1" applyAlignment="1" applyProtection="1">
      <alignment horizontal="center" vertical="top" wrapText="1"/>
    </xf>
    <xf numFmtId="4" fontId="5" fillId="16" borderId="5" xfId="6" applyNumberFormat="1" applyFont="1" applyFill="1" applyBorder="1" applyAlignment="1" applyProtection="1">
      <alignment horizontal="center" vertical="top" wrapText="1"/>
    </xf>
    <xf numFmtId="4" fontId="5" fillId="16" borderId="5" xfId="6" applyNumberFormat="1" applyFont="1" applyFill="1" applyBorder="1" applyAlignment="1" applyProtection="1">
      <alignment horizontal="center" wrapText="1"/>
    </xf>
    <xf numFmtId="4" fontId="5" fillId="16" borderId="5" xfId="2" applyFont="1" applyFill="1" applyBorder="1" applyAlignment="1" applyProtection="1">
      <alignment wrapText="1"/>
    </xf>
    <xf numFmtId="4" fontId="5" fillId="16" borderId="5" xfId="3" applyNumberFormat="1" applyFont="1" applyFill="1" applyBorder="1" applyAlignment="1" applyProtection="1">
      <alignment horizontal="right" wrapText="1"/>
    </xf>
    <xf numFmtId="2" fontId="2" fillId="16" borderId="9" xfId="3" applyFill="1" applyBorder="1" applyAlignment="1" applyProtection="1">
      <alignment horizontal="left" vertical="top" wrapText="1"/>
    </xf>
    <xf numFmtId="0" fontId="5" fillId="16" borderId="9" xfId="1" applyFill="1" applyBorder="1" applyAlignment="1" applyProtection="1">
      <alignment horizontal="center" vertical="top" wrapText="1"/>
    </xf>
    <xf numFmtId="4" fontId="5" fillId="16" borderId="7" xfId="6" applyNumberFormat="1" applyFont="1" applyFill="1" applyBorder="1" applyAlignment="1" applyProtection="1">
      <alignment horizontal="center" vertical="top" wrapText="1"/>
    </xf>
    <xf numFmtId="4" fontId="5" fillId="16" borderId="7" xfId="6" applyNumberFormat="1" applyFont="1" applyFill="1" applyBorder="1" applyAlignment="1" applyProtection="1">
      <alignment horizontal="center" wrapText="1"/>
    </xf>
    <xf numFmtId="4" fontId="5" fillId="16" borderId="7" xfId="2" applyFont="1" applyFill="1" applyBorder="1" applyAlignment="1" applyProtection="1">
      <alignment wrapText="1"/>
    </xf>
    <xf numFmtId="4" fontId="2" fillId="16" borderId="7" xfId="3" applyNumberFormat="1" applyFill="1" applyBorder="1" applyAlignment="1" applyProtection="1">
      <alignment horizontal="right" wrapText="1"/>
    </xf>
    <xf numFmtId="16" fontId="5" fillId="17" borderId="3" xfId="0" quotePrefix="1" applyNumberFormat="1" applyFont="1" applyFill="1" applyBorder="1" applyAlignment="1">
      <alignment horizontal="left" vertical="top"/>
    </xf>
    <xf numFmtId="0" fontId="5" fillId="17" borderId="3" xfId="5" applyFont="1" applyFill="1" applyAlignment="1" applyProtection="1">
      <alignment horizontal="left" vertical="top" wrapText="1"/>
      <protection locked="0"/>
    </xf>
    <xf numFmtId="0" fontId="5" fillId="17" borderId="3" xfId="0" applyFont="1" applyFill="1" applyBorder="1" applyAlignment="1" applyProtection="1">
      <alignment horizontal="center" vertical="top"/>
      <protection locked="0"/>
    </xf>
    <xf numFmtId="49" fontId="5" fillId="17" borderId="3" xfId="6" applyNumberFormat="1" applyFont="1" applyFill="1" applyBorder="1" applyAlignment="1" applyProtection="1">
      <alignment horizontal="center" vertical="top"/>
      <protection locked="0"/>
    </xf>
    <xf numFmtId="3" fontId="5" fillId="17" borderId="3" xfId="6" applyNumberFormat="1" applyFont="1" applyFill="1" applyBorder="1" applyAlignment="1" applyProtection="1">
      <alignment horizontal="center" vertical="top"/>
      <protection locked="0"/>
    </xf>
    <xf numFmtId="167" fontId="5" fillId="17" borderId="3" xfId="3" applyNumberFormat="1" applyFont="1" applyFill="1" applyBorder="1" applyAlignment="1" applyProtection="1">
      <alignment horizontal="right" vertical="top"/>
    </xf>
    <xf numFmtId="4" fontId="5" fillId="10" borderId="3" xfId="0" applyNumberFormat="1" applyFont="1" applyFill="1" applyBorder="1" applyAlignment="1">
      <alignment horizontal="center" vertical="center" wrapText="1"/>
    </xf>
    <xf numFmtId="4" fontId="5" fillId="10" borderId="3" xfId="8" applyNumberFormat="1" applyFont="1" applyFill="1" applyBorder="1" applyAlignment="1" applyProtection="1">
      <alignment horizontal="center" vertical="center" wrapText="1"/>
    </xf>
    <xf numFmtId="16" fontId="2" fillId="11" borderId="3" xfId="0" applyNumberFormat="1" applyFont="1" applyFill="1" applyBorder="1" applyAlignment="1">
      <alignment horizontal="left" vertical="top"/>
    </xf>
    <xf numFmtId="4" fontId="5" fillId="11" borderId="3" xfId="6" applyNumberFormat="1" applyFont="1" applyFill="1" applyBorder="1" applyAlignment="1" applyProtection="1">
      <alignment horizontal="center" vertical="top"/>
    </xf>
    <xf numFmtId="0" fontId="5" fillId="11" borderId="3" xfId="0" applyFont="1" applyFill="1" applyBorder="1" applyAlignment="1">
      <alignment vertical="top"/>
    </xf>
    <xf numFmtId="4" fontId="5" fillId="11" borderId="3" xfId="3" applyNumberFormat="1" applyFont="1" applyFill="1" applyBorder="1" applyAlignment="1" applyProtection="1">
      <alignment horizontal="right" vertical="top"/>
    </xf>
    <xf numFmtId="16" fontId="5" fillId="8" borderId="3" xfId="0" quotePrefix="1" applyNumberFormat="1" applyFont="1" applyFill="1" applyBorder="1" applyAlignment="1">
      <alignment horizontal="left" vertical="top"/>
    </xf>
    <xf numFmtId="167" fontId="5" fillId="8" borderId="3" xfId="8" applyNumberFormat="1" applyFont="1" applyFill="1" applyBorder="1" applyAlignment="1" applyProtection="1">
      <alignment horizontal="right" vertical="top"/>
    </xf>
    <xf numFmtId="0" fontId="15" fillId="18" borderId="10" xfId="0" applyFont="1" applyFill="1" applyBorder="1" applyAlignment="1">
      <alignment horizontal="left" vertical="top" wrapText="1"/>
    </xf>
    <xf numFmtId="0" fontId="15" fillId="18" borderId="10" xfId="0" applyFont="1" applyFill="1" applyBorder="1" applyAlignment="1">
      <alignment horizontal="center" vertical="top"/>
    </xf>
    <xf numFmtId="4" fontId="15" fillId="18" borderId="8" xfId="0" applyNumberFormat="1" applyFont="1" applyFill="1" applyBorder="1" applyAlignment="1">
      <alignment horizontal="center" vertical="top"/>
    </xf>
    <xf numFmtId="0" fontId="15" fillId="18" borderId="8" xfId="0" applyFont="1" applyFill="1" applyBorder="1" applyAlignment="1">
      <alignment vertical="top"/>
    </xf>
    <xf numFmtId="0" fontId="15" fillId="0" borderId="6" xfId="0" applyFont="1" applyBorder="1" applyAlignment="1">
      <alignment horizontal="left" vertical="top"/>
    </xf>
    <xf numFmtId="164" fontId="15" fillId="0" borderId="6" xfId="0" applyNumberFormat="1" applyFont="1" applyBorder="1" applyAlignment="1">
      <alignment vertical="top" wrapText="1"/>
    </xf>
    <xf numFmtId="0" fontId="17" fillId="4" borderId="11" xfId="0" applyFont="1" applyFill="1" applyBorder="1" applyAlignment="1">
      <alignment horizontal="left" vertical="top"/>
    </xf>
    <xf numFmtId="0" fontId="18" fillId="6" borderId="9" xfId="0" applyFont="1" applyFill="1" applyBorder="1" applyAlignment="1">
      <alignment horizontal="center" vertical="top" wrapText="1"/>
    </xf>
    <xf numFmtId="4" fontId="17" fillId="6" borderId="7" xfId="8" applyNumberFormat="1" applyFont="1" applyFill="1" applyBorder="1" applyAlignment="1" applyProtection="1">
      <alignment horizontal="center" vertical="top" wrapText="1"/>
    </xf>
    <xf numFmtId="4" fontId="17" fillId="6" borderId="7" xfId="8" applyNumberFormat="1" applyFont="1" applyFill="1" applyBorder="1" applyAlignment="1" applyProtection="1">
      <alignment horizontal="center" wrapText="1"/>
    </xf>
    <xf numFmtId="4" fontId="17" fillId="6" borderId="7" xfId="8" applyNumberFormat="1" applyFont="1" applyFill="1" applyBorder="1" applyAlignment="1" applyProtection="1">
      <alignment wrapText="1"/>
    </xf>
    <xf numFmtId="165" fontId="17" fillId="6" borderId="9" xfId="0" applyNumberFormat="1" applyFont="1" applyFill="1" applyBorder="1" applyAlignment="1">
      <alignment horizontal="right" wrapText="1"/>
    </xf>
    <xf numFmtId="165" fontId="15" fillId="0" borderId="6" xfId="0" applyNumberFormat="1" applyFont="1" applyBorder="1" applyAlignment="1">
      <alignment vertical="top"/>
    </xf>
    <xf numFmtId="165" fontId="15" fillId="2" borderId="9" xfId="0" applyNumberFormat="1" applyFont="1" applyFill="1" applyBorder="1" applyAlignment="1">
      <alignment horizontal="right" wrapText="1"/>
    </xf>
    <xf numFmtId="165" fontId="15" fillId="0" borderId="10" xfId="0" applyNumberFormat="1" applyFont="1" applyBorder="1" applyAlignment="1">
      <alignment horizontal="right" wrapText="1"/>
    </xf>
    <xf numFmtId="0" fontId="7" fillId="19" borderId="23" xfId="9" applyFont="1" applyFill="1" applyBorder="1" applyAlignment="1">
      <alignment horizontal="left" vertical="center"/>
    </xf>
    <xf numFmtId="0" fontId="7" fillId="20" borderId="23" xfId="9" applyFont="1" applyFill="1" applyBorder="1" applyAlignment="1">
      <alignment horizontal="left" vertical="center"/>
    </xf>
    <xf numFmtId="0" fontId="7" fillId="21" borderId="26" xfId="9" applyFont="1" applyFill="1" applyBorder="1" applyAlignment="1">
      <alignment horizontal="left" vertical="center"/>
    </xf>
    <xf numFmtId="167" fontId="5" fillId="7" borderId="3" xfId="3" quotePrefix="1" applyNumberFormat="1" applyFont="1" applyFill="1" applyBorder="1" applyAlignment="1" applyProtection="1">
      <alignment horizontal="right" vertical="top"/>
    </xf>
    <xf numFmtId="16" fontId="7" fillId="18" borderId="10" xfId="0" applyNumberFormat="1" applyFont="1" applyFill="1" applyBorder="1" applyAlignment="1">
      <alignment horizontal="left" vertical="center"/>
    </xf>
    <xf numFmtId="16" fontId="5" fillId="7" borderId="3" xfId="0" quotePrefix="1" applyNumberFormat="1" applyFont="1" applyFill="1" applyBorder="1" applyAlignment="1">
      <alignment horizontal="left" vertical="top"/>
    </xf>
    <xf numFmtId="0" fontId="5" fillId="7" borderId="3" xfId="0" applyFont="1" applyFill="1" applyBorder="1" applyAlignment="1">
      <alignment horizontal="center" vertical="top"/>
    </xf>
    <xf numFmtId="167" fontId="5" fillId="7" borderId="3" xfId="8" applyNumberFormat="1" applyFont="1" applyFill="1" applyBorder="1" applyAlignment="1" applyProtection="1">
      <alignment horizontal="right" vertical="top"/>
    </xf>
    <xf numFmtId="0" fontId="2" fillId="11" borderId="31" xfId="5" applyFont="1" applyFill="1" applyBorder="1" applyAlignment="1">
      <alignment horizontal="left" vertical="top" wrapText="1"/>
    </xf>
    <xf numFmtId="0" fontId="5" fillId="11" borderId="31" xfId="0" applyFont="1" applyFill="1" applyBorder="1" applyAlignment="1">
      <alignment horizontal="center" vertical="top"/>
    </xf>
    <xf numFmtId="0" fontId="5" fillId="11" borderId="6" xfId="0" applyFont="1" applyFill="1" applyBorder="1" applyAlignment="1">
      <alignment vertical="top"/>
    </xf>
    <xf numFmtId="0" fontId="2" fillId="11" borderId="1" xfId="5" applyFont="1" applyFill="1" applyBorder="1" applyAlignment="1">
      <alignment horizontal="left" vertical="top" wrapText="1"/>
    </xf>
    <xf numFmtId="0" fontId="5" fillId="11" borderId="1" xfId="0" applyFont="1" applyFill="1" applyBorder="1" applyAlignment="1">
      <alignment horizontal="center" vertical="top"/>
    </xf>
    <xf numFmtId="4" fontId="7" fillId="18" borderId="10" xfId="0" applyNumberFormat="1" applyFont="1" applyFill="1" applyBorder="1" applyAlignment="1">
      <alignment horizontal="center" vertical="center"/>
    </xf>
    <xf numFmtId="4" fontId="5" fillId="0" borderId="10" xfId="0" applyNumberFormat="1" applyFont="1" applyBorder="1" applyAlignment="1">
      <alignment horizontal="center" vertical="center" wrapText="1"/>
    </xf>
    <xf numFmtId="0" fontId="9" fillId="5" borderId="0" xfId="0" applyFont="1" applyFill="1" applyAlignment="1">
      <alignment horizontal="center" vertical="top"/>
    </xf>
    <xf numFmtId="0" fontId="9" fillId="5" borderId="0" xfId="0" applyFont="1" applyFill="1" applyAlignment="1">
      <alignment horizontal="center"/>
    </xf>
    <xf numFmtId="0" fontId="9" fillId="5" borderId="0" xfId="0" applyFont="1" applyFill="1" applyAlignment="1">
      <alignment horizontal="left"/>
    </xf>
    <xf numFmtId="0" fontId="0" fillId="0" borderId="0" xfId="0" applyAlignment="1">
      <alignment horizontal="center" vertical="center"/>
    </xf>
    <xf numFmtId="3" fontId="5" fillId="8" borderId="10" xfId="6" applyNumberFormat="1" applyFont="1" applyFill="1" applyBorder="1" applyAlignment="1" applyProtection="1">
      <alignment horizontal="center" vertical="top"/>
    </xf>
    <xf numFmtId="3" fontId="5" fillId="7" borderId="3" xfId="6" applyNumberFormat="1" applyFont="1" applyFill="1" applyBorder="1" applyAlignment="1" applyProtection="1">
      <alignment horizontal="center" vertical="top"/>
    </xf>
    <xf numFmtId="0" fontId="5" fillId="17" borderId="3" xfId="5" applyFont="1" applyFill="1" applyAlignment="1">
      <alignment horizontal="left" vertical="top" wrapText="1"/>
    </xf>
    <xf numFmtId="0" fontId="5" fillId="17" borderId="3" xfId="0" applyFont="1" applyFill="1" applyBorder="1" applyAlignment="1">
      <alignment horizontal="center" vertical="top"/>
    </xf>
    <xf numFmtId="0" fontId="1" fillId="0" borderId="0" xfId="0" applyFont="1"/>
    <xf numFmtId="49" fontId="5" fillId="8" borderId="3" xfId="6" applyNumberFormat="1" applyFont="1" applyFill="1" applyBorder="1" applyAlignment="1" applyProtection="1">
      <alignment horizontal="center" vertical="top"/>
    </xf>
    <xf numFmtId="3" fontId="5" fillId="8" borderId="3" xfId="6" applyNumberFormat="1" applyFont="1" applyFill="1" applyBorder="1" applyAlignment="1" applyProtection="1">
      <alignment horizontal="center" vertical="top"/>
    </xf>
    <xf numFmtId="49" fontId="5" fillId="7" borderId="3" xfId="6" applyNumberFormat="1" applyFont="1" applyFill="1" applyBorder="1" applyAlignment="1" applyProtection="1">
      <alignment horizontal="center" vertical="top" wrapText="1"/>
    </xf>
    <xf numFmtId="49" fontId="5" fillId="8" borderId="3" xfId="6" applyNumberFormat="1" applyFont="1" applyFill="1" applyBorder="1" applyAlignment="1" applyProtection="1">
      <alignment horizontal="center" vertical="top" wrapText="1"/>
    </xf>
    <xf numFmtId="0" fontId="5" fillId="0" borderId="0" xfId="0" applyFont="1"/>
    <xf numFmtId="0" fontId="2" fillId="0" borderId="0" xfId="0" applyFont="1"/>
    <xf numFmtId="4" fontId="0" fillId="0" borderId="0" xfId="0" applyNumberFormat="1" applyAlignment="1">
      <alignment horizontal="center"/>
    </xf>
    <xf numFmtId="0" fontId="5" fillId="8" borderId="3" xfId="5" applyFont="1" applyFill="1" applyAlignment="1" applyProtection="1">
      <alignment horizontal="left" vertical="top" wrapText="1"/>
      <protection locked="0"/>
    </xf>
    <xf numFmtId="0" fontId="5" fillId="7" borderId="3" xfId="5" applyFont="1" applyFill="1" applyAlignment="1" applyProtection="1">
      <alignment horizontal="left" vertical="top" wrapText="1"/>
      <protection locked="0"/>
    </xf>
    <xf numFmtId="167" fontId="5" fillId="8" borderId="10" xfId="8" applyNumberFormat="1" applyFont="1" applyFill="1" applyBorder="1" applyAlignment="1" applyProtection="1">
      <alignment vertical="top"/>
      <protection locked="0"/>
    </xf>
    <xf numFmtId="167" fontId="5" fillId="7" borderId="3" xfId="2" applyNumberFormat="1" applyFont="1" applyFill="1" applyBorder="1" applyProtection="1">
      <alignment vertical="top"/>
      <protection locked="0"/>
    </xf>
    <xf numFmtId="167" fontId="5" fillId="17" borderId="3" xfId="2" applyNumberFormat="1" applyFont="1" applyFill="1" applyBorder="1" applyProtection="1">
      <alignment vertical="top"/>
      <protection locked="0"/>
    </xf>
    <xf numFmtId="167" fontId="5" fillId="8" borderId="3" xfId="8" applyNumberFormat="1" applyFont="1" applyFill="1" applyBorder="1" applyAlignment="1" applyProtection="1">
      <alignment vertical="top"/>
      <protection locked="0"/>
    </xf>
    <xf numFmtId="167" fontId="5" fillId="7" borderId="3" xfId="8" applyNumberFormat="1" applyFont="1" applyFill="1" applyBorder="1" applyAlignment="1" applyProtection="1">
      <alignment vertical="top"/>
      <protection locked="0"/>
    </xf>
    <xf numFmtId="49" fontId="5" fillId="8" borderId="8" xfId="6" applyNumberFormat="1" applyFont="1" applyFill="1" applyBorder="1" applyAlignment="1" applyProtection="1">
      <alignment horizontal="center" vertical="top" wrapText="1"/>
    </xf>
    <xf numFmtId="0" fontId="5" fillId="9" borderId="31" xfId="0" applyFont="1" applyFill="1" applyBorder="1" applyAlignment="1">
      <alignment horizontal="center" vertical="center"/>
    </xf>
    <xf numFmtId="0" fontId="5" fillId="10" borderId="31" xfId="0" applyFont="1" applyFill="1" applyBorder="1" applyAlignment="1">
      <alignment horizontal="center" vertical="center" wrapText="1"/>
    </xf>
    <xf numFmtId="4" fontId="5" fillId="10" borderId="8" xfId="0" applyNumberFormat="1" applyFont="1" applyFill="1" applyBorder="1" applyAlignment="1">
      <alignment horizontal="center" vertical="center" wrapText="1"/>
    </xf>
    <xf numFmtId="4" fontId="5" fillId="10" borderId="10" xfId="0" applyNumberFormat="1" applyFont="1" applyFill="1" applyBorder="1" applyAlignment="1">
      <alignment horizontal="center" vertical="center" wrapText="1"/>
    </xf>
    <xf numFmtId="4" fontId="5" fillId="10" borderId="10" xfId="8" applyNumberFormat="1" applyFont="1" applyFill="1" applyBorder="1" applyAlignment="1" applyProtection="1">
      <alignment horizontal="center" vertical="center" wrapText="1"/>
    </xf>
    <xf numFmtId="49" fontId="5" fillId="7" borderId="3" xfId="6" applyNumberFormat="1" applyFont="1" applyFill="1" applyBorder="1" applyAlignment="1" applyProtection="1">
      <alignment horizontal="center" vertical="top"/>
    </xf>
    <xf numFmtId="167" fontId="2" fillId="16" borderId="7" xfId="3" applyNumberFormat="1" applyFill="1" applyBorder="1" applyAlignment="1" applyProtection="1">
      <alignment horizontal="right" wrapText="1"/>
    </xf>
    <xf numFmtId="49" fontId="5" fillId="7" borderId="8" xfId="6" applyNumberFormat="1" applyFont="1" applyFill="1" applyBorder="1" applyAlignment="1" applyProtection="1">
      <alignment horizontal="center" vertical="top" wrapText="1"/>
    </xf>
    <xf numFmtId="167" fontId="5" fillId="7" borderId="3" xfId="8" quotePrefix="1" applyNumberFormat="1" applyFont="1" applyFill="1" applyBorder="1" applyAlignment="1" applyProtection="1">
      <alignment horizontal="right" vertical="top"/>
    </xf>
    <xf numFmtId="164" fontId="5" fillId="0" borderId="6" xfId="0" applyNumberFormat="1" applyFont="1" applyBorder="1" applyAlignment="1">
      <alignment horizontal="left" vertical="center" wrapText="1"/>
    </xf>
    <xf numFmtId="164" fontId="5" fillId="0" borderId="6" xfId="0" applyNumberFormat="1" applyFont="1" applyBorder="1" applyAlignment="1">
      <alignment horizontal="left" vertical="center"/>
    </xf>
    <xf numFmtId="0" fontId="5" fillId="0" borderId="6" xfId="0" applyFont="1" applyBorder="1" applyAlignment="1">
      <alignment horizontal="left" vertical="center"/>
    </xf>
    <xf numFmtId="164" fontId="5" fillId="0" borderId="6" xfId="0" applyNumberFormat="1" applyFont="1" applyBorder="1" applyAlignment="1">
      <alignment vertical="center" wrapText="1"/>
    </xf>
    <xf numFmtId="0" fontId="5" fillId="0" borderId="6" xfId="0" applyFont="1" applyBorder="1" applyAlignment="1">
      <alignment horizontal="center" vertical="center"/>
    </xf>
    <xf numFmtId="4" fontId="5" fillId="0" borderId="6" xfId="0" applyNumberFormat="1" applyFont="1" applyBorder="1" applyAlignment="1">
      <alignment horizontal="center" vertical="center"/>
    </xf>
    <xf numFmtId="0" fontId="5" fillId="0" borderId="6" xfId="0" applyFont="1" applyBorder="1" applyAlignment="1">
      <alignment vertical="center"/>
    </xf>
    <xf numFmtId="165" fontId="5" fillId="0" borderId="6" xfId="0" applyNumberFormat="1" applyFont="1" applyBorder="1" applyAlignment="1">
      <alignment vertical="center"/>
    </xf>
    <xf numFmtId="164" fontId="5" fillId="0" borderId="6" xfId="0" applyNumberFormat="1" applyFont="1" applyBorder="1" applyAlignment="1">
      <alignment vertical="center"/>
    </xf>
    <xf numFmtId="4" fontId="5" fillId="10" borderId="32" xfId="0" applyNumberFormat="1" applyFont="1" applyFill="1" applyBorder="1" applyAlignment="1">
      <alignment horizontal="center" vertical="center" wrapText="1"/>
    </xf>
    <xf numFmtId="0" fontId="15" fillId="3" borderId="11" xfId="0" applyFont="1" applyFill="1" applyBorder="1" applyAlignment="1">
      <alignment horizontal="left" vertical="top"/>
    </xf>
    <xf numFmtId="0" fontId="5" fillId="8" borderId="3" xfId="5" applyFont="1" applyFill="1" applyAlignment="1">
      <alignment horizontal="center" vertical="top" wrapText="1"/>
    </xf>
    <xf numFmtId="0" fontId="5" fillId="9" borderId="12" xfId="0" applyFont="1" applyFill="1" applyBorder="1" applyAlignment="1">
      <alignment horizontal="left" vertical="center"/>
    </xf>
    <xf numFmtId="14" fontId="5" fillId="16" borderId="6" xfId="0" applyNumberFormat="1" applyFont="1" applyFill="1" applyBorder="1" applyAlignment="1">
      <alignment horizontal="left" vertical="top" wrapText="1"/>
    </xf>
    <xf numFmtId="14" fontId="5" fillId="16" borderId="11" xfId="0" applyNumberFormat="1" applyFont="1" applyFill="1" applyBorder="1" applyAlignment="1">
      <alignment horizontal="left" vertical="top" wrapText="1"/>
    </xf>
    <xf numFmtId="0" fontId="5" fillId="9" borderId="13" xfId="0" applyFont="1" applyFill="1" applyBorder="1" applyAlignment="1">
      <alignment horizontal="left" vertical="center"/>
    </xf>
    <xf numFmtId="0" fontId="5" fillId="9" borderId="3" xfId="0" applyFont="1" applyFill="1" applyBorder="1" applyAlignment="1">
      <alignment horizontal="left" vertical="center"/>
    </xf>
    <xf numFmtId="14" fontId="5" fillId="16" borderId="9" xfId="0" applyNumberFormat="1" applyFont="1" applyFill="1" applyBorder="1" applyAlignment="1">
      <alignment horizontal="left" vertical="top" wrapText="1"/>
    </xf>
    <xf numFmtId="0" fontId="2" fillId="11" borderId="3" xfId="5" applyFont="1" applyFill="1" applyAlignment="1">
      <alignment horizontal="left" vertical="center" wrapText="1"/>
    </xf>
    <xf numFmtId="0" fontId="7" fillId="0" borderId="0" xfId="9" applyFont="1" applyAlignment="1">
      <alignment horizontal="left" vertical="top" wrapText="1"/>
    </xf>
    <xf numFmtId="0" fontId="12" fillId="0" borderId="0" xfId="9"/>
    <xf numFmtId="0" fontId="7" fillId="14" borderId="24" xfId="9" applyFont="1" applyFill="1" applyBorder="1" applyAlignment="1">
      <alignment horizontal="left" vertical="center" wrapText="1"/>
    </xf>
    <xf numFmtId="0" fontId="14" fillId="0" borderId="29" xfId="9" applyFont="1" applyBorder="1"/>
    <xf numFmtId="0" fontId="14" fillId="0" borderId="30" xfId="9" applyFont="1" applyBorder="1"/>
    <xf numFmtId="0" fontId="15" fillId="0" borderId="16" xfId="9" applyFont="1" applyBorder="1" applyAlignment="1">
      <alignment horizontal="left" vertical="center" wrapText="1"/>
    </xf>
    <xf numFmtId="0" fontId="14" fillId="0" borderId="17" xfId="9" applyFont="1" applyBorder="1"/>
    <xf numFmtId="0" fontId="14" fillId="0" borderId="18" xfId="9" applyFont="1" applyBorder="1"/>
    <xf numFmtId="0" fontId="7" fillId="15" borderId="21" xfId="9" applyFont="1" applyFill="1" applyBorder="1" applyAlignment="1">
      <alignment horizontal="center" vertical="center" wrapText="1"/>
    </xf>
    <xf numFmtId="0" fontId="14" fillId="0" borderId="22" xfId="9" applyFont="1" applyBorder="1"/>
    <xf numFmtId="0" fontId="15" fillId="0" borderId="24" xfId="9" applyFont="1" applyBorder="1" applyAlignment="1">
      <alignment horizontal="left" vertical="center" wrapText="1"/>
    </xf>
    <xf numFmtId="0" fontId="14" fillId="0" borderId="25" xfId="9" applyFont="1" applyBorder="1"/>
    <xf numFmtId="0" fontId="15" fillId="0" borderId="27" xfId="9" applyFont="1" applyBorder="1" applyAlignment="1">
      <alignment horizontal="left" vertical="center" wrapText="1"/>
    </xf>
    <xf numFmtId="0" fontId="14" fillId="0" borderId="28" xfId="9" applyFont="1" applyBorder="1"/>
    <xf numFmtId="0" fontId="15" fillId="0" borderId="16" xfId="9" applyFont="1" applyBorder="1" applyAlignment="1">
      <alignment vertical="center" wrapText="1"/>
    </xf>
    <xf numFmtId="0" fontId="13" fillId="12" borderId="16" xfId="9" applyFont="1" applyFill="1" applyBorder="1" applyAlignment="1">
      <alignment horizontal="center" vertical="center"/>
    </xf>
    <xf numFmtId="0" fontId="13" fillId="0" borderId="17" xfId="9" applyFont="1" applyBorder="1" applyAlignment="1">
      <alignment horizontal="center" vertical="center"/>
    </xf>
    <xf numFmtId="0" fontId="7" fillId="13" borderId="16" xfId="9" applyFont="1" applyFill="1" applyBorder="1" applyAlignment="1">
      <alignment horizontal="left" vertical="center" wrapText="1"/>
    </xf>
    <xf numFmtId="0" fontId="7" fillId="0" borderId="19" xfId="9" applyFont="1" applyBorder="1" applyAlignment="1">
      <alignment horizontal="center" wrapText="1"/>
    </xf>
    <xf numFmtId="0" fontId="14" fillId="0" borderId="19" xfId="9" applyFont="1" applyBorder="1"/>
    <xf numFmtId="0" fontId="15" fillId="14" borderId="16" xfId="9" applyFont="1" applyFill="1" applyBorder="1" applyAlignment="1">
      <alignment horizontal="left" vertical="center" wrapText="1"/>
    </xf>
    <xf numFmtId="0" fontId="7" fillId="0" borderId="0" xfId="0" applyFont="1" applyAlignment="1">
      <alignment horizontal="center" vertical="center" wrapText="1"/>
    </xf>
    <xf numFmtId="0" fontId="11" fillId="0" borderId="0" xfId="0" applyFont="1" applyAlignment="1" applyProtection="1">
      <alignment horizontal="center" vertical="center"/>
      <protection locked="0"/>
    </xf>
  </cellXfs>
  <cellStyles count="10">
    <cellStyle name="Beschreibung" xfId="1" xr:uid="{00000000-0005-0000-0000-000000000000}"/>
    <cellStyle name="Beschreibung_DM" xfId="2" xr:uid="{00000000-0005-0000-0000-000001000000}"/>
    <cellStyle name="Beschreibung_DM_SUM" xfId="3" xr:uid="{00000000-0005-0000-0000-000002000000}"/>
    <cellStyle name="Euro" xfId="4" xr:uid="{00000000-0005-0000-0000-000003000000}"/>
    <cellStyle name="gliederung_3" xfId="5" xr:uid="{00000000-0005-0000-0000-000004000000}"/>
    <cellStyle name="Komma" xfId="6" builtinId="3"/>
    <cellStyle name="Prozent" xfId="7" builtinId="5"/>
    <cellStyle name="Standard" xfId="0" builtinId="0"/>
    <cellStyle name="Standard 2" xfId="9" xr:uid="{CB6DE3C6-E0BF-41C7-A6FD-3CE2C8AD9B71}"/>
    <cellStyle name="Währung" xfId="8"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39835-9099-4693-8CE1-0016CA4863DC}">
  <dimension ref="A1:C1000"/>
  <sheetViews>
    <sheetView zoomScaleNormal="100" workbookViewId="0">
      <selection activeCell="E5" sqref="E5"/>
    </sheetView>
  </sheetViews>
  <sheetFormatPr baseColWidth="10" defaultColWidth="14.42578125" defaultRowHeight="15" customHeight="1"/>
  <cols>
    <col min="1" max="1" width="28.42578125" style="61" customWidth="1"/>
    <col min="2" max="2" width="36" style="61" customWidth="1"/>
    <col min="3" max="3" width="84.42578125" style="61" customWidth="1"/>
    <col min="4" max="6" width="10.7109375" style="61" customWidth="1"/>
    <col min="7" max="16384" width="14.42578125" style="61"/>
  </cols>
  <sheetData>
    <row r="1" spans="1:3" ht="36" customHeight="1" thickBot="1">
      <c r="A1" s="186" t="s">
        <v>0</v>
      </c>
      <c r="B1" s="177"/>
      <c r="C1" s="178"/>
    </row>
    <row r="2" spans="1:3" ht="14.25" customHeight="1" thickBot="1">
      <c r="A2" s="187"/>
      <c r="B2" s="177"/>
      <c r="C2" s="177"/>
    </row>
    <row r="3" spans="1:3" ht="68.25" customHeight="1" thickBot="1">
      <c r="A3" s="188" t="s">
        <v>1</v>
      </c>
      <c r="B3" s="177"/>
      <c r="C3" s="178"/>
    </row>
    <row r="4" spans="1:3" ht="16.5" customHeight="1" thickBot="1">
      <c r="A4" s="189"/>
      <c r="B4" s="190"/>
      <c r="C4" s="190"/>
    </row>
    <row r="5" spans="1:3" ht="49.5" customHeight="1" thickBot="1">
      <c r="A5" s="191" t="s">
        <v>2</v>
      </c>
      <c r="B5" s="177"/>
      <c r="C5" s="178"/>
    </row>
    <row r="6" spans="1:3" ht="14.25" customHeight="1" thickBot="1">
      <c r="A6" s="55"/>
      <c r="B6" s="56"/>
      <c r="C6" s="56"/>
    </row>
    <row r="7" spans="1:3" ht="49.5" customHeight="1" thickBot="1">
      <c r="A7" s="185" t="s">
        <v>3</v>
      </c>
      <c r="B7" s="177"/>
      <c r="C7" s="178"/>
    </row>
    <row r="8" spans="1:3" ht="12" customHeight="1" thickBot="1">
      <c r="A8" s="57"/>
      <c r="B8" s="57"/>
      <c r="C8" s="57"/>
    </row>
    <row r="9" spans="1:3" ht="49.5" customHeight="1" thickBot="1">
      <c r="A9" s="176" t="s">
        <v>4</v>
      </c>
      <c r="B9" s="177"/>
      <c r="C9" s="178"/>
    </row>
    <row r="10" spans="1:3" ht="15.75" customHeight="1" thickBot="1">
      <c r="A10" s="58"/>
      <c r="B10" s="58"/>
      <c r="C10" s="58"/>
    </row>
    <row r="11" spans="1:3" ht="30" customHeight="1">
      <c r="A11" s="59" t="s">
        <v>5</v>
      </c>
      <c r="B11" s="179" t="s">
        <v>6</v>
      </c>
      <c r="C11" s="180"/>
    </row>
    <row r="12" spans="1:3" ht="30" customHeight="1">
      <c r="A12" s="104" t="s">
        <v>7</v>
      </c>
      <c r="B12" s="181" t="s">
        <v>8</v>
      </c>
      <c r="C12" s="182"/>
    </row>
    <row r="13" spans="1:3" ht="30" customHeight="1">
      <c r="A13" s="104" t="s">
        <v>9</v>
      </c>
      <c r="B13" s="181" t="s">
        <v>10</v>
      </c>
      <c r="C13" s="182"/>
    </row>
    <row r="14" spans="1:3" ht="30" customHeight="1">
      <c r="A14" s="105" t="s">
        <v>11</v>
      </c>
      <c r="B14" s="181" t="s">
        <v>12</v>
      </c>
      <c r="C14" s="182"/>
    </row>
    <row r="15" spans="1:3" ht="30" customHeight="1" thickBot="1">
      <c r="A15" s="106" t="s">
        <v>13</v>
      </c>
      <c r="B15" s="183" t="s">
        <v>14</v>
      </c>
      <c r="C15" s="184"/>
    </row>
    <row r="16" spans="1:3">
      <c r="A16" s="60"/>
      <c r="B16" s="171"/>
      <c r="C16" s="172"/>
    </row>
    <row r="17" spans="1:3" ht="49.5" customHeight="1">
      <c r="A17" s="173" t="s">
        <v>15</v>
      </c>
      <c r="B17" s="174"/>
      <c r="C17" s="175"/>
    </row>
    <row r="21" spans="1:3" ht="15.75" customHeight="1"/>
    <row r="22" spans="1:3" ht="15.75" customHeight="1"/>
    <row r="23" spans="1:3" ht="15.75" customHeight="1"/>
    <row r="24" spans="1:3" ht="15.75" customHeight="1"/>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7:C7"/>
    <mergeCell ref="A1:C1"/>
    <mergeCell ref="A2:C2"/>
    <mergeCell ref="A3:C3"/>
    <mergeCell ref="A4:C4"/>
    <mergeCell ref="A5:C5"/>
    <mergeCell ref="B16:C16"/>
    <mergeCell ref="A17:C17"/>
    <mergeCell ref="A9:C9"/>
    <mergeCell ref="B11:C11"/>
    <mergeCell ref="B12:C12"/>
    <mergeCell ref="B13:C13"/>
    <mergeCell ref="B14:C14"/>
    <mergeCell ref="B15:C15"/>
  </mergeCells>
  <pageMargins left="0.7" right="0.7" top="0.78740157499999996" bottom="0.78740157499999996" header="0" footer="0"/>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6"/>
  <sheetViews>
    <sheetView showGridLines="0" tabSelected="1" zoomScale="115" zoomScaleNormal="115" zoomScaleSheetLayoutView="100" workbookViewId="0">
      <pane xSplit="2" ySplit="1" topLeftCell="C41" activePane="bottomRight" state="frozen"/>
      <selection pane="topRight" activeCell="D1" sqref="D1"/>
      <selection pane="bottomLeft" activeCell="A2" sqref="A2"/>
      <selection pane="bottomRight" activeCell="C5" sqref="C5"/>
    </sheetView>
  </sheetViews>
  <sheetFormatPr baseColWidth="10" defaultColWidth="11.42578125" defaultRowHeight="12.4" customHeight="1"/>
  <cols>
    <col min="1" max="1" width="8" style="4" customWidth="1"/>
    <col min="2" max="2" width="52.85546875" style="3" customWidth="1"/>
    <col min="3" max="3" width="48.7109375" style="3" customWidth="1"/>
    <col min="4" max="4" width="6.5703125" style="31" customWidth="1"/>
    <col min="5" max="5" width="10.7109375" style="23" customWidth="1"/>
    <col min="6" max="6" width="10.42578125" style="134" customWidth="1"/>
    <col min="7" max="7" width="11.140625" customWidth="1"/>
    <col min="8" max="9" width="13.42578125" customWidth="1"/>
    <col min="10" max="78" width="11.42578125" customWidth="1"/>
  </cols>
  <sheetData>
    <row r="1" spans="1:9" ht="12.4" customHeight="1">
      <c r="A1"/>
      <c r="B1"/>
      <c r="C1"/>
      <c r="D1" s="119"/>
      <c r="E1" s="119"/>
      <c r="F1" s="120"/>
      <c r="G1" s="121"/>
      <c r="H1" s="121"/>
      <c r="I1" s="121"/>
    </row>
    <row r="2" spans="1:9" ht="39" customHeight="1">
      <c r="A2" s="192" t="s">
        <v>16</v>
      </c>
      <c r="B2" s="192"/>
      <c r="C2" s="193" t="s">
        <v>17</v>
      </c>
      <c r="D2" s="193"/>
      <c r="E2" s="193"/>
      <c r="F2" s="193"/>
      <c r="G2" s="193"/>
      <c r="H2" s="193"/>
      <c r="I2" s="193"/>
    </row>
    <row r="3" spans="1:9" s="122" customFormat="1" ht="42.75" customHeight="1">
      <c r="A3" s="164" t="s">
        <v>18</v>
      </c>
      <c r="B3" s="143" t="s">
        <v>6</v>
      </c>
      <c r="C3" s="143" t="s">
        <v>19</v>
      </c>
      <c r="D3" s="144" t="s">
        <v>20</v>
      </c>
      <c r="E3" s="145" t="s">
        <v>21</v>
      </c>
      <c r="F3" s="146" t="s">
        <v>22</v>
      </c>
      <c r="G3" s="147" t="s">
        <v>23</v>
      </c>
      <c r="H3" s="146" t="s">
        <v>24</v>
      </c>
      <c r="I3" s="146" t="s">
        <v>25</v>
      </c>
    </row>
    <row r="4" spans="1:9" ht="12.75">
      <c r="A4" s="83" t="s">
        <v>26</v>
      </c>
      <c r="B4" s="48" t="s">
        <v>27</v>
      </c>
      <c r="C4" s="48"/>
      <c r="D4" s="49"/>
      <c r="E4" s="84"/>
      <c r="F4" s="84"/>
      <c r="G4" s="85"/>
      <c r="H4" s="86"/>
      <c r="I4" s="86"/>
    </row>
    <row r="5" spans="1:9" ht="45">
      <c r="A5" s="87" t="s">
        <v>28</v>
      </c>
      <c r="B5" s="50" t="s">
        <v>29</v>
      </c>
      <c r="C5" s="135"/>
      <c r="D5" s="51">
        <v>1</v>
      </c>
      <c r="E5" s="128" t="s">
        <v>30</v>
      </c>
      <c r="F5" s="129">
        <v>1</v>
      </c>
      <c r="G5" s="140">
        <v>0</v>
      </c>
      <c r="H5" s="88">
        <f>G5*D5*F5</f>
        <v>0</v>
      </c>
      <c r="I5" s="88" t="s">
        <v>31</v>
      </c>
    </row>
    <row r="6" spans="1:9" ht="56.25">
      <c r="A6" s="109" t="s">
        <v>32</v>
      </c>
      <c r="B6" s="62" t="s">
        <v>33</v>
      </c>
      <c r="C6" s="136"/>
      <c r="D6" s="110">
        <v>1</v>
      </c>
      <c r="E6" s="148" t="s">
        <v>34</v>
      </c>
      <c r="F6" s="124">
        <v>48</v>
      </c>
      <c r="G6" s="138">
        <v>0</v>
      </c>
      <c r="H6" s="107" t="s">
        <v>31</v>
      </c>
      <c r="I6" s="107">
        <v>0</v>
      </c>
    </row>
    <row r="7" spans="1:9" ht="45">
      <c r="A7" s="135" t="s">
        <v>208</v>
      </c>
      <c r="B7" s="50" t="s">
        <v>36</v>
      </c>
      <c r="C7" s="135"/>
      <c r="D7" s="51">
        <v>1</v>
      </c>
      <c r="E7" s="128" t="s">
        <v>37</v>
      </c>
      <c r="F7" s="129">
        <v>1</v>
      </c>
      <c r="G7" s="140">
        <v>0</v>
      </c>
      <c r="H7" s="88">
        <f t="shared" ref="H7" si="0">G7*D7*F7</f>
        <v>0</v>
      </c>
      <c r="I7" s="88">
        <f t="shared" ref="I7" si="1">G7*D7*F7</f>
        <v>0</v>
      </c>
    </row>
    <row r="8" spans="1:9" ht="45">
      <c r="A8" s="135" t="s">
        <v>35</v>
      </c>
      <c r="B8" s="50" t="s">
        <v>39</v>
      </c>
      <c r="C8" s="135"/>
      <c r="D8" s="51">
        <v>1</v>
      </c>
      <c r="E8" s="128" t="s">
        <v>30</v>
      </c>
      <c r="F8" s="129">
        <v>1</v>
      </c>
      <c r="G8" s="140">
        <v>0</v>
      </c>
      <c r="H8" s="88">
        <f>G8*D8*F8</f>
        <v>0</v>
      </c>
      <c r="I8" s="88" t="s">
        <v>31</v>
      </c>
    </row>
    <row r="9" spans="1:9" ht="56.25">
      <c r="A9" s="109" t="s">
        <v>38</v>
      </c>
      <c r="B9" s="62" t="s">
        <v>41</v>
      </c>
      <c r="C9" s="136"/>
      <c r="D9" s="110">
        <v>1</v>
      </c>
      <c r="E9" s="148" t="s">
        <v>34</v>
      </c>
      <c r="F9" s="124">
        <v>48</v>
      </c>
      <c r="G9" s="138">
        <v>0</v>
      </c>
      <c r="H9" s="107" t="s">
        <v>31</v>
      </c>
      <c r="I9" s="107">
        <f t="shared" ref="I9:I17" si="2">G9*D9*F9</f>
        <v>0</v>
      </c>
    </row>
    <row r="10" spans="1:9" ht="45">
      <c r="A10" s="135" t="s">
        <v>40</v>
      </c>
      <c r="B10" s="50" t="s">
        <v>43</v>
      </c>
      <c r="C10" s="135"/>
      <c r="D10" s="51">
        <v>1</v>
      </c>
      <c r="E10" s="128" t="s">
        <v>37</v>
      </c>
      <c r="F10" s="129">
        <v>1</v>
      </c>
      <c r="G10" s="140">
        <v>0</v>
      </c>
      <c r="H10" s="88">
        <f t="shared" ref="H10:H14" si="3">G10*D10*F10</f>
        <v>0</v>
      </c>
      <c r="I10" s="88">
        <f t="shared" si="2"/>
        <v>0</v>
      </c>
    </row>
    <row r="11" spans="1:9" ht="45">
      <c r="A11" s="135" t="s">
        <v>209</v>
      </c>
      <c r="B11" s="50" t="s">
        <v>45</v>
      </c>
      <c r="C11" s="135"/>
      <c r="D11" s="51">
        <v>2</v>
      </c>
      <c r="E11" s="131" t="s">
        <v>46</v>
      </c>
      <c r="F11" s="129">
        <v>1</v>
      </c>
      <c r="G11" s="140">
        <v>0</v>
      </c>
      <c r="H11" s="88">
        <f>G11*D11*F11</f>
        <v>0</v>
      </c>
      <c r="I11" s="88">
        <f>G11*D11*F11</f>
        <v>0</v>
      </c>
    </row>
    <row r="12" spans="1:9" ht="45">
      <c r="A12" s="135" t="s">
        <v>42</v>
      </c>
      <c r="B12" s="50" t="s">
        <v>48</v>
      </c>
      <c r="C12" s="135"/>
      <c r="D12" s="51">
        <v>2</v>
      </c>
      <c r="E12" s="131" t="s">
        <v>46</v>
      </c>
      <c r="F12" s="129">
        <v>1</v>
      </c>
      <c r="G12" s="140">
        <v>0</v>
      </c>
      <c r="H12" s="88">
        <f t="shared" si="3"/>
        <v>0</v>
      </c>
      <c r="I12" s="88">
        <f t="shared" si="2"/>
        <v>0</v>
      </c>
    </row>
    <row r="13" spans="1:9" ht="45">
      <c r="A13" s="135" t="s">
        <v>44</v>
      </c>
      <c r="B13" s="50" t="s">
        <v>50</v>
      </c>
      <c r="C13" s="135"/>
      <c r="D13" s="51">
        <v>2</v>
      </c>
      <c r="E13" s="131" t="s">
        <v>46</v>
      </c>
      <c r="F13" s="129">
        <v>1</v>
      </c>
      <c r="G13" s="140">
        <v>0</v>
      </c>
      <c r="H13" s="88">
        <f t="shared" si="3"/>
        <v>0</v>
      </c>
      <c r="I13" s="88">
        <f t="shared" si="2"/>
        <v>0</v>
      </c>
    </row>
    <row r="14" spans="1:9" ht="45">
      <c r="A14" s="135" t="s">
        <v>47</v>
      </c>
      <c r="B14" s="50" t="s">
        <v>52</v>
      </c>
      <c r="C14" s="135"/>
      <c r="D14" s="51">
        <v>2</v>
      </c>
      <c r="E14" s="131" t="s">
        <v>46</v>
      </c>
      <c r="F14" s="129">
        <v>1</v>
      </c>
      <c r="G14" s="140">
        <v>0</v>
      </c>
      <c r="H14" s="88">
        <f t="shared" si="3"/>
        <v>0</v>
      </c>
      <c r="I14" s="88">
        <f t="shared" si="2"/>
        <v>0</v>
      </c>
    </row>
    <row r="15" spans="1:9" ht="22.5">
      <c r="A15" s="76" t="s">
        <v>49</v>
      </c>
      <c r="B15" s="76" t="s">
        <v>53</v>
      </c>
      <c r="C15" s="76"/>
      <c r="D15" s="77">
        <v>0</v>
      </c>
      <c r="E15" s="78"/>
      <c r="F15" s="79">
        <v>1</v>
      </c>
      <c r="G15" s="139">
        <v>0</v>
      </c>
      <c r="H15" s="80">
        <f t="shared" ref="H15:H17" si="4">G15*D15*F15</f>
        <v>0</v>
      </c>
      <c r="I15" s="80">
        <f t="shared" si="2"/>
        <v>0</v>
      </c>
    </row>
    <row r="16" spans="1:9" ht="22.5">
      <c r="A16" s="76" t="s">
        <v>51</v>
      </c>
      <c r="B16" s="76" t="s">
        <v>53</v>
      </c>
      <c r="C16" s="76"/>
      <c r="D16" s="77">
        <v>0</v>
      </c>
      <c r="E16" s="78"/>
      <c r="F16" s="79">
        <v>1</v>
      </c>
      <c r="G16" s="139">
        <v>0</v>
      </c>
      <c r="H16" s="80">
        <f t="shared" si="4"/>
        <v>0</v>
      </c>
      <c r="I16" s="80">
        <f t="shared" si="2"/>
        <v>0</v>
      </c>
    </row>
    <row r="17" spans="1:9" ht="22.5">
      <c r="A17" s="76" t="s">
        <v>210</v>
      </c>
      <c r="B17" s="76" t="s">
        <v>53</v>
      </c>
      <c r="C17" s="76"/>
      <c r="D17" s="77">
        <v>0</v>
      </c>
      <c r="E17" s="78"/>
      <c r="F17" s="79">
        <v>1</v>
      </c>
      <c r="G17" s="139">
        <v>0</v>
      </c>
      <c r="H17" s="80">
        <f t="shared" si="4"/>
        <v>0</v>
      </c>
      <c r="I17" s="80">
        <f t="shared" si="2"/>
        <v>0</v>
      </c>
    </row>
    <row r="18" spans="1:9" ht="12.75">
      <c r="A18" s="165"/>
      <c r="B18" s="63" t="s">
        <v>54</v>
      </c>
      <c r="C18" s="63"/>
      <c r="D18" s="64"/>
      <c r="E18" s="65"/>
      <c r="F18" s="66"/>
      <c r="G18" s="67"/>
      <c r="H18" s="68"/>
      <c r="I18" s="68"/>
    </row>
    <row r="19" spans="1:9" ht="12.75">
      <c r="A19" s="166"/>
      <c r="B19" s="69" t="s">
        <v>27</v>
      </c>
      <c r="C19" s="69"/>
      <c r="D19" s="70"/>
      <c r="E19" s="71"/>
      <c r="F19" s="72"/>
      <c r="G19" s="73"/>
      <c r="H19" s="149">
        <f>SUM(H5:H17)</f>
        <v>0</v>
      </c>
      <c r="I19" s="149">
        <f>SUM(I5:I17)</f>
        <v>0</v>
      </c>
    </row>
    <row r="20" spans="1:9" ht="6.75" customHeight="1">
      <c r="A20" s="127"/>
      <c r="B20" s="1"/>
      <c r="C20" s="1"/>
      <c r="F20" s="23"/>
      <c r="G20" s="2"/>
      <c r="H20" s="18"/>
      <c r="I20" s="18"/>
    </row>
    <row r="21" spans="1:9" ht="21" customHeight="1">
      <c r="A21" s="164" t="s">
        <v>18</v>
      </c>
      <c r="B21" s="143" t="s">
        <v>6</v>
      </c>
      <c r="C21" s="143" t="s">
        <v>55</v>
      </c>
      <c r="D21" s="144" t="s">
        <v>20</v>
      </c>
      <c r="E21" s="145" t="s">
        <v>21</v>
      </c>
      <c r="F21" s="146" t="s">
        <v>56</v>
      </c>
      <c r="G21" s="147" t="s">
        <v>57</v>
      </c>
      <c r="H21" s="146" t="s">
        <v>24</v>
      </c>
      <c r="I21" s="146" t="s">
        <v>25</v>
      </c>
    </row>
    <row r="22" spans="1:9" ht="12.75">
      <c r="A22" s="83" t="s">
        <v>58</v>
      </c>
      <c r="B22" s="48" t="s">
        <v>59</v>
      </c>
      <c r="C22" s="48"/>
      <c r="D22" s="49"/>
      <c r="E22" s="84"/>
      <c r="F22" s="84"/>
      <c r="G22" s="85"/>
      <c r="H22" s="86"/>
      <c r="I22" s="86"/>
    </row>
    <row r="23" spans="1:9" s="127" customFormat="1" ht="33.75">
      <c r="A23" s="87" t="s">
        <v>60</v>
      </c>
      <c r="B23" s="50" t="s">
        <v>61</v>
      </c>
      <c r="C23" s="50" t="s">
        <v>62</v>
      </c>
      <c r="D23" s="51">
        <v>1</v>
      </c>
      <c r="E23" s="128" t="s">
        <v>37</v>
      </c>
      <c r="F23" s="129">
        <v>1</v>
      </c>
      <c r="G23" s="140">
        <v>0</v>
      </c>
      <c r="H23" s="88">
        <f t="shared" ref="H23:H26" si="5">G23*D23*F23</f>
        <v>0</v>
      </c>
      <c r="I23" s="88">
        <f>G23*D23*F23</f>
        <v>0</v>
      </c>
    </row>
    <row r="24" spans="1:9" s="122" customFormat="1" ht="90">
      <c r="A24" s="87" t="s">
        <v>63</v>
      </c>
      <c r="B24" s="50" t="s">
        <v>64</v>
      </c>
      <c r="C24" s="50" t="s">
        <v>62</v>
      </c>
      <c r="D24" s="51">
        <v>1</v>
      </c>
      <c r="E24" s="128" t="s">
        <v>37</v>
      </c>
      <c r="F24" s="129">
        <v>1</v>
      </c>
      <c r="G24" s="140">
        <v>0</v>
      </c>
      <c r="H24" s="88">
        <f t="shared" si="5"/>
        <v>0</v>
      </c>
      <c r="I24" s="88">
        <f>G24*D24*F24</f>
        <v>0</v>
      </c>
    </row>
    <row r="25" spans="1:9" ht="22.5">
      <c r="A25" s="75" t="s">
        <v>65</v>
      </c>
      <c r="B25" s="76" t="s">
        <v>53</v>
      </c>
      <c r="C25" s="76"/>
      <c r="D25" s="77">
        <v>0</v>
      </c>
      <c r="E25" s="78"/>
      <c r="F25" s="79">
        <v>1</v>
      </c>
      <c r="G25" s="139">
        <v>0</v>
      </c>
      <c r="H25" s="80">
        <f t="shared" si="5"/>
        <v>0</v>
      </c>
      <c r="I25" s="80">
        <f>G25*D25*F25</f>
        <v>0</v>
      </c>
    </row>
    <row r="26" spans="1:9" ht="22.5">
      <c r="A26" s="75" t="s">
        <v>66</v>
      </c>
      <c r="B26" s="76" t="s">
        <v>53</v>
      </c>
      <c r="C26" s="76"/>
      <c r="D26" s="77">
        <v>0</v>
      </c>
      <c r="E26" s="78"/>
      <c r="F26" s="79">
        <v>1</v>
      </c>
      <c r="G26" s="139">
        <v>0</v>
      </c>
      <c r="H26" s="80">
        <f t="shared" si="5"/>
        <v>0</v>
      </c>
      <c r="I26" s="80">
        <f>G26*D26*F26</f>
        <v>0</v>
      </c>
    </row>
    <row r="27" spans="1:9" ht="12.75">
      <c r="A27" s="165"/>
      <c r="B27" s="63" t="s">
        <v>67</v>
      </c>
      <c r="C27" s="63"/>
      <c r="D27" s="64"/>
      <c r="E27" s="65"/>
      <c r="F27" s="66"/>
      <c r="G27" s="67"/>
      <c r="H27" s="68"/>
      <c r="I27" s="68"/>
    </row>
    <row r="28" spans="1:9" ht="12.75">
      <c r="A28" s="166"/>
      <c r="B28" s="69" t="s">
        <v>59</v>
      </c>
      <c r="C28" s="69"/>
      <c r="D28" s="70"/>
      <c r="E28" s="71"/>
      <c r="F28" s="72"/>
      <c r="G28" s="73"/>
      <c r="H28" s="149">
        <f>SUM(H23:H26)</f>
        <v>0</v>
      </c>
      <c r="I28" s="149">
        <f>SUM(I23:I26)</f>
        <v>0</v>
      </c>
    </row>
    <row r="29" spans="1:9" ht="12.75">
      <c r="A29" s="127"/>
      <c r="B29" s="1"/>
      <c r="C29" s="1"/>
      <c r="F29" s="23"/>
      <c r="G29" s="2"/>
      <c r="H29" s="18"/>
      <c r="I29" s="18"/>
    </row>
    <row r="30" spans="1:9" ht="24.75" customHeight="1">
      <c r="A30" s="164" t="s">
        <v>18</v>
      </c>
      <c r="B30" s="143" t="s">
        <v>6</v>
      </c>
      <c r="C30" s="143" t="s">
        <v>55</v>
      </c>
      <c r="D30" s="144" t="s">
        <v>20</v>
      </c>
      <c r="E30" s="145" t="s">
        <v>21</v>
      </c>
      <c r="F30" s="146" t="s">
        <v>56</v>
      </c>
      <c r="G30" s="147" t="s">
        <v>57</v>
      </c>
      <c r="H30" s="146" t="s">
        <v>24</v>
      </c>
      <c r="I30" s="146" t="s">
        <v>25</v>
      </c>
    </row>
    <row r="31" spans="1:9" ht="12.75">
      <c r="A31" s="83" t="s">
        <v>68</v>
      </c>
      <c r="B31" s="48" t="s">
        <v>69</v>
      </c>
      <c r="C31" s="48"/>
      <c r="D31" s="49"/>
      <c r="E31" s="84"/>
      <c r="F31" s="84"/>
      <c r="G31" s="85"/>
      <c r="H31" s="86"/>
      <c r="I31" s="86"/>
    </row>
    <row r="32" spans="1:9" s="127" customFormat="1" ht="33.75">
      <c r="A32" s="87" t="s">
        <v>70</v>
      </c>
      <c r="B32" s="50" t="s">
        <v>71</v>
      </c>
      <c r="C32" s="50" t="s">
        <v>62</v>
      </c>
      <c r="D32" s="51">
        <v>1</v>
      </c>
      <c r="E32" s="128" t="s">
        <v>37</v>
      </c>
      <c r="F32" s="129">
        <v>1</v>
      </c>
      <c r="G32" s="140">
        <v>0</v>
      </c>
      <c r="H32" s="88">
        <f t="shared" ref="H32:H34" si="6">G32*D32*F32</f>
        <v>0</v>
      </c>
      <c r="I32" s="88">
        <f>G32*D32*F32</f>
        <v>0</v>
      </c>
    </row>
    <row r="33" spans="1:9" s="122" customFormat="1" ht="56.25">
      <c r="A33" s="87" t="s">
        <v>72</v>
      </c>
      <c r="B33" s="50" t="s">
        <v>73</v>
      </c>
      <c r="C33" s="50" t="s">
        <v>62</v>
      </c>
      <c r="D33" s="51">
        <v>1</v>
      </c>
      <c r="E33" s="128" t="s">
        <v>37</v>
      </c>
      <c r="F33" s="129">
        <v>1</v>
      </c>
      <c r="G33" s="140">
        <v>0</v>
      </c>
      <c r="H33" s="88">
        <f t="shared" si="6"/>
        <v>0</v>
      </c>
      <c r="I33" s="88">
        <f>G33*D33*F33</f>
        <v>0</v>
      </c>
    </row>
    <row r="34" spans="1:9" ht="22.5">
      <c r="A34" s="75" t="s">
        <v>74</v>
      </c>
      <c r="B34" s="76" t="s">
        <v>53</v>
      </c>
      <c r="C34" s="76"/>
      <c r="D34" s="77">
        <v>0</v>
      </c>
      <c r="E34" s="78"/>
      <c r="F34" s="79">
        <v>1</v>
      </c>
      <c r="G34" s="139">
        <v>0</v>
      </c>
      <c r="H34" s="80">
        <f t="shared" si="6"/>
        <v>0</v>
      </c>
      <c r="I34" s="80">
        <f>G34*D34*F34</f>
        <v>0</v>
      </c>
    </row>
    <row r="35" spans="1:9" ht="12.75">
      <c r="A35" s="165"/>
      <c r="B35" s="63" t="s">
        <v>75</v>
      </c>
      <c r="C35" s="63"/>
      <c r="D35" s="64"/>
      <c r="E35" s="65"/>
      <c r="F35" s="66"/>
      <c r="G35" s="67"/>
      <c r="H35" s="68"/>
      <c r="I35" s="68"/>
    </row>
    <row r="36" spans="1:9" ht="12.75">
      <c r="A36" s="166"/>
      <c r="B36" s="69" t="s">
        <v>69</v>
      </c>
      <c r="C36" s="69"/>
      <c r="D36" s="70"/>
      <c r="E36" s="71"/>
      <c r="F36" s="72"/>
      <c r="G36" s="73"/>
      <c r="H36" s="149">
        <f>SUM(H32:H34)</f>
        <v>0</v>
      </c>
      <c r="I36" s="149">
        <f>SUM(I32:I34)</f>
        <v>0</v>
      </c>
    </row>
    <row r="37" spans="1:9" ht="12.75">
      <c r="A37" s="127"/>
      <c r="B37" s="1"/>
      <c r="C37" s="1"/>
      <c r="F37" s="23"/>
      <c r="G37" s="2"/>
      <c r="H37" s="18"/>
      <c r="I37" s="18"/>
    </row>
    <row r="38" spans="1:9" ht="22.5" customHeight="1">
      <c r="A38" s="164" t="s">
        <v>18</v>
      </c>
      <c r="B38" s="143" t="s">
        <v>6</v>
      </c>
      <c r="C38" s="143" t="s">
        <v>55</v>
      </c>
      <c r="D38" s="144" t="s">
        <v>20</v>
      </c>
      <c r="E38" s="145" t="s">
        <v>21</v>
      </c>
      <c r="F38" s="146" t="s">
        <v>56</v>
      </c>
      <c r="G38" s="147" t="s">
        <v>57</v>
      </c>
      <c r="H38" s="146" t="s">
        <v>24</v>
      </c>
      <c r="I38" s="146" t="s">
        <v>25</v>
      </c>
    </row>
    <row r="39" spans="1:9" ht="12.75">
      <c r="A39" s="83" t="s">
        <v>76</v>
      </c>
      <c r="B39" s="48" t="s">
        <v>77</v>
      </c>
      <c r="C39" s="48"/>
      <c r="D39" s="49"/>
      <c r="E39" s="84"/>
      <c r="F39" s="84"/>
      <c r="G39" s="85"/>
      <c r="H39" s="86"/>
      <c r="I39" s="86"/>
    </row>
    <row r="40" spans="1:9" s="127" customFormat="1" ht="33.75">
      <c r="A40" s="87" t="s">
        <v>78</v>
      </c>
      <c r="B40" s="50" t="s">
        <v>79</v>
      </c>
      <c r="C40" s="50" t="s">
        <v>62</v>
      </c>
      <c r="D40" s="51">
        <v>1</v>
      </c>
      <c r="E40" s="128" t="s">
        <v>37</v>
      </c>
      <c r="F40" s="129">
        <v>1</v>
      </c>
      <c r="G40" s="140">
        <v>0</v>
      </c>
      <c r="H40" s="88">
        <f t="shared" ref="H40:H42" si="7">G40*D40*F40</f>
        <v>0</v>
      </c>
      <c r="I40" s="88">
        <f>G40*D40*F40</f>
        <v>0</v>
      </c>
    </row>
    <row r="41" spans="1:9" s="122" customFormat="1" ht="33.75">
      <c r="A41" s="87" t="s">
        <v>80</v>
      </c>
      <c r="B41" s="50" t="s">
        <v>81</v>
      </c>
      <c r="C41" s="50" t="s">
        <v>62</v>
      </c>
      <c r="D41" s="51">
        <v>1</v>
      </c>
      <c r="E41" s="128" t="s">
        <v>37</v>
      </c>
      <c r="F41" s="129">
        <v>1</v>
      </c>
      <c r="G41" s="140">
        <v>0</v>
      </c>
      <c r="H41" s="88">
        <f t="shared" si="7"/>
        <v>0</v>
      </c>
      <c r="I41" s="88">
        <f>G41*D41*F41</f>
        <v>0</v>
      </c>
    </row>
    <row r="42" spans="1:9" ht="22.5">
      <c r="A42" s="75" t="s">
        <v>82</v>
      </c>
      <c r="B42" s="76" t="s">
        <v>53</v>
      </c>
      <c r="C42" s="76"/>
      <c r="D42" s="77">
        <v>0</v>
      </c>
      <c r="E42" s="78"/>
      <c r="F42" s="79">
        <v>1</v>
      </c>
      <c r="G42" s="139">
        <v>0</v>
      </c>
      <c r="H42" s="80">
        <f t="shared" si="7"/>
        <v>0</v>
      </c>
      <c r="I42" s="80">
        <f>G42*D42*F42</f>
        <v>0</v>
      </c>
    </row>
    <row r="43" spans="1:9" ht="12.75">
      <c r="A43" s="165"/>
      <c r="B43" s="63" t="s">
        <v>83</v>
      </c>
      <c r="C43" s="63"/>
      <c r="D43" s="64"/>
      <c r="E43" s="65"/>
      <c r="F43" s="66"/>
      <c r="G43" s="67"/>
      <c r="H43" s="68"/>
      <c r="I43" s="68"/>
    </row>
    <row r="44" spans="1:9" ht="12.75">
      <c r="A44" s="166"/>
      <c r="B44" s="69" t="s">
        <v>77</v>
      </c>
      <c r="C44" s="69"/>
      <c r="D44" s="70"/>
      <c r="E44" s="71"/>
      <c r="F44" s="72"/>
      <c r="G44" s="73"/>
      <c r="H44" s="149">
        <f>SUM(H40:H42)</f>
        <v>0</v>
      </c>
      <c r="I44" s="149">
        <f>SUM(I40:I42)</f>
        <v>0</v>
      </c>
    </row>
    <row r="45" spans="1:9" ht="12.75">
      <c r="A45" s="127"/>
      <c r="B45" s="1"/>
      <c r="C45" s="1"/>
      <c r="F45" s="23"/>
      <c r="G45" s="2"/>
      <c r="H45" s="18"/>
      <c r="I45" s="18"/>
    </row>
    <row r="46" spans="1:9" ht="25.5" customHeight="1">
      <c r="A46" s="167" t="s">
        <v>18</v>
      </c>
      <c r="B46" s="54" t="s">
        <v>6</v>
      </c>
      <c r="C46" s="54" t="s">
        <v>19</v>
      </c>
      <c r="D46" s="52" t="s">
        <v>20</v>
      </c>
      <c r="E46" s="53" t="s">
        <v>21</v>
      </c>
      <c r="F46" s="39" t="s">
        <v>56</v>
      </c>
      <c r="G46" s="40" t="s">
        <v>84</v>
      </c>
      <c r="H46" s="161" t="s">
        <v>24</v>
      </c>
      <c r="I46" s="161" t="s">
        <v>25</v>
      </c>
    </row>
    <row r="47" spans="1:9" ht="12.75">
      <c r="A47" s="45" t="s">
        <v>85</v>
      </c>
      <c r="B47" s="112" t="s">
        <v>86</v>
      </c>
      <c r="C47" s="112"/>
      <c r="D47" s="113"/>
      <c r="E47" s="47"/>
      <c r="F47" s="42"/>
      <c r="G47" s="43"/>
      <c r="H47" s="44"/>
      <c r="I47" s="44"/>
    </row>
    <row r="48" spans="1:9" s="127" customFormat="1" ht="67.5">
      <c r="A48" s="45"/>
      <c r="B48" s="115" t="s">
        <v>87</v>
      </c>
      <c r="C48" s="115"/>
      <c r="D48" s="116"/>
      <c r="E48" s="47"/>
      <c r="F48" s="42"/>
      <c r="G48" s="114"/>
      <c r="H48" s="44"/>
      <c r="I48" s="44"/>
    </row>
    <row r="49" spans="1:9" s="122" customFormat="1" ht="33.75">
      <c r="A49" s="87" t="s">
        <v>88</v>
      </c>
      <c r="B49" s="50" t="s">
        <v>89</v>
      </c>
      <c r="C49" s="50"/>
      <c r="D49" s="51">
        <v>40</v>
      </c>
      <c r="E49" s="128" t="s">
        <v>37</v>
      </c>
      <c r="F49" s="129">
        <v>1</v>
      </c>
      <c r="G49" s="140">
        <v>0</v>
      </c>
      <c r="H49" s="88">
        <f>G49*D49*F49</f>
        <v>0</v>
      </c>
      <c r="I49" s="88">
        <f>G49*D49*F49</f>
        <v>0</v>
      </c>
    </row>
    <row r="50" spans="1:9" ht="33.75">
      <c r="A50" s="109" t="s">
        <v>90</v>
      </c>
      <c r="B50" s="41" t="s">
        <v>91</v>
      </c>
      <c r="C50" s="41"/>
      <c r="D50" s="110">
        <v>1</v>
      </c>
      <c r="E50" s="130" t="s">
        <v>37</v>
      </c>
      <c r="F50" s="124">
        <v>1</v>
      </c>
      <c r="G50" s="141">
        <v>0</v>
      </c>
      <c r="H50" s="111" t="s">
        <v>31</v>
      </c>
      <c r="I50" s="111" t="s">
        <v>31</v>
      </c>
    </row>
    <row r="51" spans="1:9" ht="56.25">
      <c r="A51" s="109" t="s">
        <v>92</v>
      </c>
      <c r="B51" s="41" t="s">
        <v>93</v>
      </c>
      <c r="C51" s="41"/>
      <c r="D51" s="110">
        <v>1</v>
      </c>
      <c r="E51" s="130" t="s">
        <v>37</v>
      </c>
      <c r="F51" s="124">
        <v>1</v>
      </c>
      <c r="G51" s="141">
        <v>0</v>
      </c>
      <c r="H51" s="111" t="s">
        <v>31</v>
      </c>
      <c r="I51" s="111" t="s">
        <v>31</v>
      </c>
    </row>
    <row r="52" spans="1:9" ht="33.75">
      <c r="A52" s="87" t="s">
        <v>94</v>
      </c>
      <c r="B52" s="50" t="s">
        <v>95</v>
      </c>
      <c r="C52" s="50"/>
      <c r="D52" s="51">
        <v>40</v>
      </c>
      <c r="E52" s="131" t="s">
        <v>37</v>
      </c>
      <c r="F52" s="129">
        <v>1</v>
      </c>
      <c r="G52" s="140">
        <v>0</v>
      </c>
      <c r="H52" s="88">
        <f t="shared" ref="H52:H55" si="8">G52*D52*F52</f>
        <v>0</v>
      </c>
      <c r="I52" s="88">
        <f>G52*D52*F52</f>
        <v>0</v>
      </c>
    </row>
    <row r="53" spans="1:9" ht="33.75">
      <c r="A53" s="109" t="s">
        <v>96</v>
      </c>
      <c r="B53" s="41" t="s">
        <v>97</v>
      </c>
      <c r="C53" s="41"/>
      <c r="D53" s="110">
        <v>1</v>
      </c>
      <c r="E53" s="130" t="s">
        <v>37</v>
      </c>
      <c r="F53" s="124">
        <v>1</v>
      </c>
      <c r="G53" s="141">
        <v>0</v>
      </c>
      <c r="H53" s="111" t="s">
        <v>31</v>
      </c>
      <c r="I53" s="111" t="s">
        <v>31</v>
      </c>
    </row>
    <row r="54" spans="1:9" ht="56.25">
      <c r="A54" s="109" t="s">
        <v>98</v>
      </c>
      <c r="B54" s="41" t="s">
        <v>99</v>
      </c>
      <c r="C54" s="41"/>
      <c r="D54" s="110">
        <v>1</v>
      </c>
      <c r="E54" s="130" t="s">
        <v>37</v>
      </c>
      <c r="F54" s="124">
        <v>1</v>
      </c>
      <c r="G54" s="141">
        <v>0</v>
      </c>
      <c r="H54" s="111" t="s">
        <v>31</v>
      </c>
      <c r="I54" s="111" t="s">
        <v>31</v>
      </c>
    </row>
    <row r="55" spans="1:9" ht="22.5">
      <c r="A55" s="75" t="s">
        <v>100</v>
      </c>
      <c r="B55" s="76" t="s">
        <v>53</v>
      </c>
      <c r="C55" s="76"/>
      <c r="D55" s="77">
        <v>0</v>
      </c>
      <c r="E55" s="78"/>
      <c r="F55" s="79">
        <v>1</v>
      </c>
      <c r="G55" s="139">
        <v>0</v>
      </c>
      <c r="H55" s="80">
        <f t="shared" si="8"/>
        <v>0</v>
      </c>
      <c r="I55" s="80">
        <f>G55*D55*F55</f>
        <v>0</v>
      </c>
    </row>
    <row r="56" spans="1:9" ht="12.75">
      <c r="A56" s="165"/>
      <c r="B56" s="63" t="s">
        <v>101</v>
      </c>
      <c r="C56" s="63"/>
      <c r="D56" s="64"/>
      <c r="E56" s="65"/>
      <c r="F56" s="66"/>
      <c r="G56" s="67"/>
      <c r="H56" s="68"/>
      <c r="I56" s="68"/>
    </row>
    <row r="57" spans="1:9" ht="12.75">
      <c r="A57" s="166"/>
      <c r="B57" s="69" t="s">
        <v>86</v>
      </c>
      <c r="C57" s="69"/>
      <c r="D57" s="70"/>
      <c r="E57" s="71"/>
      <c r="F57" s="72"/>
      <c r="G57" s="73"/>
      <c r="H57" s="149">
        <f>SUM(H49:H55)</f>
        <v>0</v>
      </c>
      <c r="I57" s="149">
        <f>SUM(I49:I55)</f>
        <v>0</v>
      </c>
    </row>
    <row r="58" spans="1:9" ht="12.75">
      <c r="A58" s="127"/>
      <c r="B58" s="1"/>
      <c r="C58" s="1"/>
      <c r="F58" s="23"/>
      <c r="G58" s="2"/>
      <c r="H58" s="18"/>
      <c r="I58" s="18"/>
    </row>
    <row r="59" spans="1:9" ht="21.75" customHeight="1">
      <c r="A59" s="167" t="s">
        <v>18</v>
      </c>
      <c r="B59" s="54" t="s">
        <v>6</v>
      </c>
      <c r="C59" s="143" t="s">
        <v>55</v>
      </c>
      <c r="D59" s="52" t="s">
        <v>20</v>
      </c>
      <c r="E59" s="53" t="s">
        <v>21</v>
      </c>
      <c r="F59" s="39" t="s">
        <v>56</v>
      </c>
      <c r="G59" s="40" t="s">
        <v>57</v>
      </c>
      <c r="H59" s="161" t="s">
        <v>24</v>
      </c>
      <c r="I59" s="161" t="s">
        <v>25</v>
      </c>
    </row>
    <row r="60" spans="1:9" ht="12.75">
      <c r="A60" s="45" t="s">
        <v>102</v>
      </c>
      <c r="B60" s="112" t="s">
        <v>103</v>
      </c>
      <c r="C60" s="112"/>
      <c r="D60" s="113"/>
      <c r="E60" s="47"/>
      <c r="F60" s="42"/>
      <c r="G60" s="43"/>
      <c r="H60" s="44"/>
      <c r="I60" s="44"/>
    </row>
    <row r="61" spans="1:9" s="127" customFormat="1" ht="33.75">
      <c r="A61" s="87" t="s">
        <v>104</v>
      </c>
      <c r="B61" s="50" t="s">
        <v>105</v>
      </c>
      <c r="C61" s="50" t="s">
        <v>62</v>
      </c>
      <c r="D61" s="51">
        <v>1</v>
      </c>
      <c r="E61" s="128" t="s">
        <v>37</v>
      </c>
      <c r="F61" s="129">
        <v>1</v>
      </c>
      <c r="G61" s="140">
        <v>0</v>
      </c>
      <c r="H61" s="88">
        <f t="shared" ref="H61:H62" si="9">G61*D61*F61</f>
        <v>0</v>
      </c>
      <c r="I61" s="88">
        <f>G61*D61*F61</f>
        <v>0</v>
      </c>
    </row>
    <row r="62" spans="1:9" s="122" customFormat="1" ht="22.5">
      <c r="A62" s="75" t="s">
        <v>106</v>
      </c>
      <c r="B62" s="76" t="s">
        <v>53</v>
      </c>
      <c r="C62" s="76"/>
      <c r="D62" s="77">
        <v>0</v>
      </c>
      <c r="E62" s="78"/>
      <c r="F62" s="79">
        <v>1</v>
      </c>
      <c r="G62" s="139">
        <v>0</v>
      </c>
      <c r="H62" s="80">
        <f t="shared" si="9"/>
        <v>0</v>
      </c>
      <c r="I62" s="80">
        <f>G62*D62*F62</f>
        <v>0</v>
      </c>
    </row>
    <row r="63" spans="1:9" ht="12.75">
      <c r="A63" s="165"/>
      <c r="B63" s="63" t="s">
        <v>107</v>
      </c>
      <c r="C63" s="63"/>
      <c r="D63" s="64"/>
      <c r="E63" s="65"/>
      <c r="F63" s="66"/>
      <c r="G63" s="67"/>
      <c r="H63" s="68"/>
      <c r="I63" s="68"/>
    </row>
    <row r="64" spans="1:9" ht="12.75">
      <c r="A64" s="166"/>
      <c r="B64" s="69" t="s">
        <v>103</v>
      </c>
      <c r="C64" s="69"/>
      <c r="D64" s="70"/>
      <c r="E64" s="71"/>
      <c r="F64" s="72"/>
      <c r="G64" s="73"/>
      <c r="H64" s="149">
        <f>SUM(H61:H62)</f>
        <v>0</v>
      </c>
      <c r="I64" s="149">
        <f>SUM(I61:I62)</f>
        <v>0</v>
      </c>
    </row>
    <row r="65" spans="1:9" ht="12.75">
      <c r="A65" s="127"/>
      <c r="B65" s="1"/>
      <c r="C65" s="1"/>
      <c r="F65" s="23"/>
      <c r="G65" s="2"/>
      <c r="H65" s="18"/>
      <c r="I65" s="18"/>
    </row>
    <row r="66" spans="1:9" ht="27.75" customHeight="1">
      <c r="A66" s="164" t="s">
        <v>18</v>
      </c>
      <c r="B66" s="143" t="s">
        <v>6</v>
      </c>
      <c r="C66" s="143" t="s">
        <v>55</v>
      </c>
      <c r="D66" s="144" t="s">
        <v>20</v>
      </c>
      <c r="E66" s="145" t="s">
        <v>21</v>
      </c>
      <c r="F66" s="146" t="s">
        <v>56</v>
      </c>
      <c r="G66" s="147" t="s">
        <v>57</v>
      </c>
      <c r="H66" s="146" t="s">
        <v>24</v>
      </c>
      <c r="I66" s="146" t="s">
        <v>25</v>
      </c>
    </row>
    <row r="67" spans="1:9" ht="12.75">
      <c r="A67" s="83" t="s">
        <v>108</v>
      </c>
      <c r="B67" s="48" t="s">
        <v>109</v>
      </c>
      <c r="C67" s="48"/>
      <c r="D67" s="49"/>
      <c r="E67" s="84"/>
      <c r="F67" s="84"/>
      <c r="G67" s="85"/>
      <c r="H67" s="86"/>
      <c r="I67" s="86"/>
    </row>
    <row r="68" spans="1:9" ht="33.75">
      <c r="A68" s="87" t="s">
        <v>110</v>
      </c>
      <c r="B68" s="50" t="s">
        <v>111</v>
      </c>
      <c r="C68" s="135" t="s">
        <v>112</v>
      </c>
      <c r="D68" s="51">
        <v>1</v>
      </c>
      <c r="E68" s="128" t="s">
        <v>37</v>
      </c>
      <c r="F68" s="129">
        <v>1</v>
      </c>
      <c r="G68" s="140">
        <v>0</v>
      </c>
      <c r="H68" s="88">
        <f t="shared" ref="H68:H70" si="10">G68*D68*F68</f>
        <v>0</v>
      </c>
      <c r="I68" s="88">
        <f t="shared" ref="I68:I70" si="11">G68*D68*F68</f>
        <v>0</v>
      </c>
    </row>
    <row r="69" spans="1:9" s="122" customFormat="1" ht="33.75">
      <c r="A69" s="87" t="s">
        <v>113</v>
      </c>
      <c r="B69" s="50" t="s">
        <v>114</v>
      </c>
      <c r="C69" s="135" t="s">
        <v>115</v>
      </c>
      <c r="D69" s="51">
        <v>1</v>
      </c>
      <c r="E69" s="128" t="s">
        <v>37</v>
      </c>
      <c r="F69" s="129">
        <v>1</v>
      </c>
      <c r="G69" s="140">
        <v>0</v>
      </c>
      <c r="H69" s="88">
        <f t="shared" si="10"/>
        <v>0</v>
      </c>
      <c r="I69" s="88">
        <f t="shared" si="11"/>
        <v>0</v>
      </c>
    </row>
    <row r="70" spans="1:9" ht="22.5">
      <c r="A70" s="75" t="s">
        <v>116</v>
      </c>
      <c r="B70" s="76" t="s">
        <v>53</v>
      </c>
      <c r="C70" s="76"/>
      <c r="D70" s="126">
        <v>0</v>
      </c>
      <c r="E70" s="78"/>
      <c r="F70" s="79">
        <v>1</v>
      </c>
      <c r="G70" s="139">
        <v>0</v>
      </c>
      <c r="H70" s="80">
        <f t="shared" si="10"/>
        <v>0</v>
      </c>
      <c r="I70" s="80">
        <f t="shared" si="11"/>
        <v>0</v>
      </c>
    </row>
    <row r="71" spans="1:9" ht="12.75">
      <c r="A71" s="165"/>
      <c r="B71" s="63" t="s">
        <v>117</v>
      </c>
      <c r="C71" s="63"/>
      <c r="D71" s="64"/>
      <c r="E71" s="65"/>
      <c r="F71" s="66"/>
      <c r="G71" s="67"/>
      <c r="H71" s="68"/>
      <c r="I71" s="68"/>
    </row>
    <row r="72" spans="1:9" ht="12.75">
      <c r="A72" s="166"/>
      <c r="B72" s="69" t="s">
        <v>109</v>
      </c>
      <c r="C72" s="69"/>
      <c r="D72" s="70"/>
      <c r="E72" s="71"/>
      <c r="F72" s="72"/>
      <c r="G72" s="73"/>
      <c r="H72" s="149">
        <f>SUM(H68:H70)</f>
        <v>0</v>
      </c>
      <c r="I72" s="149">
        <f>SUM(I68:I70)</f>
        <v>0</v>
      </c>
    </row>
    <row r="73" spans="1:9" ht="12.75">
      <c r="A73" s="127"/>
      <c r="B73" s="1"/>
      <c r="C73" s="1"/>
      <c r="F73" s="23"/>
      <c r="G73" s="2"/>
      <c r="H73" s="18"/>
      <c r="I73" s="18"/>
    </row>
    <row r="74" spans="1:9" ht="22.5" customHeight="1">
      <c r="A74" s="164" t="s">
        <v>18</v>
      </c>
      <c r="B74" s="143" t="s">
        <v>6</v>
      </c>
      <c r="C74" s="143" t="s">
        <v>19</v>
      </c>
      <c r="D74" s="144" t="s">
        <v>20</v>
      </c>
      <c r="E74" s="145" t="s">
        <v>21</v>
      </c>
      <c r="F74" s="146" t="s">
        <v>56</v>
      </c>
      <c r="G74" s="147" t="s">
        <v>57</v>
      </c>
      <c r="H74" s="146" t="s">
        <v>24</v>
      </c>
      <c r="I74" s="146" t="s">
        <v>25</v>
      </c>
    </row>
    <row r="75" spans="1:9" ht="12.75">
      <c r="A75" s="83" t="s">
        <v>118</v>
      </c>
      <c r="B75" s="48" t="s">
        <v>119</v>
      </c>
      <c r="C75" s="48"/>
      <c r="D75" s="49"/>
      <c r="E75" s="84"/>
      <c r="F75" s="84"/>
      <c r="G75" s="85"/>
      <c r="H75" s="86"/>
      <c r="I75" s="86"/>
    </row>
    <row r="76" spans="1:9" ht="45">
      <c r="A76" s="87" t="s">
        <v>120</v>
      </c>
      <c r="B76" s="50" t="s">
        <v>121</v>
      </c>
      <c r="C76" s="50"/>
      <c r="D76" s="51">
        <v>1</v>
      </c>
      <c r="E76" s="128" t="s">
        <v>37</v>
      </c>
      <c r="F76" s="129">
        <v>1</v>
      </c>
      <c r="G76" s="140">
        <v>0</v>
      </c>
      <c r="H76" s="88">
        <f t="shared" ref="H76:H79" si="12">G76*D76*F76</f>
        <v>0</v>
      </c>
      <c r="I76" s="88">
        <f>G76*D76*F76</f>
        <v>0</v>
      </c>
    </row>
    <row r="77" spans="1:9" s="122" customFormat="1" ht="146.25">
      <c r="A77" s="87" t="s">
        <v>122</v>
      </c>
      <c r="B77" s="50" t="s">
        <v>123</v>
      </c>
      <c r="C77" s="50"/>
      <c r="D77" s="51">
        <v>-1</v>
      </c>
      <c r="E77" s="128" t="s">
        <v>30</v>
      </c>
      <c r="F77" s="129">
        <v>1</v>
      </c>
      <c r="G77" s="140">
        <v>0</v>
      </c>
      <c r="H77" s="88">
        <f t="shared" ref="H77" si="13">G77*D77*F77</f>
        <v>0</v>
      </c>
      <c r="I77" s="88">
        <f>G77*D77*F77</f>
        <v>0</v>
      </c>
    </row>
    <row r="78" spans="1:9" ht="146.25">
      <c r="A78" s="87" t="s">
        <v>124</v>
      </c>
      <c r="B78" s="50" t="s">
        <v>125</v>
      </c>
      <c r="C78" s="50"/>
      <c r="D78" s="51">
        <v>1</v>
      </c>
      <c r="E78" s="128" t="s">
        <v>37</v>
      </c>
      <c r="F78" s="129">
        <v>1</v>
      </c>
      <c r="G78" s="140">
        <v>0</v>
      </c>
      <c r="H78" s="88">
        <f t="shared" ref="H78" si="14">G78*D78*F78</f>
        <v>0</v>
      </c>
      <c r="I78" s="88">
        <f>G78*D78*F78</f>
        <v>0</v>
      </c>
    </row>
    <row r="79" spans="1:9" ht="22.5">
      <c r="A79" s="75" t="s">
        <v>126</v>
      </c>
      <c r="B79" s="76" t="s">
        <v>53</v>
      </c>
      <c r="C79" s="76"/>
      <c r="D79" s="77">
        <v>0</v>
      </c>
      <c r="E79" s="78"/>
      <c r="F79" s="79">
        <v>1</v>
      </c>
      <c r="G79" s="139">
        <v>0</v>
      </c>
      <c r="H79" s="80">
        <f t="shared" si="12"/>
        <v>0</v>
      </c>
      <c r="I79" s="80">
        <f>G79*D79*F79</f>
        <v>0</v>
      </c>
    </row>
    <row r="80" spans="1:9" ht="12.75">
      <c r="A80" s="165"/>
      <c r="B80" s="63" t="s">
        <v>127</v>
      </c>
      <c r="C80" s="63"/>
      <c r="D80" s="64"/>
      <c r="E80" s="65"/>
      <c r="F80" s="66"/>
      <c r="G80" s="67"/>
      <c r="H80" s="68"/>
      <c r="I80" s="68"/>
    </row>
    <row r="81" spans="1:9" ht="12.75">
      <c r="A81" s="166"/>
      <c r="B81" s="69" t="s">
        <v>119</v>
      </c>
      <c r="C81" s="69"/>
      <c r="D81" s="70"/>
      <c r="E81" s="71"/>
      <c r="F81" s="72"/>
      <c r="G81" s="73"/>
      <c r="H81" s="149">
        <f>SUM(H76:H79)</f>
        <v>0</v>
      </c>
      <c r="I81" s="149">
        <f>SUM(I76:I79)</f>
        <v>0</v>
      </c>
    </row>
    <row r="82" spans="1:9" ht="12.75">
      <c r="A82" s="127"/>
      <c r="B82" s="1"/>
      <c r="C82" s="1"/>
      <c r="F82" s="23"/>
      <c r="G82" s="2"/>
      <c r="H82" s="18"/>
      <c r="I82" s="18"/>
    </row>
    <row r="83" spans="1:9" ht="12.4" customHeight="1">
      <c r="A83" s="10" t="s">
        <v>128</v>
      </c>
      <c r="B83" s="11"/>
      <c r="C83" s="11"/>
      <c r="D83" s="30"/>
      <c r="E83" s="24"/>
      <c r="F83" s="24"/>
      <c r="G83" s="19"/>
      <c r="H83" s="118" t="s">
        <v>30</v>
      </c>
      <c r="I83" s="118" t="s">
        <v>34</v>
      </c>
    </row>
    <row r="84" spans="1:9" ht="12.75">
      <c r="A84" s="154" t="s">
        <v>26</v>
      </c>
      <c r="B84" s="152" t="s">
        <v>27</v>
      </c>
      <c r="C84" s="155"/>
      <c r="D84" s="156"/>
      <c r="E84" s="157"/>
      <c r="F84" s="157"/>
      <c r="G84" s="158"/>
      <c r="H84" s="159">
        <f>H19</f>
        <v>0</v>
      </c>
      <c r="I84" s="159">
        <f>I19</f>
        <v>0</v>
      </c>
    </row>
    <row r="85" spans="1:9" ht="12.75">
      <c r="A85" s="154" t="s">
        <v>58</v>
      </c>
      <c r="B85" s="152" t="s">
        <v>59</v>
      </c>
      <c r="C85" s="155"/>
      <c r="D85" s="156"/>
      <c r="E85" s="157"/>
      <c r="F85" s="157"/>
      <c r="G85" s="158"/>
      <c r="H85" s="159">
        <f>H28</f>
        <v>0</v>
      </c>
      <c r="I85" s="159">
        <f>I28</f>
        <v>0</v>
      </c>
    </row>
    <row r="86" spans="1:9" ht="12.4" customHeight="1">
      <c r="A86" s="154" t="s">
        <v>68</v>
      </c>
      <c r="B86" s="152" t="s">
        <v>69</v>
      </c>
      <c r="C86" s="155"/>
      <c r="D86" s="156"/>
      <c r="E86" s="157"/>
      <c r="F86" s="157"/>
      <c r="G86" s="158"/>
      <c r="H86" s="159">
        <f>H36</f>
        <v>0</v>
      </c>
      <c r="I86" s="159">
        <f>I36</f>
        <v>0</v>
      </c>
    </row>
    <row r="87" spans="1:9" s="132" customFormat="1" ht="11.45" customHeight="1">
      <c r="A87" s="154" t="s">
        <v>76</v>
      </c>
      <c r="B87" s="152" t="s">
        <v>77</v>
      </c>
      <c r="C87" s="155"/>
      <c r="D87" s="156"/>
      <c r="E87" s="157"/>
      <c r="F87" s="157"/>
      <c r="G87" s="158"/>
      <c r="H87" s="159">
        <f>H44</f>
        <v>0</v>
      </c>
      <c r="I87" s="159">
        <f>I44</f>
        <v>0</v>
      </c>
    </row>
    <row r="88" spans="1:9" s="132" customFormat="1" ht="11.45" customHeight="1">
      <c r="A88" s="154" t="s">
        <v>85</v>
      </c>
      <c r="B88" s="153" t="s">
        <v>86</v>
      </c>
      <c r="C88" s="160"/>
      <c r="D88" s="156"/>
      <c r="E88" s="157"/>
      <c r="F88" s="157"/>
      <c r="G88" s="158"/>
      <c r="H88" s="159">
        <f>H57</f>
        <v>0</v>
      </c>
      <c r="I88" s="159">
        <f>I57</f>
        <v>0</v>
      </c>
    </row>
    <row r="89" spans="1:9" s="132" customFormat="1" ht="11.45" customHeight="1">
      <c r="A89" s="154" t="s">
        <v>102</v>
      </c>
      <c r="B89" s="153" t="s">
        <v>103</v>
      </c>
      <c r="C89" s="160"/>
      <c r="D89" s="156"/>
      <c r="E89" s="157"/>
      <c r="F89" s="157"/>
      <c r="G89" s="158"/>
      <c r="H89" s="159">
        <f>H64</f>
        <v>0</v>
      </c>
      <c r="I89" s="159">
        <f>I64</f>
        <v>0</v>
      </c>
    </row>
    <row r="90" spans="1:9" s="132" customFormat="1" ht="12.6" customHeight="1">
      <c r="A90" s="154" t="s">
        <v>108</v>
      </c>
      <c r="B90" s="153" t="s">
        <v>109</v>
      </c>
      <c r="C90" s="160"/>
      <c r="D90" s="156"/>
      <c r="E90" s="157"/>
      <c r="F90" s="157"/>
      <c r="G90" s="158"/>
      <c r="H90" s="159">
        <f>H72</f>
        <v>0</v>
      </c>
      <c r="I90" s="159">
        <f>I72</f>
        <v>0</v>
      </c>
    </row>
    <row r="91" spans="1:9" s="132" customFormat="1" ht="12.4" customHeight="1">
      <c r="A91" s="154" t="s">
        <v>118</v>
      </c>
      <c r="B91" s="153" t="s">
        <v>119</v>
      </c>
      <c r="C91" s="160"/>
      <c r="D91" s="156"/>
      <c r="E91" s="157"/>
      <c r="F91" s="157"/>
      <c r="G91" s="158"/>
      <c r="H91" s="159">
        <f>H81</f>
        <v>0</v>
      </c>
      <c r="I91" s="159">
        <f>I81</f>
        <v>0</v>
      </c>
    </row>
    <row r="92" spans="1:9" s="132" customFormat="1" ht="12.4" customHeight="1">
      <c r="A92" s="22" t="s">
        <v>129</v>
      </c>
      <c r="B92" s="22"/>
      <c r="C92" s="22"/>
      <c r="D92" s="32"/>
      <c r="E92" s="35"/>
      <c r="F92" s="26"/>
      <c r="G92" s="6"/>
      <c r="H92" s="14">
        <f>SUM(H84:H91)</f>
        <v>0</v>
      </c>
      <c r="I92" s="14">
        <f>SUM(I84:I91)</f>
        <v>0</v>
      </c>
    </row>
    <row r="93" spans="1:9" s="132" customFormat="1" ht="12.4" customHeight="1">
      <c r="A93" s="8" t="s">
        <v>130</v>
      </c>
      <c r="B93" s="8"/>
      <c r="C93" s="8"/>
      <c r="D93" s="33">
        <v>0.19</v>
      </c>
      <c r="E93" s="36"/>
      <c r="F93" s="27"/>
      <c r="G93" s="7"/>
      <c r="H93" s="15">
        <f>H92*0.19</f>
        <v>0</v>
      </c>
      <c r="I93" s="15">
        <f>I92*0.19</f>
        <v>0</v>
      </c>
    </row>
    <row r="94" spans="1:9" s="132" customFormat="1" ht="12.4" customHeight="1">
      <c r="A94" s="12" t="s">
        <v>131</v>
      </c>
      <c r="B94" s="12"/>
      <c r="C94" s="12"/>
      <c r="D94" s="34"/>
      <c r="E94" s="37"/>
      <c r="F94" s="28"/>
      <c r="G94" s="16"/>
      <c r="H94" s="17">
        <f>SUM(H92:H93)</f>
        <v>0</v>
      </c>
      <c r="I94" s="17">
        <f>SUM(I92:I93)</f>
        <v>0</v>
      </c>
    </row>
    <row r="95" spans="1:9" s="133" customFormat="1" ht="12.4" customHeight="1">
      <c r="A95" s="2"/>
      <c r="B95" s="3"/>
      <c r="C95" s="3"/>
      <c r="D95" s="31"/>
      <c r="E95" s="23"/>
      <c r="F95" s="134"/>
      <c r="G95"/>
      <c r="H95"/>
      <c r="I95"/>
    </row>
    <row r="96" spans="1:9" s="133" customFormat="1" ht="12.4" customHeight="1">
      <c r="A96" s="4"/>
      <c r="B96" s="3"/>
      <c r="C96" s="3"/>
      <c r="D96" s="31"/>
      <c r="E96" s="23"/>
      <c r="F96" s="134"/>
      <c r="G96"/>
      <c r="H96"/>
      <c r="I96"/>
    </row>
  </sheetData>
  <sheetProtection selectLockedCells="1"/>
  <mergeCells count="2">
    <mergeCell ref="A2:B2"/>
    <mergeCell ref="C2:I2"/>
  </mergeCells>
  <phoneticPr fontId="0" type="noConversion"/>
  <pageMargins left="0.47244094488188981" right="0.19685039370078741" top="0.74803149606299213" bottom="0.35433070866141736" header="0.27559055118110237" footer="0.15748031496062992"/>
  <pageSetup paperSize="8" fitToHeight="0" orientation="landscape" horizontalDpi="300" verticalDpi="300" r:id="rId1"/>
  <headerFooter>
    <oddHeader xml:space="preserve">&amp;C&amp;"Arial,Fett"&amp;12Angebot  Leistungsverzeichnis - Los 1
 Erneuerung Backup Infrastruktur der Flughafen Stuttgart GmbH&amp;R&amp;"Arial,Standard"&amp;D
</oddHeader>
    <oddFooter>&amp;L&amp;"Arial,Standard"&amp;F&amp;R&amp;"Arial,Standard"Seite &amp;P</oddFooter>
  </headerFooter>
  <rowBreaks count="4" manualBreakCount="4">
    <brk id="23" max="10" man="1"/>
    <brk id="40" max="10" man="1"/>
    <brk id="61" max="10" man="1"/>
    <brk id="7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BD36C-DC11-4AAE-A4A5-E6839518A924}">
  <sheetPr>
    <pageSetUpPr fitToPage="1"/>
  </sheetPr>
  <dimension ref="A1:H61"/>
  <sheetViews>
    <sheetView showGridLines="0" zoomScale="120" zoomScaleNormal="120" zoomScaleSheetLayoutView="100" workbookViewId="0">
      <pane xSplit="2" ySplit="1" topLeftCell="C2" activePane="bottomRight" state="frozen"/>
      <selection pane="topRight" activeCell="D1" sqref="D1"/>
      <selection pane="bottomLeft" activeCell="A2" sqref="A2"/>
      <selection pane="bottomRight" activeCell="B40" sqref="B40"/>
    </sheetView>
  </sheetViews>
  <sheetFormatPr baseColWidth="10" defaultColWidth="11.42578125" defaultRowHeight="12.75"/>
  <cols>
    <col min="1" max="1" width="8" style="4" customWidth="1"/>
    <col min="2" max="2" width="48.7109375" style="3" customWidth="1"/>
    <col min="3" max="3" width="42.5703125" style="3" bestFit="1" customWidth="1"/>
    <col min="4" max="4" width="6.5703125" style="31" customWidth="1"/>
    <col min="5" max="5" width="10.7109375" style="23" customWidth="1"/>
    <col min="6" max="6" width="10.42578125" style="134" customWidth="1"/>
    <col min="7" max="7" width="11.140625" customWidth="1"/>
    <col min="8" max="8" width="13.42578125" customWidth="1"/>
    <col min="9" max="11" width="11.42578125" customWidth="1"/>
    <col min="12" max="12" width="9" customWidth="1"/>
    <col min="13" max="13" width="11.42578125" customWidth="1"/>
    <col min="14" max="14" width="8.28515625" customWidth="1"/>
    <col min="15" max="15" width="8.85546875" customWidth="1"/>
    <col min="16" max="16" width="8.42578125" customWidth="1"/>
    <col min="17" max="78" width="11.42578125" customWidth="1"/>
  </cols>
  <sheetData>
    <row r="1" spans="1:8">
      <c r="A1"/>
      <c r="B1"/>
      <c r="C1"/>
      <c r="D1" s="119"/>
      <c r="E1" s="119"/>
      <c r="F1" s="120"/>
      <c r="G1" s="121"/>
      <c r="H1" s="121"/>
    </row>
    <row r="2" spans="1:8" ht="35.1" customHeight="1">
      <c r="A2" s="192" t="s">
        <v>132</v>
      </c>
      <c r="B2" s="192"/>
      <c r="C2" s="193" t="s">
        <v>17</v>
      </c>
      <c r="D2" s="193"/>
      <c r="E2" s="193"/>
      <c r="F2" s="193"/>
      <c r="G2" s="193"/>
      <c r="H2" s="193"/>
    </row>
    <row r="3" spans="1:8" s="122" customFormat="1" ht="33.75">
      <c r="A3" s="168" t="s">
        <v>18</v>
      </c>
      <c r="B3" s="54" t="s">
        <v>6</v>
      </c>
      <c r="C3" s="143" t="s">
        <v>55</v>
      </c>
      <c r="D3" s="52" t="s">
        <v>20</v>
      </c>
      <c r="E3" s="81" t="s">
        <v>21</v>
      </c>
      <c r="F3" s="81" t="s">
        <v>56</v>
      </c>
      <c r="G3" s="82" t="s">
        <v>57</v>
      </c>
      <c r="H3" s="81" t="s">
        <v>133</v>
      </c>
    </row>
    <row r="4" spans="1:8">
      <c r="A4" s="83" t="s">
        <v>134</v>
      </c>
      <c r="B4" s="48" t="s">
        <v>135</v>
      </c>
      <c r="C4" s="48"/>
      <c r="D4" s="49"/>
      <c r="E4" s="84"/>
      <c r="F4" s="84"/>
      <c r="G4" s="85"/>
      <c r="H4" s="86"/>
    </row>
    <row r="5" spans="1:8" ht="45">
      <c r="A5" s="87" t="s">
        <v>136</v>
      </c>
      <c r="B5" s="50" t="s">
        <v>137</v>
      </c>
      <c r="C5" s="50" t="s">
        <v>62</v>
      </c>
      <c r="D5" s="51">
        <v>1</v>
      </c>
      <c r="E5" s="128" t="s">
        <v>37</v>
      </c>
      <c r="F5" s="129">
        <v>1</v>
      </c>
      <c r="G5" s="140">
        <v>0</v>
      </c>
      <c r="H5" s="88">
        <f t="shared" ref="H5:H6" si="0">G5*D5*F5</f>
        <v>0</v>
      </c>
    </row>
    <row r="6" spans="1:8" ht="22.5">
      <c r="A6" s="75" t="s">
        <v>138</v>
      </c>
      <c r="B6" s="76" t="s">
        <v>53</v>
      </c>
      <c r="C6" s="76"/>
      <c r="D6" s="77">
        <v>0</v>
      </c>
      <c r="E6" s="78"/>
      <c r="F6" s="79">
        <v>1</v>
      </c>
      <c r="G6" s="139">
        <v>0</v>
      </c>
      <c r="H6" s="80">
        <f t="shared" si="0"/>
        <v>0</v>
      </c>
    </row>
    <row r="7" spans="1:8">
      <c r="A7" s="165"/>
      <c r="B7" s="63" t="s">
        <v>139</v>
      </c>
      <c r="C7" s="63"/>
      <c r="D7" s="64"/>
      <c r="E7" s="65"/>
      <c r="F7" s="66"/>
      <c r="G7" s="67"/>
      <c r="H7" s="68"/>
    </row>
    <row r="8" spans="1:8">
      <c r="A8" s="169"/>
      <c r="B8" s="69" t="s">
        <v>135</v>
      </c>
      <c r="C8" s="69"/>
      <c r="D8" s="70"/>
      <c r="E8" s="71"/>
      <c r="F8" s="72"/>
      <c r="G8" s="73"/>
      <c r="H8" s="74">
        <f>SUM(H5:H6)</f>
        <v>0</v>
      </c>
    </row>
    <row r="9" spans="1:8" s="127" customFormat="1">
      <c r="B9" s="1"/>
      <c r="C9" s="1"/>
      <c r="D9" s="31"/>
      <c r="E9" s="23"/>
      <c r="F9" s="23"/>
      <c r="G9" s="2"/>
      <c r="H9" s="18"/>
    </row>
    <row r="10" spans="1:8" s="122" customFormat="1" ht="33.75">
      <c r="A10" s="168" t="s">
        <v>18</v>
      </c>
      <c r="B10" s="54" t="s">
        <v>6</v>
      </c>
      <c r="C10" s="54" t="s">
        <v>19</v>
      </c>
      <c r="D10" s="52" t="s">
        <v>20</v>
      </c>
      <c r="E10" s="81" t="s">
        <v>21</v>
      </c>
      <c r="F10" s="81" t="s">
        <v>140</v>
      </c>
      <c r="G10" s="82" t="s">
        <v>141</v>
      </c>
      <c r="H10" s="81" t="s">
        <v>133</v>
      </c>
    </row>
    <row r="11" spans="1:8">
      <c r="A11" s="83" t="s">
        <v>142</v>
      </c>
      <c r="B11" s="48" t="s">
        <v>143</v>
      </c>
      <c r="C11" s="48"/>
      <c r="D11" s="49"/>
      <c r="E11" s="84"/>
      <c r="F11" s="84"/>
      <c r="G11" s="85"/>
      <c r="H11" s="86"/>
    </row>
    <row r="12" spans="1:8" ht="90">
      <c r="A12" s="87" t="s">
        <v>144</v>
      </c>
      <c r="B12" s="50" t="s">
        <v>145</v>
      </c>
      <c r="C12" s="50"/>
      <c r="D12" s="51">
        <v>1</v>
      </c>
      <c r="E12" s="131" t="s">
        <v>146</v>
      </c>
      <c r="F12" s="129">
        <v>3</v>
      </c>
      <c r="G12" s="140">
        <v>0</v>
      </c>
      <c r="H12" s="88">
        <f t="shared" ref="H12" si="1">G12*D12*F12</f>
        <v>0</v>
      </c>
    </row>
    <row r="13" spans="1:8" ht="90">
      <c r="A13" s="87" t="s">
        <v>147</v>
      </c>
      <c r="B13" s="50" t="s">
        <v>148</v>
      </c>
      <c r="C13" s="50"/>
      <c r="D13" s="51">
        <v>1</v>
      </c>
      <c r="E13" s="131" t="s">
        <v>146</v>
      </c>
      <c r="F13" s="129">
        <v>1</v>
      </c>
      <c r="G13" s="140">
        <v>0</v>
      </c>
      <c r="H13" s="88">
        <f>G13*D13*F13</f>
        <v>0</v>
      </c>
    </row>
    <row r="14" spans="1:8" ht="90">
      <c r="A14" s="87" t="s">
        <v>211</v>
      </c>
      <c r="B14" s="50" t="s">
        <v>150</v>
      </c>
      <c r="C14" s="50"/>
      <c r="D14" s="51">
        <v>1</v>
      </c>
      <c r="E14" s="131" t="s">
        <v>146</v>
      </c>
      <c r="F14" s="129">
        <v>3</v>
      </c>
      <c r="G14" s="140">
        <v>0</v>
      </c>
      <c r="H14" s="88">
        <f t="shared" ref="H14:H15" si="2">G14*D14*F14</f>
        <v>0</v>
      </c>
    </row>
    <row r="15" spans="1:8" ht="90">
      <c r="A15" s="87" t="s">
        <v>149</v>
      </c>
      <c r="B15" s="50" t="s">
        <v>151</v>
      </c>
      <c r="C15" s="50"/>
      <c r="D15" s="51">
        <v>1</v>
      </c>
      <c r="E15" s="131" t="s">
        <v>146</v>
      </c>
      <c r="F15" s="129">
        <v>1</v>
      </c>
      <c r="G15" s="140">
        <v>0</v>
      </c>
      <c r="H15" s="88">
        <f t="shared" si="2"/>
        <v>0</v>
      </c>
    </row>
    <row r="16" spans="1:8">
      <c r="A16" s="165"/>
      <c r="B16" s="63" t="s">
        <v>152</v>
      </c>
      <c r="C16" s="63"/>
      <c r="D16" s="64"/>
      <c r="E16" s="65"/>
      <c r="F16" s="66"/>
      <c r="G16" s="67"/>
      <c r="H16" s="68"/>
    </row>
    <row r="17" spans="1:8">
      <c r="A17" s="169"/>
      <c r="B17" s="69" t="s">
        <v>143</v>
      </c>
      <c r="C17" s="69"/>
      <c r="D17" s="70"/>
      <c r="E17" s="71"/>
      <c r="F17" s="72"/>
      <c r="G17" s="73"/>
      <c r="H17" s="74">
        <f>SUM(H12:H13)</f>
        <v>0</v>
      </c>
    </row>
    <row r="18" spans="1:8">
      <c r="A18" s="127"/>
      <c r="B18" s="1"/>
      <c r="C18" s="1"/>
      <c r="F18" s="23"/>
      <c r="G18" s="2"/>
      <c r="H18" s="18"/>
    </row>
    <row r="19" spans="1:8" ht="33.75">
      <c r="A19" s="167" t="s">
        <v>18</v>
      </c>
      <c r="B19" s="54" t="s">
        <v>6</v>
      </c>
      <c r="C19" s="54" t="s">
        <v>19</v>
      </c>
      <c r="D19" s="52" t="s">
        <v>20</v>
      </c>
      <c r="E19" s="53" t="s">
        <v>21</v>
      </c>
      <c r="F19" s="39" t="s">
        <v>56</v>
      </c>
      <c r="G19" s="40" t="s">
        <v>57</v>
      </c>
      <c r="H19" s="39" t="s">
        <v>133</v>
      </c>
    </row>
    <row r="20" spans="1:8" s="127" customFormat="1">
      <c r="A20" s="45" t="s">
        <v>153</v>
      </c>
      <c r="B20" s="48" t="s">
        <v>154</v>
      </c>
      <c r="C20" s="48"/>
      <c r="D20" s="49"/>
      <c r="E20" s="47"/>
      <c r="F20" s="42"/>
      <c r="G20" s="43"/>
      <c r="H20" s="44"/>
    </row>
    <row r="21" spans="1:8" s="122" customFormat="1" ht="123.75">
      <c r="A21" s="46" t="s">
        <v>155</v>
      </c>
      <c r="B21" s="50" t="s">
        <v>212</v>
      </c>
      <c r="C21" s="50"/>
      <c r="D21" s="163">
        <v>15</v>
      </c>
      <c r="E21" s="142" t="s">
        <v>146</v>
      </c>
      <c r="F21" s="123">
        <v>1</v>
      </c>
      <c r="G21" s="137">
        <v>0</v>
      </c>
      <c r="H21" s="38">
        <f t="shared" ref="H21:H22" si="3">G21*D21*F21</f>
        <v>0</v>
      </c>
    </row>
    <row r="22" spans="1:8" ht="22.5">
      <c r="A22" s="75" t="s">
        <v>156</v>
      </c>
      <c r="B22" s="76" t="s">
        <v>53</v>
      </c>
      <c r="C22" s="76"/>
      <c r="D22" s="77">
        <v>0</v>
      </c>
      <c r="E22" s="78"/>
      <c r="F22" s="79">
        <v>1</v>
      </c>
      <c r="G22" s="139">
        <v>0</v>
      </c>
      <c r="H22" s="80">
        <f t="shared" si="3"/>
        <v>0</v>
      </c>
    </row>
    <row r="23" spans="1:8">
      <c r="A23" s="165"/>
      <c r="B23" s="63" t="s">
        <v>157</v>
      </c>
      <c r="C23" s="63"/>
      <c r="D23" s="64"/>
      <c r="E23" s="65"/>
      <c r="F23" s="66"/>
      <c r="G23" s="67"/>
      <c r="H23" s="68"/>
    </row>
    <row r="24" spans="1:8">
      <c r="A24" s="169"/>
      <c r="B24" s="69" t="s">
        <v>154</v>
      </c>
      <c r="C24" s="69"/>
      <c r="D24" s="70"/>
      <c r="E24" s="71"/>
      <c r="F24" s="72"/>
      <c r="G24" s="73"/>
      <c r="H24" s="74">
        <f>SUM(H21:H22)</f>
        <v>0</v>
      </c>
    </row>
    <row r="25" spans="1:8">
      <c r="A25" s="127"/>
      <c r="B25" s="1"/>
      <c r="C25" s="1"/>
      <c r="F25" s="23"/>
      <c r="G25" s="2"/>
      <c r="H25" s="18"/>
    </row>
    <row r="26" spans="1:8" ht="33.75">
      <c r="A26" s="168" t="s">
        <v>18</v>
      </c>
      <c r="B26" s="54" t="s">
        <v>6</v>
      </c>
      <c r="C26" s="54" t="s">
        <v>19</v>
      </c>
      <c r="D26" s="52" t="s">
        <v>20</v>
      </c>
      <c r="E26" s="81" t="s">
        <v>21</v>
      </c>
      <c r="F26" s="81" t="s">
        <v>56</v>
      </c>
      <c r="G26" s="82" t="s">
        <v>84</v>
      </c>
      <c r="H26" s="81" t="s">
        <v>133</v>
      </c>
    </row>
    <row r="27" spans="1:8" s="127" customFormat="1">
      <c r="A27" s="170" t="s">
        <v>158</v>
      </c>
      <c r="B27" s="170" t="s">
        <v>159</v>
      </c>
      <c r="C27" s="48"/>
      <c r="D27" s="49"/>
      <c r="E27" s="84"/>
      <c r="F27" s="84"/>
      <c r="G27" s="85"/>
      <c r="H27" s="86"/>
    </row>
    <row r="28" spans="1:8" s="122" customFormat="1" ht="67.5">
      <c r="A28" s="87" t="s">
        <v>160</v>
      </c>
      <c r="B28" s="50" t="s">
        <v>213</v>
      </c>
      <c r="C28" s="50"/>
      <c r="D28" s="163">
        <v>20</v>
      </c>
      <c r="E28" s="142" t="s">
        <v>146</v>
      </c>
      <c r="F28" s="129">
        <v>1</v>
      </c>
      <c r="G28" s="140">
        <v>0</v>
      </c>
      <c r="H28" s="88">
        <f t="shared" ref="H28:H48" si="4">G28*D28*F28</f>
        <v>0</v>
      </c>
    </row>
    <row r="29" spans="1:8" ht="67.5">
      <c r="A29" s="109" t="s">
        <v>161</v>
      </c>
      <c r="B29" s="41" t="s">
        <v>162</v>
      </c>
      <c r="C29" s="41"/>
      <c r="D29" s="110">
        <v>1</v>
      </c>
      <c r="E29" s="150" t="s">
        <v>146</v>
      </c>
      <c r="F29" s="124">
        <v>1</v>
      </c>
      <c r="G29" s="141">
        <v>0</v>
      </c>
      <c r="H29" s="151" t="s">
        <v>163</v>
      </c>
    </row>
    <row r="30" spans="1:8" ht="90">
      <c r="A30" s="109" t="s">
        <v>164</v>
      </c>
      <c r="B30" s="41" t="s">
        <v>165</v>
      </c>
      <c r="C30" s="41"/>
      <c r="D30" s="110">
        <v>1</v>
      </c>
      <c r="E30" s="150" t="s">
        <v>146</v>
      </c>
      <c r="F30" s="124">
        <v>1</v>
      </c>
      <c r="G30" s="141">
        <v>0</v>
      </c>
      <c r="H30" s="151" t="s">
        <v>163</v>
      </c>
    </row>
    <row r="31" spans="1:8" ht="67.5">
      <c r="A31" s="87" t="s">
        <v>166</v>
      </c>
      <c r="B31" s="50" t="s">
        <v>167</v>
      </c>
      <c r="C31" s="50"/>
      <c r="D31" s="163">
        <v>20</v>
      </c>
      <c r="E31" s="142" t="s">
        <v>146</v>
      </c>
      <c r="F31" s="129">
        <v>1</v>
      </c>
      <c r="G31" s="140">
        <v>0</v>
      </c>
      <c r="H31" s="88">
        <f t="shared" ref="H31" si="5">G31*D31*F31</f>
        <v>0</v>
      </c>
    </row>
    <row r="32" spans="1:8" ht="67.5">
      <c r="A32" s="109" t="s">
        <v>168</v>
      </c>
      <c r="B32" s="41" t="s">
        <v>169</v>
      </c>
      <c r="C32" s="41"/>
      <c r="D32" s="110">
        <v>1</v>
      </c>
      <c r="E32" s="150" t="s">
        <v>146</v>
      </c>
      <c r="F32" s="124">
        <v>1</v>
      </c>
      <c r="G32" s="141">
        <v>0</v>
      </c>
      <c r="H32" s="151" t="s">
        <v>163</v>
      </c>
    </row>
    <row r="33" spans="1:8" ht="90">
      <c r="A33" s="109" t="s">
        <v>170</v>
      </c>
      <c r="B33" s="41" t="s">
        <v>171</v>
      </c>
      <c r="C33" s="41"/>
      <c r="D33" s="110">
        <v>1</v>
      </c>
      <c r="E33" s="150" t="s">
        <v>146</v>
      </c>
      <c r="F33" s="124">
        <v>1</v>
      </c>
      <c r="G33" s="141">
        <v>0</v>
      </c>
      <c r="H33" s="151" t="s">
        <v>163</v>
      </c>
    </row>
    <row r="34" spans="1:8" ht="78.75">
      <c r="A34" s="87" t="s">
        <v>172</v>
      </c>
      <c r="B34" s="50" t="s">
        <v>173</v>
      </c>
      <c r="C34" s="50"/>
      <c r="D34" s="163">
        <v>20</v>
      </c>
      <c r="E34" s="142" t="s">
        <v>146</v>
      </c>
      <c r="F34" s="129">
        <v>1</v>
      </c>
      <c r="G34" s="140">
        <v>0</v>
      </c>
      <c r="H34" s="88">
        <f t="shared" ref="H34" si="6">G34*D34*F34</f>
        <v>0</v>
      </c>
    </row>
    <row r="35" spans="1:8" ht="78.75">
      <c r="A35" s="109" t="s">
        <v>174</v>
      </c>
      <c r="B35" s="41" t="s">
        <v>175</v>
      </c>
      <c r="C35" s="41"/>
      <c r="D35" s="110">
        <v>1</v>
      </c>
      <c r="E35" s="150" t="s">
        <v>146</v>
      </c>
      <c r="F35" s="124">
        <v>1</v>
      </c>
      <c r="G35" s="141">
        <v>0</v>
      </c>
      <c r="H35" s="151" t="s">
        <v>163</v>
      </c>
    </row>
    <row r="36" spans="1:8" ht="101.25">
      <c r="A36" s="109" t="s">
        <v>176</v>
      </c>
      <c r="B36" s="41" t="s">
        <v>177</v>
      </c>
      <c r="C36" s="41"/>
      <c r="D36" s="110">
        <v>1</v>
      </c>
      <c r="E36" s="150" t="s">
        <v>146</v>
      </c>
      <c r="F36" s="124">
        <v>1</v>
      </c>
      <c r="G36" s="141">
        <v>0</v>
      </c>
      <c r="H36" s="151" t="s">
        <v>163</v>
      </c>
    </row>
    <row r="37" spans="1:8" ht="67.5">
      <c r="A37" s="87" t="s">
        <v>178</v>
      </c>
      <c r="B37" s="50" t="s">
        <v>179</v>
      </c>
      <c r="C37" s="50"/>
      <c r="D37" s="163">
        <v>80</v>
      </c>
      <c r="E37" s="142" t="s">
        <v>146</v>
      </c>
      <c r="F37" s="129">
        <v>1</v>
      </c>
      <c r="G37" s="140">
        <v>0</v>
      </c>
      <c r="H37" s="88">
        <f t="shared" ref="H37:H43" si="7">G37*D37*F37</f>
        <v>0</v>
      </c>
    </row>
    <row r="38" spans="1:8" ht="67.5">
      <c r="A38" s="109" t="s">
        <v>180</v>
      </c>
      <c r="B38" s="41" t="s">
        <v>181</v>
      </c>
      <c r="C38" s="41"/>
      <c r="D38" s="110">
        <v>1</v>
      </c>
      <c r="E38" s="150" t="s">
        <v>146</v>
      </c>
      <c r="F38" s="124">
        <v>1</v>
      </c>
      <c r="G38" s="141">
        <v>0</v>
      </c>
      <c r="H38" s="151" t="s">
        <v>163</v>
      </c>
    </row>
    <row r="39" spans="1:8" ht="90">
      <c r="A39" s="109" t="s">
        <v>182</v>
      </c>
      <c r="B39" s="41" t="s">
        <v>183</v>
      </c>
      <c r="C39" s="41"/>
      <c r="D39" s="110">
        <v>1</v>
      </c>
      <c r="E39" s="150" t="s">
        <v>146</v>
      </c>
      <c r="F39" s="124">
        <v>1</v>
      </c>
      <c r="G39" s="141">
        <v>0</v>
      </c>
      <c r="H39" s="151" t="s">
        <v>163</v>
      </c>
    </row>
    <row r="40" spans="1:8" ht="67.5">
      <c r="A40" s="87" t="s">
        <v>184</v>
      </c>
      <c r="B40" s="50" t="s">
        <v>185</v>
      </c>
      <c r="C40" s="50"/>
      <c r="D40" s="163">
        <v>60</v>
      </c>
      <c r="E40" s="142" t="s">
        <v>146</v>
      </c>
      <c r="F40" s="129">
        <v>1</v>
      </c>
      <c r="G40" s="140">
        <v>0</v>
      </c>
      <c r="H40" s="88">
        <f t="shared" si="7"/>
        <v>0</v>
      </c>
    </row>
    <row r="41" spans="1:8" ht="67.5">
      <c r="A41" s="109" t="s">
        <v>186</v>
      </c>
      <c r="B41" s="41" t="s">
        <v>187</v>
      </c>
      <c r="C41" s="41"/>
      <c r="D41" s="110">
        <v>1</v>
      </c>
      <c r="E41" s="150" t="s">
        <v>146</v>
      </c>
      <c r="F41" s="124">
        <v>1</v>
      </c>
      <c r="G41" s="141">
        <v>0</v>
      </c>
      <c r="H41" s="151" t="s">
        <v>163</v>
      </c>
    </row>
    <row r="42" spans="1:8" ht="90">
      <c r="A42" s="109" t="s">
        <v>188</v>
      </c>
      <c r="B42" s="41" t="s">
        <v>189</v>
      </c>
      <c r="C42" s="41"/>
      <c r="D42" s="110">
        <v>1</v>
      </c>
      <c r="E42" s="150" t="s">
        <v>146</v>
      </c>
      <c r="F42" s="124">
        <v>1</v>
      </c>
      <c r="G42" s="141">
        <v>0</v>
      </c>
      <c r="H42" s="151" t="s">
        <v>163</v>
      </c>
    </row>
    <row r="43" spans="1:8" ht="78.75">
      <c r="A43" s="87" t="s">
        <v>190</v>
      </c>
      <c r="B43" s="50" t="s">
        <v>191</v>
      </c>
      <c r="C43" s="50"/>
      <c r="D43" s="163">
        <v>20</v>
      </c>
      <c r="E43" s="142" t="s">
        <v>146</v>
      </c>
      <c r="F43" s="129">
        <v>1</v>
      </c>
      <c r="G43" s="140">
        <v>0</v>
      </c>
      <c r="H43" s="88">
        <f t="shared" si="7"/>
        <v>0</v>
      </c>
    </row>
    <row r="44" spans="1:8" ht="78.75">
      <c r="A44" s="109" t="s">
        <v>192</v>
      </c>
      <c r="B44" s="41" t="s">
        <v>193</v>
      </c>
      <c r="C44" s="41"/>
      <c r="D44" s="110">
        <v>1</v>
      </c>
      <c r="E44" s="150" t="s">
        <v>146</v>
      </c>
      <c r="F44" s="124">
        <v>1</v>
      </c>
      <c r="G44" s="141">
        <v>0</v>
      </c>
      <c r="H44" s="151" t="s">
        <v>163</v>
      </c>
    </row>
    <row r="45" spans="1:8" ht="101.25">
      <c r="A45" s="109" t="s">
        <v>194</v>
      </c>
      <c r="B45" s="41" t="s">
        <v>195</v>
      </c>
      <c r="C45" s="41"/>
      <c r="D45" s="110">
        <v>1</v>
      </c>
      <c r="E45" s="150" t="s">
        <v>146</v>
      </c>
      <c r="F45" s="124">
        <v>1</v>
      </c>
      <c r="G45" s="141">
        <v>0</v>
      </c>
      <c r="H45" s="151" t="s">
        <v>163</v>
      </c>
    </row>
    <row r="46" spans="1:8" ht="22.5">
      <c r="A46" s="125" t="s">
        <v>196</v>
      </c>
      <c r="B46" s="76" t="s">
        <v>53</v>
      </c>
      <c r="C46" s="76"/>
      <c r="D46" s="77">
        <v>0</v>
      </c>
      <c r="E46" s="78"/>
      <c r="F46" s="79">
        <v>1</v>
      </c>
      <c r="G46" s="139">
        <v>0</v>
      </c>
      <c r="H46" s="80">
        <f t="shared" ref="H46" si="8">G46*D46*F46</f>
        <v>0</v>
      </c>
    </row>
    <row r="47" spans="1:8" ht="22.5">
      <c r="A47" s="125" t="s">
        <v>197</v>
      </c>
      <c r="B47" s="76" t="s">
        <v>53</v>
      </c>
      <c r="C47" s="76"/>
      <c r="D47" s="77">
        <v>0</v>
      </c>
      <c r="E47" s="78"/>
      <c r="F47" s="79">
        <v>1</v>
      </c>
      <c r="G47" s="139">
        <v>0</v>
      </c>
      <c r="H47" s="80">
        <f t="shared" ref="H47" si="9">G47*D47*F47</f>
        <v>0</v>
      </c>
    </row>
    <row r="48" spans="1:8" ht="22.5">
      <c r="A48" s="125" t="s">
        <v>198</v>
      </c>
      <c r="B48" s="76" t="s">
        <v>53</v>
      </c>
      <c r="C48" s="76"/>
      <c r="D48" s="77">
        <v>0</v>
      </c>
      <c r="E48" s="78"/>
      <c r="F48" s="79">
        <v>1</v>
      </c>
      <c r="G48" s="139">
        <v>0</v>
      </c>
      <c r="H48" s="80">
        <f t="shared" si="4"/>
        <v>0</v>
      </c>
    </row>
    <row r="49" spans="1:8">
      <c r="A49" s="165"/>
      <c r="B49" s="63" t="s">
        <v>199</v>
      </c>
      <c r="C49" s="63"/>
      <c r="D49" s="64"/>
      <c r="E49" s="65"/>
      <c r="F49" s="66"/>
      <c r="G49" s="67"/>
      <c r="H49" s="68"/>
    </row>
    <row r="50" spans="1:8">
      <c r="A50" s="169"/>
      <c r="B50" s="69" t="s">
        <v>159</v>
      </c>
      <c r="C50" s="69"/>
      <c r="D50" s="70"/>
      <c r="E50" s="71"/>
      <c r="F50" s="72"/>
      <c r="G50" s="73"/>
      <c r="H50" s="74">
        <f>SUM(H28:H48)</f>
        <v>0</v>
      </c>
    </row>
    <row r="51" spans="1:8">
      <c r="A51" s="127"/>
      <c r="B51" s="1"/>
      <c r="C51" s="1"/>
      <c r="F51" s="23"/>
      <c r="G51" s="2"/>
      <c r="H51" s="18"/>
    </row>
    <row r="52" spans="1:8">
      <c r="A52" s="127"/>
      <c r="B52" s="1"/>
      <c r="C52" s="1"/>
      <c r="F52" s="23"/>
      <c r="G52" s="2"/>
      <c r="H52" s="18"/>
    </row>
    <row r="53" spans="1:8" s="127" customFormat="1">
      <c r="A53" s="10" t="s">
        <v>200</v>
      </c>
      <c r="B53" s="11"/>
      <c r="C53" s="11"/>
      <c r="D53" s="30"/>
      <c r="E53" s="24"/>
      <c r="F53" s="24"/>
      <c r="G53" s="19"/>
      <c r="H53" s="20"/>
    </row>
    <row r="54" spans="1:8">
      <c r="A54" s="8" t="s">
        <v>134</v>
      </c>
      <c r="B54" s="13" t="s">
        <v>135</v>
      </c>
      <c r="C54" s="13"/>
      <c r="D54" s="29"/>
      <c r="E54" s="25"/>
      <c r="F54" s="25"/>
      <c r="G54" s="5"/>
      <c r="H54" s="21">
        <f>H8</f>
        <v>0</v>
      </c>
    </row>
    <row r="55" spans="1:8">
      <c r="A55" s="8" t="s">
        <v>142</v>
      </c>
      <c r="B55" s="13" t="s">
        <v>201</v>
      </c>
      <c r="C55" s="13"/>
      <c r="D55" s="29"/>
      <c r="E55" s="25"/>
      <c r="F55" s="25"/>
      <c r="G55" s="5"/>
      <c r="H55" s="21">
        <f>H17</f>
        <v>0</v>
      </c>
    </row>
    <row r="56" spans="1:8" s="132" customFormat="1" ht="11.25">
      <c r="A56" s="8" t="s">
        <v>153</v>
      </c>
      <c r="B56" s="13" t="s">
        <v>154</v>
      </c>
      <c r="C56" s="13"/>
      <c r="D56" s="29"/>
      <c r="E56" s="25"/>
      <c r="F56" s="25"/>
      <c r="G56" s="5"/>
      <c r="H56" s="21">
        <f>H24</f>
        <v>0</v>
      </c>
    </row>
    <row r="57" spans="1:8" s="132" customFormat="1" ht="11.25">
      <c r="A57" s="8" t="s">
        <v>158</v>
      </c>
      <c r="B57" s="9" t="s">
        <v>159</v>
      </c>
      <c r="C57" s="9"/>
      <c r="D57" s="29"/>
      <c r="E57" s="25"/>
      <c r="F57" s="25"/>
      <c r="G57" s="5"/>
      <c r="H57" s="21">
        <f>H50</f>
        <v>0</v>
      </c>
    </row>
    <row r="58" spans="1:8" s="132" customFormat="1" ht="11.25">
      <c r="A58" s="22" t="s">
        <v>129</v>
      </c>
      <c r="B58" s="22"/>
      <c r="C58" s="22"/>
      <c r="D58" s="32"/>
      <c r="E58" s="35"/>
      <c r="F58" s="26"/>
      <c r="G58" s="6"/>
      <c r="H58" s="14">
        <f>SUM(H54:H57)</f>
        <v>0</v>
      </c>
    </row>
    <row r="59" spans="1:8" s="132" customFormat="1" ht="11.25">
      <c r="A59" s="8" t="s">
        <v>130</v>
      </c>
      <c r="B59" s="8"/>
      <c r="C59" s="8"/>
      <c r="D59" s="33">
        <v>0.19</v>
      </c>
      <c r="E59" s="36"/>
      <c r="F59" s="27"/>
      <c r="G59" s="7"/>
      <c r="H59" s="15">
        <f>H58*0.19</f>
        <v>0</v>
      </c>
    </row>
    <row r="60" spans="1:8" s="133" customFormat="1" ht="11.25">
      <c r="A60" s="12" t="s">
        <v>131</v>
      </c>
      <c r="B60" s="12"/>
      <c r="C60" s="12"/>
      <c r="D60" s="34"/>
      <c r="E60" s="37"/>
      <c r="F60" s="28"/>
      <c r="G60" s="16"/>
      <c r="H60" s="17">
        <f>SUM(H58:H59)</f>
        <v>0</v>
      </c>
    </row>
    <row r="61" spans="1:8" s="133" customFormat="1">
      <c r="A61" s="2"/>
      <c r="B61" s="3"/>
      <c r="C61" s="3"/>
      <c r="D61" s="31"/>
      <c r="E61" s="23"/>
      <c r="F61" s="134"/>
      <c r="G61"/>
      <c r="H61"/>
    </row>
  </sheetData>
  <sheetProtection selectLockedCells="1"/>
  <mergeCells count="2">
    <mergeCell ref="C2:H2"/>
    <mergeCell ref="A2:B2"/>
  </mergeCells>
  <phoneticPr fontId="16" type="noConversion"/>
  <pageMargins left="0.43307086614173229" right="0.19685039370078741" top="0.62992125984251968" bottom="0.39370078740157483" header="0.15748031496062992" footer="0.15748031496062992"/>
  <pageSetup paperSize="8" fitToHeight="0" orientation="landscape" horizontalDpi="300" verticalDpi="300" r:id="rId1"/>
  <headerFooter>
    <oddHeader xml:space="preserve">&amp;C&amp;"Arial,Fett"&amp;12Angebot  Leistungsverzeichnis - Los 2
 Erneuerung Backup Infrastruktur der Flughafen Stuttgart GmbH&amp;R&amp;"Arial,Standard"&amp;D
</oddHeader>
    <oddFooter>&amp;L&amp;"Arial,Standard"&amp;F&amp;R&amp;"Arial,Standard"Seite &amp;P</oddFooter>
  </headerFooter>
  <rowBreaks count="1" manualBreakCount="1">
    <brk id="2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ED00-B8AA-42E0-AB83-5C8F33BDC31C}">
  <dimension ref="A1:H11"/>
  <sheetViews>
    <sheetView showGridLines="0" zoomScale="120" zoomScaleNormal="120" zoomScaleSheetLayoutView="100" workbookViewId="0">
      <pane xSplit="2" ySplit="1" topLeftCell="C2" activePane="bottomRight" state="frozen"/>
      <selection pane="topRight" activeCell="D1" sqref="D1"/>
      <selection pane="bottomLeft" activeCell="A2" sqref="A2"/>
      <selection pane="bottomRight" activeCell="B17" sqref="B17"/>
    </sheetView>
  </sheetViews>
  <sheetFormatPr baseColWidth="10" defaultColWidth="11.42578125" defaultRowHeight="12.75"/>
  <cols>
    <col min="1" max="1" width="8" style="4" customWidth="1"/>
    <col min="2" max="2" width="48.7109375" style="3" customWidth="1"/>
    <col min="3" max="3" width="6.5703125" style="31" customWidth="1"/>
    <col min="4" max="4" width="10.7109375" style="23" customWidth="1"/>
    <col min="5" max="5" width="10.42578125" style="134" customWidth="1"/>
    <col min="6" max="6" width="11.140625" customWidth="1"/>
    <col min="7" max="8" width="18.7109375" customWidth="1"/>
    <col min="9" max="76" width="11.42578125" customWidth="1"/>
  </cols>
  <sheetData>
    <row r="1" spans="1:8">
      <c r="A1"/>
      <c r="B1"/>
      <c r="C1" s="119"/>
      <c r="D1" s="119"/>
      <c r="E1" s="120"/>
      <c r="F1" s="121"/>
      <c r="G1" s="121"/>
      <c r="H1" s="121"/>
    </row>
    <row r="2" spans="1:8">
      <c r="A2" s="192" t="s">
        <v>202</v>
      </c>
      <c r="B2" s="192"/>
      <c r="C2" s="193" t="s">
        <v>17</v>
      </c>
      <c r="D2" s="193"/>
      <c r="E2" s="193"/>
      <c r="F2" s="193"/>
      <c r="G2" s="193"/>
      <c r="H2" s="193"/>
    </row>
    <row r="3" spans="1:8" s="127" customFormat="1">
      <c r="B3" s="1"/>
      <c r="C3" s="193"/>
      <c r="D3" s="193"/>
      <c r="E3" s="193"/>
      <c r="F3" s="193"/>
      <c r="G3" s="193"/>
      <c r="H3" s="193"/>
    </row>
    <row r="4" spans="1:8">
      <c r="A4" s="127"/>
      <c r="B4" s="1"/>
      <c r="E4" s="23"/>
      <c r="F4" s="2"/>
      <c r="G4" s="18"/>
      <c r="H4" s="18"/>
    </row>
    <row r="5" spans="1:8">
      <c r="A5" s="108" t="s">
        <v>203</v>
      </c>
      <c r="B5" s="89"/>
      <c r="C5" s="90"/>
      <c r="D5" s="91"/>
      <c r="E5" s="91"/>
      <c r="F5" s="92"/>
      <c r="G5" s="117" t="s">
        <v>30</v>
      </c>
      <c r="H5" s="117" t="s">
        <v>34</v>
      </c>
    </row>
    <row r="6" spans="1:8" s="132" customFormat="1" ht="29.65" customHeight="1">
      <c r="A6" s="93" t="s">
        <v>204</v>
      </c>
      <c r="B6" s="94" t="s">
        <v>205</v>
      </c>
      <c r="C6" s="29"/>
      <c r="D6" s="25"/>
      <c r="E6" s="25"/>
      <c r="F6" s="5"/>
      <c r="G6" s="101">
        <f>'Leistungsverzeichnis LOS 1 '!H92</f>
        <v>0</v>
      </c>
      <c r="H6" s="101">
        <f>'Leistungsverzeichnis LOS 1 '!I92</f>
        <v>0</v>
      </c>
    </row>
    <row r="7" spans="1:8" s="132" customFormat="1" ht="18" customHeight="1">
      <c r="A7" s="93" t="s">
        <v>206</v>
      </c>
      <c r="B7" s="94" t="s">
        <v>207</v>
      </c>
      <c r="C7" s="29"/>
      <c r="D7" s="25"/>
      <c r="E7" s="25"/>
      <c r="F7" s="5"/>
      <c r="G7" s="101">
        <f>'Leistungsverzeichnis LOS 2'!H58</f>
        <v>0</v>
      </c>
      <c r="H7" s="101">
        <f>'Leistungsverzeichnis LOS 2'!H58</f>
        <v>0</v>
      </c>
    </row>
    <row r="8" spans="1:8" s="133" customFormat="1" ht="18.95" customHeight="1">
      <c r="A8" s="162" t="s">
        <v>129</v>
      </c>
      <c r="B8" s="22"/>
      <c r="C8" s="32"/>
      <c r="D8" s="35"/>
      <c r="E8" s="26"/>
      <c r="F8" s="6"/>
      <c r="G8" s="102">
        <f>SUM(G6:G7)</f>
        <v>0</v>
      </c>
      <c r="H8" s="102">
        <f>SUM(H6:H7)</f>
        <v>0</v>
      </c>
    </row>
    <row r="9" spans="1:8" s="133" customFormat="1">
      <c r="A9" s="8" t="s">
        <v>130</v>
      </c>
      <c r="B9" s="8"/>
      <c r="C9" s="33">
        <v>0.19</v>
      </c>
      <c r="D9" s="36"/>
      <c r="E9" s="27"/>
      <c r="F9" s="7"/>
      <c r="G9" s="103">
        <f>G8*$C$9</f>
        <v>0</v>
      </c>
      <c r="H9" s="103">
        <f>H8*$C$9</f>
        <v>0</v>
      </c>
    </row>
    <row r="10" spans="1:8">
      <c r="A10" s="95" t="s">
        <v>131</v>
      </c>
      <c r="B10" s="95"/>
      <c r="C10" s="96"/>
      <c r="D10" s="97"/>
      <c r="E10" s="98"/>
      <c r="F10" s="99"/>
      <c r="G10" s="100">
        <f>SUM(G8:G9)</f>
        <v>0</v>
      </c>
      <c r="H10" s="100">
        <f>SUM(H8:H9)</f>
        <v>0</v>
      </c>
    </row>
    <row r="11" spans="1:8" s="31" customFormat="1">
      <c r="A11" s="2"/>
      <c r="B11" s="3"/>
      <c r="D11" s="23"/>
      <c r="E11" s="134"/>
      <c r="F11"/>
      <c r="G11"/>
      <c r="H11"/>
    </row>
  </sheetData>
  <sheetProtection selectLockedCells="1"/>
  <mergeCells count="2">
    <mergeCell ref="A2:B2"/>
    <mergeCell ref="C2:H3"/>
  </mergeCells>
  <pageMargins left="0.31496062992125984" right="0.27559055118110237" top="0.62992125984251968" bottom="0.39370078740157483" header="0.15748031496062992" footer="0.15748031496062992"/>
  <pageSetup paperSize="9" scale="94" orientation="landscape" horizontalDpi="300" verticalDpi="300" r:id="rId1"/>
  <headerFooter>
    <oddHeader xml:space="preserve">&amp;C&amp;"Arial,Fett"&amp;12Angebot  Leistungsverzeichnis
 Erneuerung Backup Infrastruktur der Flughafen Stuttgart GmbH&amp;R&amp;"Arial,Standard"&amp;D
</oddHeader>
    <oddFooter>&amp;L&amp;"Arial,Standard"&amp;F&amp;R&amp;"Arial,Standard"Seite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189610F3D4B024C820A54BB47467894" ma:contentTypeVersion="3" ma:contentTypeDescription="Ein neues Dokument erstellen." ma:contentTypeScope="" ma:versionID="ce1049dba0d87b001e006e94e0a5fb39">
  <xsd:schema xmlns:xsd="http://www.w3.org/2001/XMLSchema" xmlns:xs="http://www.w3.org/2001/XMLSchema" xmlns:p="http://schemas.microsoft.com/office/2006/metadata/properties" xmlns:ns2="fe81c2bf-a25f-4e57-80a7-2e958a5bdf02" targetNamespace="http://schemas.microsoft.com/office/2006/metadata/properties" ma:root="true" ma:fieldsID="79c3b9e452f787880e630b138ba321c5" ns2:_="">
    <xsd:import namespace="fe81c2bf-a25f-4e57-80a7-2e958a5bdf0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c2bf-a25f-4e57-80a7-2e958a5bd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B3DB9-8E67-4098-B514-7D3E3D98AB43}">
  <ds:schemaRefs>
    <ds:schemaRef ds:uri="http://purl.org/dc/elements/1.1/"/>
    <ds:schemaRef ds:uri="http://schemas.microsoft.com/office/2006/metadata/properties"/>
    <ds:schemaRef ds:uri="fe81c2bf-a25f-4e57-80a7-2e958a5bdf0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740E8E7-6A83-4929-B76F-8A2387E68D6E}">
  <ds:schemaRefs>
    <ds:schemaRef ds:uri="http://schemas.microsoft.com/sharepoint/v3/contenttype/forms"/>
  </ds:schemaRefs>
</ds:datastoreItem>
</file>

<file path=customXml/itemProps3.xml><?xml version="1.0" encoding="utf-8"?>
<ds:datastoreItem xmlns:ds="http://schemas.openxmlformats.org/officeDocument/2006/customXml" ds:itemID="{A36D19EE-89E8-48F1-8556-A79BAC63C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c2bf-a25f-4e57-80a7-2e958a5bdf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10</vt:i4>
      </vt:variant>
    </vt:vector>
  </HeadingPairs>
  <TitlesOfParts>
    <vt:vector size="14" baseType="lpstr">
      <vt:lpstr>Hinweise für die Bearbeitung</vt:lpstr>
      <vt:lpstr>Leistungsverzeichnis LOS 1 </vt:lpstr>
      <vt:lpstr>Leistungsverzeichnis LOS 2</vt:lpstr>
      <vt:lpstr>Summe Leistungsverzeichnis</vt:lpstr>
      <vt:lpstr>'Leistungsverzeichnis LOS 1 '!_Toc466385758</vt:lpstr>
      <vt:lpstr>'Leistungsverzeichnis LOS 2'!_Toc466385758</vt:lpstr>
      <vt:lpstr>'Summe Leistungsverzeichnis'!_Toc466385758</vt:lpstr>
      <vt:lpstr>'Leistungsverzeichnis LOS 2'!_Toc66208125</vt:lpstr>
      <vt:lpstr>'Leistungsverzeichnis LOS 1 '!Druckbereich</vt:lpstr>
      <vt:lpstr>'Leistungsverzeichnis LOS 2'!Druckbereich</vt:lpstr>
      <vt:lpstr>'Summe Leistungsverzeichnis'!Druckbereich</vt:lpstr>
      <vt:lpstr>'Leistungsverzeichnis LOS 1 '!Drucktitel</vt:lpstr>
      <vt:lpstr>'Leistungsverzeichnis LOS 2'!Drucktitel</vt:lpstr>
      <vt:lpstr>'Summe Leistungsverzeichnis'!Drucktitel</vt:lpstr>
    </vt:vector>
  </TitlesOfParts>
  <Manager/>
  <Company>ibuplan GmbH &amp; Co. KG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Excel-Liste mit den  LV-Positionen</dc:title>
  <dc:subject>Kurz-LV</dc:subject>
  <dc:creator>Ralph Sperl</dc:creator>
  <cp:keywords/>
  <dc:description/>
  <cp:lastModifiedBy>Dietrich, Golo</cp:lastModifiedBy>
  <cp:revision/>
  <dcterms:created xsi:type="dcterms:W3CDTF">1997-07-22T12:01:10Z</dcterms:created>
  <dcterms:modified xsi:type="dcterms:W3CDTF">2026-03-02T09:13:19Z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0x0101007189610F3D4B024C820A54BB47467894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