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stgmbh965-my.sharepoint.com/personal/weigmann_pst-gmbh_de/Documents/Brandenburg_Wredowbrücke/Lesefassung/02_Leistungsbeschreibung+ Honorarermittlung/"/>
    </mc:Choice>
  </mc:AlternateContent>
  <xr:revisionPtr revIDLastSave="268" documentId="8_{74D53FC3-0257-4C6A-B8BA-316E92A807D7}" xr6:coauthVersionLast="47" xr6:coauthVersionMax="47" xr10:uidLastSave="{FB6D84D9-3436-422B-81EC-D7475FB89A68}"/>
  <workbookProtection workbookAlgorithmName="SHA-512" workbookHashValue="4NfMeM0rzQbEFYlNZdOInTAkcnjwXl6lrbhfO/TWiJSahml/SPhk2O2NzJAz579R4YkUUnve2x7XLVL+VPczFQ==" workbookSaltValue="+F9XEKvgKS662n70SXbKyw==" workbookSpinCount="100000" lockStructure="1"/>
  <bookViews>
    <workbookView xWindow="-28920" yWindow="-120" windowWidth="29040" windowHeight="15720" tabRatio="766" xr2:uid="{CDD2FAA1-C130-462A-89F2-44C619F3EC60}"/>
  </bookViews>
  <sheets>
    <sheet name="Gesamtzusammenstellung" sheetId="8" r:id="rId1"/>
    <sheet name="Ingenieurbauwerke" sheetId="9" r:id="rId2"/>
    <sheet name="Tragwerksplanung+Umweltplanung" sheetId="3" r:id="rId3"/>
    <sheet name="leer" sheetId="11" r:id="rId4"/>
  </sheets>
  <definedNames>
    <definedName name="_xlnm.Print_Area" localSheetId="0">Gesamtzusammenstellung!$A$1:$G$59</definedName>
    <definedName name="_xlnm.Print_Area" localSheetId="1">Ingenieurbauwerke!$A$1:$G$41</definedName>
    <definedName name="_xlnm.Print_Area" localSheetId="2">'Tragwerksplanung+Umweltplanung'!$A$1:$G$28</definedName>
    <definedName name="_xlnm.Print_Titles" localSheetId="0">Gesamtzusammenstellung!$1:$6</definedName>
    <definedName name="_xlnm.Print_Titles" localSheetId="1">Ingenieurbauwerke!$1:$7</definedName>
    <definedName name="_xlnm.Print_Titles" localSheetId="2">'Tragwerksplanung+Umweltplanung'!$1:$7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9" l="1"/>
  <c r="G11" i="9"/>
  <c r="G12" i="9"/>
  <c r="F15" i="9"/>
  <c r="F16" i="9"/>
  <c r="F17" i="9"/>
  <c r="F18" i="9"/>
  <c r="G30" i="9"/>
  <c r="F30" i="8" s="1"/>
  <c r="F20" i="9"/>
  <c r="F21" i="9"/>
  <c r="G20" i="9"/>
  <c r="F27" i="8" s="1"/>
  <c r="G32" i="9"/>
  <c r="F37" i="8" s="1"/>
  <c r="F22" i="9"/>
  <c r="G22" i="9"/>
  <c r="G38" i="9" s="1"/>
  <c r="F19" i="9"/>
  <c r="G19" i="9"/>
  <c r="G36" i="9"/>
  <c r="G11" i="3"/>
  <c r="G12" i="3"/>
  <c r="F19" i="3" s="1"/>
  <c r="G19" i="3" s="1"/>
  <c r="F28" i="8" s="1"/>
  <c r="F15" i="3"/>
  <c r="F16" i="3"/>
  <c r="F17" i="3"/>
  <c r="F18" i="3"/>
  <c r="G25" i="3"/>
  <c r="F16" i="8"/>
  <c r="F15" i="8"/>
  <c r="E20" i="3"/>
  <c r="C1" i="3"/>
  <c r="C1" i="9"/>
  <c r="E23" i="9"/>
  <c r="G3" i="3"/>
  <c r="G2" i="3"/>
  <c r="G3" i="9"/>
  <c r="G2" i="9"/>
  <c r="F43" i="8"/>
  <c r="F44" i="8"/>
  <c r="F42" i="8"/>
  <c r="G45" i="8"/>
  <c r="F21" i="8"/>
  <c r="F35" i="8"/>
  <c r="G33" i="9" l="1"/>
  <c r="F13" i="8"/>
  <c r="G38" i="8"/>
  <c r="G37" i="9"/>
  <c r="G31" i="8"/>
  <c r="G15" i="9"/>
  <c r="F10" i="8" s="1"/>
  <c r="G35" i="9"/>
  <c r="G23" i="9"/>
  <c r="G17" i="3"/>
  <c r="F22" i="8" s="1"/>
  <c r="G23" i="8" s="1"/>
  <c r="G15" i="3"/>
  <c r="F11" i="8" s="1"/>
  <c r="G20" i="3"/>
  <c r="G39" i="9" l="1"/>
  <c r="G17" i="8"/>
  <c r="G49" i="8"/>
  <c r="G50" i="8" s="1"/>
  <c r="G51" i="8" s="1"/>
  <c r="G52" i="8" l="1"/>
  <c r="G53" i="8" s="1"/>
  <c r="G54" i="8" l="1"/>
  <c r="G55" i="8" s="1"/>
</calcChain>
</file>

<file path=xl/sharedStrings.xml><?xml version="1.0" encoding="utf-8"?>
<sst xmlns="http://schemas.openxmlformats.org/spreadsheetml/2006/main" count="161" uniqueCount="113">
  <si>
    <t>Vorhaben:</t>
  </si>
  <si>
    <t>Auftraggeber:</t>
  </si>
  <si>
    <t>Stadt Brandenburg an der Havel</t>
  </si>
  <si>
    <t>Vergabenummer:</t>
  </si>
  <si>
    <t>Nr.</t>
  </si>
  <si>
    <t>Leistung</t>
  </si>
  <si>
    <t>Honorar der Leistungsstufen</t>
  </si>
  <si>
    <t>Leistungsstufe 1</t>
  </si>
  <si>
    <t>Grundleistungen</t>
  </si>
  <si>
    <t>1.</t>
  </si>
  <si>
    <t>2.</t>
  </si>
  <si>
    <t>5.</t>
  </si>
  <si>
    <t>4.</t>
  </si>
  <si>
    <t>Besondere Leistungen</t>
  </si>
  <si>
    <t>7.</t>
  </si>
  <si>
    <t>8.</t>
  </si>
  <si>
    <t>9.</t>
  </si>
  <si>
    <t>Zwischensumme Stufe 1:</t>
  </si>
  <si>
    <t>10.</t>
  </si>
  <si>
    <t>11.</t>
  </si>
  <si>
    <t>12.</t>
  </si>
  <si>
    <t>Objektplanung Ingenieurbauwerke LP 6 und 7</t>
  </si>
  <si>
    <t>Zwischensumme Stufe 3:</t>
  </si>
  <si>
    <t>Objektplanung Ingenieurbauwerke LP 8</t>
  </si>
  <si>
    <t>Zwischensumme Stufe 4:</t>
  </si>
  <si>
    <t>Stundenlohn für zusätzliche Leistungen</t>
  </si>
  <si>
    <t>Die nachfolgend angegebenen Mengenansätze spiegeln nicht den erwarteten Aufwand wider.
Der AN hat keinen Anspruch auf die angegebenen Mengenansätze.</t>
  </si>
  <si>
    <t>- für den Auftragnehmer / Geschäftsführer:</t>
  </si>
  <si>
    <t>- für den Dipl.-Ingenieur:</t>
  </si>
  <si>
    <t>- für technische und sonstige Mitarbeiter:</t>
  </si>
  <si>
    <t>Zwischensumme Stundenlohn:</t>
  </si>
  <si>
    <t>Zusammenfassung</t>
  </si>
  <si>
    <t>Nebenkosten</t>
  </si>
  <si>
    <t>Zwischensumme inklusive Nebenkosten</t>
  </si>
  <si>
    <t>Nachlass</t>
  </si>
  <si>
    <t>Gesamthonorar</t>
  </si>
  <si>
    <t>(netto)</t>
  </si>
  <si>
    <t>Umsatzsteuer</t>
  </si>
  <si>
    <t>(brutto)</t>
  </si>
  <si>
    <t>durch Bieter auszufüllen</t>
  </si>
  <si>
    <t xml:space="preserve">vorläufig anrechenbare Baukosten: </t>
  </si>
  <si>
    <t>Basishonorarsatz 100% (netto):</t>
  </si>
  <si>
    <t>zuzüglich Zuschlag</t>
  </si>
  <si>
    <t>abzüglich Abschlag</t>
  </si>
  <si>
    <t>Leistungs-stufe</t>
  </si>
  <si>
    <t>HOAI</t>
  </si>
  <si>
    <t>Angebot</t>
  </si>
  <si>
    <t>Honorar 
inkl. Zu- bzw. Abschläge</t>
  </si>
  <si>
    <t>Honorar der 
Leistungsstufe</t>
  </si>
  <si>
    <t>2 (optional)</t>
  </si>
  <si>
    <t>LP 3</t>
  </si>
  <si>
    <t>Entwurfsplanung</t>
  </si>
  <si>
    <t>3 (optional)</t>
  </si>
  <si>
    <t>LP 5</t>
  </si>
  <si>
    <t>Ausführungsplanung</t>
  </si>
  <si>
    <t>LP 6</t>
  </si>
  <si>
    <t>Vorbereiten der Vergabe</t>
  </si>
  <si>
    <t>LP 7</t>
  </si>
  <si>
    <t>Mitwirken bei der Vergabe</t>
  </si>
  <si>
    <t>4 (optional)</t>
  </si>
  <si>
    <t>LP 8</t>
  </si>
  <si>
    <t>Summe Leistungsstufe 1:</t>
  </si>
  <si>
    <t>Summe Leistungsstufe 2:</t>
  </si>
  <si>
    <t>Summe Leistungsstufe 3:</t>
  </si>
  <si>
    <t>Summe Leistungsstufe 4:</t>
  </si>
  <si>
    <t>Honorar gesamt (netto):</t>
  </si>
  <si>
    <t>Honorazone III Mindestsatz</t>
  </si>
  <si>
    <t>LP 1</t>
  </si>
  <si>
    <t>Grundlagenermittlung</t>
  </si>
  <si>
    <t>LP 2</t>
  </si>
  <si>
    <t>Vorplanung</t>
  </si>
  <si>
    <t>LP 4</t>
  </si>
  <si>
    <t>Genehmigungsplanung</t>
  </si>
  <si>
    <t>Bauoberleitung</t>
  </si>
  <si>
    <t>Honorar</t>
  </si>
  <si>
    <t>SVBRB- 66.1-2026-I-08</t>
  </si>
  <si>
    <t>Umweltplanung</t>
  </si>
  <si>
    <t>Faunistische Leistungen</t>
  </si>
  <si>
    <t>Artenschutzbeitrag (ASB)</t>
  </si>
  <si>
    <t>zu LP 2 - Vorplanung</t>
  </si>
  <si>
    <t>zu LP 3 - Entwurfsplanung</t>
  </si>
  <si>
    <t>zu LP 4 - Genehmigungsplanung</t>
  </si>
  <si>
    <t>zu LP 6 - Vorbereiten der Vergabe</t>
  </si>
  <si>
    <t>zu LP 1 - Grundlagenermittlung</t>
  </si>
  <si>
    <t>zu LP 7 - Mitwirken bei der Vergabe</t>
  </si>
  <si>
    <t>zu LP 8 - Bauoberleitung</t>
  </si>
  <si>
    <t>Objektplanung Ingenieurbauwerke LP 5</t>
  </si>
  <si>
    <t>Tragwerksplanung LP 4 und 5</t>
  </si>
  <si>
    <t>Tragwerksplanung LP 6</t>
  </si>
  <si>
    <t>Leistungsstufe 2 (optional)</t>
  </si>
  <si>
    <t>Leistungsstufe 3 (optional)</t>
  </si>
  <si>
    <t>Leistungsstufe 4 (optional)</t>
  </si>
  <si>
    <t>Objektplanung Ingenieurbauwerke LP 1 bis 4</t>
  </si>
  <si>
    <t>Tragwerksplanung LP 2 und 3</t>
  </si>
  <si>
    <t>Zwischensumme Grund-,  Besondere und zusätzliche Leistungen Stufe 1 bis 4
(inklusive Zu- bzw. Abschläge)</t>
  </si>
  <si>
    <t>Planungsleistungen - Ersatzneubau Wredowbrücke</t>
  </si>
  <si>
    <t>Objektplanung Ingenieurbauwerke zu LP 1  bis 4
(inkl. Objektplanung Verkehrsanlagen LP 1 bis 5)</t>
  </si>
  <si>
    <t>3.</t>
  </si>
  <si>
    <t>6.</t>
  </si>
  <si>
    <t>Objektplanung Ingenieurbauwerke LP 6 und 7
(inkl. Objektplanung Verkehrsanlagen LP 6 und 7)</t>
  </si>
  <si>
    <t>Zwischensumme Stufe 2:</t>
  </si>
  <si>
    <t>Objektplanung Ingenieurbauwerke LP 8
(inkl. örtliche Bauüberwachung sowie
inkl. Objektplanung Verkehrsanlagen LP 8)</t>
  </si>
  <si>
    <t xml:space="preserve"> Leistung</t>
  </si>
  <si>
    <t>Summe Faunistische Leistungen</t>
  </si>
  <si>
    <t>Summe Artenschutzbeitrag (ASB)</t>
  </si>
  <si>
    <t>Grundleistungen Tragwerksplanung</t>
  </si>
  <si>
    <t>Zwischensumme Besondere Leistungen</t>
  </si>
  <si>
    <t>Zwischensumme Grundleistungen</t>
  </si>
  <si>
    <t xml:space="preserve">Bieter: </t>
  </si>
  <si>
    <r>
      <rPr>
        <b/>
        <sz val="18"/>
        <rFont val="Arial"/>
        <family val="2"/>
      </rPr>
      <t>Preisblatt</t>
    </r>
    <r>
      <rPr>
        <b/>
        <sz val="14"/>
        <rFont val="Arial"/>
        <family val="2"/>
      </rPr>
      <t xml:space="preserve">  -  Honorarzusammenfassung / Nebenkosten</t>
    </r>
  </si>
  <si>
    <r>
      <rPr>
        <b/>
        <sz val="18"/>
        <color theme="1"/>
        <rFont val="Arial"/>
        <family val="2"/>
      </rPr>
      <t>Preisblatt</t>
    </r>
    <r>
      <rPr>
        <b/>
        <sz val="14"/>
        <color theme="1"/>
        <rFont val="Arial"/>
        <family val="2"/>
      </rPr>
      <t xml:space="preserve">  -  Objektplanung Ingenieurbauwerke § 43 HOAI</t>
    </r>
  </si>
  <si>
    <r>
      <rPr>
        <b/>
        <sz val="18"/>
        <color theme="1"/>
        <rFont val="Arial"/>
        <family val="2"/>
      </rPr>
      <t>Preisblatt</t>
    </r>
    <r>
      <rPr>
        <b/>
        <sz val="14"/>
        <color theme="1"/>
        <rFont val="Arial"/>
        <family val="2"/>
      </rPr>
      <t xml:space="preserve">  -  Fachplanung Tragwerksplanung § 51 HOAI</t>
    </r>
  </si>
  <si>
    <r>
      <rPr>
        <b/>
        <sz val="18"/>
        <color theme="1"/>
        <rFont val="Arial"/>
        <family val="2"/>
      </rPr>
      <t>Preisblatt</t>
    </r>
    <r>
      <rPr>
        <b/>
        <sz val="14"/>
        <color theme="1"/>
        <rFont val="Arial"/>
        <family val="2"/>
      </rPr>
      <t xml:space="preserve">  -  Umweltplanung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</si>
</sst>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#,###\ &quot;Stunden  x &quot;\ "/>
    <numFmt numFmtId="166" formatCode="#,###.00\ &quot;€/h&quot;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rgb="FFFF0000"/>
      <name val="Arial"/>
      <family val="2"/>
    </font>
    <font>
      <sz val="12"/>
      <color theme="1"/>
      <name val="Arial"/>
      <family val="2"/>
    </font>
    <font>
      <b/>
      <sz val="14"/>
      <name val="Arial"/>
      <family val="2"/>
    </font>
    <font>
      <b/>
      <u/>
      <sz val="11"/>
      <name val="Arial"/>
      <family val="2"/>
    </font>
    <font>
      <sz val="11"/>
      <color rgb="FF0070C0"/>
      <name val="Arial"/>
      <family val="2"/>
    </font>
    <font>
      <sz val="10"/>
      <color theme="1"/>
      <name val="Arial"/>
      <family val="2"/>
    </font>
    <font>
      <sz val="10"/>
      <color theme="1"/>
      <name val="Symbol"/>
      <family val="1"/>
      <charset val="2"/>
    </font>
    <font>
      <b/>
      <sz val="11"/>
      <color rgb="FF0070C0"/>
      <name val="Arial"/>
      <family val="2"/>
    </font>
    <font>
      <b/>
      <sz val="11"/>
      <color rgb="FFFF0000"/>
      <name val="Arial"/>
      <family val="2"/>
    </font>
    <font>
      <b/>
      <sz val="18"/>
      <name val="Arial"/>
      <family val="2"/>
    </font>
    <font>
      <b/>
      <sz val="1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</borders>
  <cellStyleXfs count="4">
    <xf numFmtId="0" fontId="0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156">
    <xf numFmtId="0" fontId="0" fillId="0" borderId="0" xfId="0"/>
    <xf numFmtId="0" fontId="1" fillId="0" borderId="0" xfId="0" applyFont="1" applyAlignment="1" applyProtection="1">
      <alignment vertical="top"/>
      <protection hidden="1"/>
    </xf>
    <xf numFmtId="0" fontId="1" fillId="0" borderId="0" xfId="0" applyFont="1" applyProtection="1">
      <protection hidden="1"/>
    </xf>
    <xf numFmtId="0" fontId="8" fillId="0" borderId="0" xfId="0" applyFont="1" applyAlignment="1" applyProtection="1">
      <alignment vertical="center"/>
      <protection hidden="1"/>
    </xf>
    <xf numFmtId="0" fontId="2" fillId="0" borderId="0" xfId="0" applyFont="1" applyProtection="1">
      <protection hidden="1"/>
    </xf>
    <xf numFmtId="8" fontId="2" fillId="0" borderId="0" xfId="0" applyNumberFormat="1" applyFont="1" applyProtection="1">
      <protection hidden="1"/>
    </xf>
    <xf numFmtId="0" fontId="2" fillId="0" borderId="0" xfId="0" applyFont="1" applyAlignment="1" applyProtection="1">
      <alignment horizontal="right"/>
      <protection hidden="1"/>
    </xf>
    <xf numFmtId="44" fontId="2" fillId="0" borderId="0" xfId="1" applyFont="1" applyAlignment="1" applyProtection="1">
      <protection hidden="1"/>
    </xf>
    <xf numFmtId="0" fontId="2" fillId="0" borderId="0" xfId="0" applyFont="1" applyAlignment="1" applyProtection="1">
      <alignment vertical="top"/>
      <protection hidden="1"/>
    </xf>
    <xf numFmtId="44" fontId="2" fillId="0" borderId="0" xfId="1" applyFont="1" applyAlignment="1" applyProtection="1">
      <alignment vertical="top"/>
      <protection hidden="1"/>
    </xf>
    <xf numFmtId="44" fontId="2" fillId="0" borderId="0" xfId="0" applyNumberFormat="1" applyFont="1" applyAlignment="1" applyProtection="1">
      <alignment vertical="top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vertical="center"/>
      <protection hidden="1"/>
    </xf>
    <xf numFmtId="9" fontId="1" fillId="0" borderId="1" xfId="0" applyNumberFormat="1" applyFont="1" applyBorder="1" applyAlignment="1" applyProtection="1">
      <alignment horizontal="center" vertical="center"/>
      <protection hidden="1"/>
    </xf>
    <xf numFmtId="44" fontId="1" fillId="0" borderId="1" xfId="1" applyFont="1" applyBorder="1" applyAlignment="1" applyProtection="1">
      <alignment vertical="center"/>
      <protection hidden="1"/>
    </xf>
    <xf numFmtId="44" fontId="1" fillId="2" borderId="1" xfId="1" applyFont="1" applyFill="1" applyBorder="1" applyAlignment="1" applyProtection="1">
      <alignment vertical="center"/>
      <protection hidden="1"/>
    </xf>
    <xf numFmtId="44" fontId="1" fillId="4" borderId="1" xfId="1" applyFont="1" applyFill="1" applyBorder="1" applyAlignment="1" applyProtection="1">
      <alignment vertical="center"/>
      <protection hidden="1"/>
    </xf>
    <xf numFmtId="0" fontId="2" fillId="0" borderId="9" xfId="0" applyFont="1" applyBorder="1" applyAlignment="1" applyProtection="1">
      <alignment horizontal="right"/>
      <protection hidden="1"/>
    </xf>
    <xf numFmtId="44" fontId="2" fillId="0" borderId="4" xfId="1" applyFont="1" applyBorder="1" applyAlignment="1" applyProtection="1">
      <protection hidden="1"/>
    </xf>
    <xf numFmtId="0" fontId="1" fillId="3" borderId="2" xfId="0" applyFont="1" applyFill="1" applyBorder="1" applyAlignment="1" applyProtection="1">
      <alignment vertical="center"/>
      <protection hidden="1"/>
    </xf>
    <xf numFmtId="44" fontId="1" fillId="3" borderId="6" xfId="1" applyFont="1" applyFill="1" applyBorder="1" applyAlignment="1" applyProtection="1">
      <alignment vertical="center"/>
      <protection hidden="1"/>
    </xf>
    <xf numFmtId="0" fontId="1" fillId="4" borderId="11" xfId="0" applyFont="1" applyFill="1" applyBorder="1" applyAlignment="1" applyProtection="1">
      <alignment vertical="center"/>
      <protection hidden="1"/>
    </xf>
    <xf numFmtId="0" fontId="1" fillId="4" borderId="12" xfId="0" applyFont="1" applyFill="1" applyBorder="1" applyAlignment="1" applyProtection="1">
      <alignment vertical="center"/>
      <protection hidden="1"/>
    </xf>
    <xf numFmtId="44" fontId="1" fillId="4" borderId="7" xfId="1" applyFont="1" applyFill="1" applyBorder="1" applyAlignment="1" applyProtection="1">
      <alignment vertical="center"/>
      <protection hidden="1"/>
    </xf>
    <xf numFmtId="44" fontId="2" fillId="0" borderId="8" xfId="1" applyFont="1" applyBorder="1" applyAlignment="1" applyProtection="1">
      <protection hidden="1"/>
    </xf>
    <xf numFmtId="0" fontId="4" fillId="6" borderId="1" xfId="0" applyFont="1" applyFill="1" applyBorder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10" fillId="0" borderId="0" xfId="0" applyFont="1" applyProtection="1">
      <protection hidden="1"/>
    </xf>
    <xf numFmtId="44" fontId="1" fillId="3" borderId="7" xfId="1" applyFont="1" applyFill="1" applyBorder="1" applyAlignment="1" applyProtection="1">
      <alignment vertical="center"/>
      <protection hidden="1"/>
    </xf>
    <xf numFmtId="0" fontId="9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5" borderId="0" xfId="0" applyFont="1" applyFill="1" applyProtection="1">
      <protection hidden="1"/>
    </xf>
    <xf numFmtId="0" fontId="12" fillId="5" borderId="0" xfId="0" applyFont="1" applyFill="1" applyAlignment="1" applyProtection="1">
      <alignment horizontal="center"/>
      <protection hidden="1"/>
    </xf>
    <xf numFmtId="0" fontId="4" fillId="5" borderId="0" xfId="0" applyFont="1" applyFill="1" applyProtection="1">
      <protection hidden="1"/>
    </xf>
    <xf numFmtId="0" fontId="4" fillId="0" borderId="0" xfId="0" applyFont="1" applyAlignment="1" applyProtection="1">
      <alignment horizontal="center" vertical="center"/>
      <protection hidden="1"/>
    </xf>
    <xf numFmtId="44" fontId="4" fillId="0" borderId="0" xfId="1" applyFont="1" applyFill="1" applyAlignment="1" applyProtection="1">
      <alignment vertical="center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right"/>
      <protection hidden="1"/>
    </xf>
    <xf numFmtId="44" fontId="5" fillId="0" borderId="0" xfId="1" applyFont="1" applyProtection="1">
      <protection hidden="1"/>
    </xf>
    <xf numFmtId="44" fontId="4" fillId="0" borderId="0" xfId="1" applyFont="1" applyAlignment="1" applyProtection="1">
      <alignment vertical="center"/>
      <protection hidden="1"/>
    </xf>
    <xf numFmtId="164" fontId="5" fillId="0" borderId="0" xfId="0" applyNumberFormat="1" applyFont="1" applyProtection="1">
      <protection hidden="1"/>
    </xf>
    <xf numFmtId="0" fontId="4" fillId="0" borderId="0" xfId="0" quotePrefix="1" applyFont="1" applyAlignment="1" applyProtection="1">
      <alignment vertical="center"/>
      <protection hidden="1"/>
    </xf>
    <xf numFmtId="165" fontId="4" fillId="0" borderId="0" xfId="0" quotePrefix="1" applyNumberFormat="1" applyFont="1" applyAlignment="1" applyProtection="1">
      <alignment vertical="center"/>
      <protection hidden="1"/>
    </xf>
    <xf numFmtId="164" fontId="4" fillId="0" borderId="0" xfId="0" applyNumberFormat="1" applyFont="1" applyAlignment="1" applyProtection="1">
      <alignment vertical="center"/>
      <protection hidden="1"/>
    </xf>
    <xf numFmtId="0" fontId="4" fillId="0" borderId="0" xfId="0" quotePrefix="1" applyFont="1" applyProtection="1">
      <protection hidden="1"/>
    </xf>
    <xf numFmtId="164" fontId="2" fillId="0" borderId="0" xfId="1" applyNumberFormat="1" applyFont="1" applyBorder="1" applyAlignment="1" applyProtection="1">
      <protection hidden="1"/>
    </xf>
    <xf numFmtId="164" fontId="4" fillId="0" borderId="0" xfId="0" applyNumberFormat="1" applyFont="1" applyProtection="1">
      <protection hidden="1"/>
    </xf>
    <xf numFmtId="164" fontId="5" fillId="0" borderId="0" xfId="0" applyNumberFormat="1" applyFont="1" applyAlignment="1" applyProtection="1">
      <alignment vertical="top"/>
      <protection hidden="1"/>
    </xf>
    <xf numFmtId="0" fontId="4" fillId="0" borderId="0" xfId="0" applyFont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4" fillId="0" borderId="0" xfId="0" applyNumberFormat="1" applyFont="1" applyAlignment="1" applyProtection="1">
      <alignment horizontal="center" vertical="center"/>
      <protection hidden="1"/>
    </xf>
    <xf numFmtId="164" fontId="5" fillId="0" borderId="8" xfId="0" applyNumberFormat="1" applyFont="1" applyBorder="1" applyAlignment="1" applyProtection="1">
      <alignment vertical="center"/>
      <protection hidden="1"/>
    </xf>
    <xf numFmtId="0" fontId="4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left"/>
      <protection hidden="1"/>
    </xf>
    <xf numFmtId="164" fontId="5" fillId="0" borderId="8" xfId="0" applyNumberFormat="1" applyFont="1" applyBorder="1" applyProtection="1">
      <protection hidden="1"/>
    </xf>
    <xf numFmtId="164" fontId="5" fillId="0" borderId="13" xfId="0" applyNumberFormat="1" applyFont="1" applyBorder="1" applyProtection="1">
      <protection hidden="1"/>
    </xf>
    <xf numFmtId="166" fontId="13" fillId="6" borderId="0" xfId="0" applyNumberFormat="1" applyFont="1" applyFill="1" applyAlignment="1" applyProtection="1">
      <alignment horizontal="right" vertical="center"/>
      <protection locked="0"/>
    </xf>
    <xf numFmtId="9" fontId="13" fillId="6" borderId="0" xfId="0" applyNumberFormat="1" applyFont="1" applyFill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 wrapText="1"/>
      <protection hidden="1"/>
    </xf>
    <xf numFmtId="10" fontId="13" fillId="6" borderId="1" xfId="0" applyNumberFormat="1" applyFont="1" applyFill="1" applyBorder="1" applyAlignment="1" applyProtection="1">
      <alignment horizontal="center" vertical="center"/>
      <protection locked="0"/>
    </xf>
    <xf numFmtId="10" fontId="1" fillId="0" borderId="1" xfId="1" applyNumberFormat="1" applyFont="1" applyBorder="1" applyAlignment="1" applyProtection="1">
      <alignment horizontal="center"/>
      <protection hidden="1"/>
    </xf>
    <xf numFmtId="0" fontId="2" fillId="0" borderId="9" xfId="0" applyFont="1" applyBorder="1" applyProtection="1">
      <protection hidden="1"/>
    </xf>
    <xf numFmtId="44" fontId="2" fillId="0" borderId="9" xfId="1" applyFont="1" applyBorder="1" applyAlignment="1" applyProtection="1">
      <protection hidden="1"/>
    </xf>
    <xf numFmtId="44" fontId="2" fillId="0" borderId="0" xfId="1" applyFont="1" applyBorder="1" applyAlignment="1" applyProtection="1">
      <protection hidden="1"/>
    </xf>
    <xf numFmtId="44" fontId="13" fillId="6" borderId="3" xfId="1" applyFont="1" applyFill="1" applyBorder="1" applyAlignment="1" applyProtection="1">
      <alignment vertical="center"/>
      <protection locked="0"/>
    </xf>
    <xf numFmtId="0" fontId="1" fillId="0" borderId="9" xfId="0" applyFont="1" applyBorder="1" applyAlignment="1" applyProtection="1">
      <alignment vertical="center"/>
      <protection hidden="1"/>
    </xf>
    <xf numFmtId="0" fontId="1" fillId="2" borderId="6" xfId="1" applyNumberFormat="1" applyFont="1" applyFill="1" applyBorder="1" applyAlignment="1" applyProtection="1">
      <alignment vertical="center"/>
      <protection hidden="1"/>
    </xf>
    <xf numFmtId="44" fontId="1" fillId="2" borderId="6" xfId="1" applyFont="1" applyFill="1" applyBorder="1" applyAlignment="1" applyProtection="1">
      <alignment vertical="center"/>
      <protection hidden="1"/>
    </xf>
    <xf numFmtId="0" fontId="1" fillId="3" borderId="7" xfId="0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44" fontId="1" fillId="0" borderId="3" xfId="1" applyFont="1" applyBorder="1" applyAlignment="1" applyProtection="1">
      <alignment vertical="center"/>
      <protection hidden="1"/>
    </xf>
    <xf numFmtId="44" fontId="1" fillId="0" borderId="3" xfId="1" applyFont="1" applyBorder="1" applyAlignment="1" applyProtection="1">
      <alignment horizontal="center" vertical="center"/>
      <protection hidden="1"/>
    </xf>
    <xf numFmtId="44" fontId="2" fillId="0" borderId="3" xfId="1" applyFont="1" applyBorder="1" applyProtection="1">
      <protection hidden="1"/>
    </xf>
    <xf numFmtId="0" fontId="5" fillId="7" borderId="0" xfId="0" applyFont="1" applyFill="1" applyProtection="1">
      <protection hidden="1"/>
    </xf>
    <xf numFmtId="0" fontId="12" fillId="7" borderId="0" xfId="0" applyFont="1" applyFill="1" applyAlignment="1" applyProtection="1">
      <alignment horizontal="center"/>
      <protection hidden="1"/>
    </xf>
    <xf numFmtId="0" fontId="4" fillId="7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12" fillId="2" borderId="0" xfId="0" applyFont="1" applyFill="1" applyAlignment="1" applyProtection="1">
      <alignment horizontal="center"/>
      <protection hidden="1"/>
    </xf>
    <xf numFmtId="0" fontId="4" fillId="2" borderId="0" xfId="0" applyFont="1" applyFill="1" applyProtection="1">
      <protection hidden="1"/>
    </xf>
    <xf numFmtId="0" fontId="5" fillId="3" borderId="0" xfId="0" applyFont="1" applyFill="1" applyProtection="1">
      <protection hidden="1"/>
    </xf>
    <xf numFmtId="0" fontId="12" fillId="3" borderId="0" xfId="0" applyFont="1" applyFill="1" applyAlignment="1" applyProtection="1">
      <alignment horizontal="center"/>
      <protection hidden="1"/>
    </xf>
    <xf numFmtId="0" fontId="4" fillId="3" borderId="0" xfId="0" applyFont="1" applyFill="1" applyProtection="1">
      <protection hidden="1"/>
    </xf>
    <xf numFmtId="0" fontId="5" fillId="4" borderId="0" xfId="0" applyFont="1" applyFill="1" applyProtection="1">
      <protection hidden="1"/>
    </xf>
    <xf numFmtId="0" fontId="12" fillId="4" borderId="0" xfId="0" applyFont="1" applyFill="1" applyAlignment="1" applyProtection="1">
      <alignment horizontal="center"/>
      <protection hidden="1"/>
    </xf>
    <xf numFmtId="0" fontId="4" fillId="4" borderId="0" xfId="0" applyFont="1" applyFill="1" applyProtection="1">
      <protection hidden="1"/>
    </xf>
    <xf numFmtId="0" fontId="1" fillId="7" borderId="10" xfId="0" applyFont="1" applyFill="1" applyBorder="1" applyAlignment="1" applyProtection="1">
      <alignment vertical="center"/>
      <protection hidden="1"/>
    </xf>
    <xf numFmtId="0" fontId="1" fillId="7" borderId="8" xfId="0" applyFont="1" applyFill="1" applyBorder="1" applyAlignment="1" applyProtection="1">
      <alignment vertical="center"/>
      <protection hidden="1"/>
    </xf>
    <xf numFmtId="0" fontId="1" fillId="3" borderId="0" xfId="0" applyFont="1" applyFill="1" applyAlignment="1" applyProtection="1">
      <alignment vertical="center"/>
      <protection hidden="1"/>
    </xf>
    <xf numFmtId="44" fontId="1" fillId="7" borderId="5" xfId="1" applyFont="1" applyFill="1" applyBorder="1" applyAlignment="1" applyProtection="1">
      <alignment vertical="center"/>
      <protection hidden="1"/>
    </xf>
    <xf numFmtId="44" fontId="4" fillId="0" borderId="0" xfId="0" applyNumberFormat="1" applyFont="1" applyAlignment="1" applyProtection="1">
      <alignment vertical="center"/>
      <protection hidden="1"/>
    </xf>
    <xf numFmtId="0" fontId="1" fillId="4" borderId="5" xfId="0" applyFont="1" applyFill="1" applyBorder="1" applyAlignment="1" applyProtection="1">
      <alignment horizontal="center" vertical="center"/>
      <protection hidden="1"/>
    </xf>
    <xf numFmtId="44" fontId="1" fillId="4" borderId="5" xfId="1" applyFont="1" applyFill="1" applyBorder="1" applyAlignment="1" applyProtection="1">
      <alignment horizontal="center" vertical="center"/>
      <protection hidden="1"/>
    </xf>
    <xf numFmtId="164" fontId="2" fillId="0" borderId="4" xfId="1" applyNumberFormat="1" applyFont="1" applyBorder="1" applyAlignment="1" applyProtection="1">
      <protection hidden="1"/>
    </xf>
    <xf numFmtId="10" fontId="13" fillId="6" borderId="1" xfId="2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1" fillId="0" borderId="3" xfId="0" applyFont="1" applyBorder="1" applyProtection="1">
      <protection hidden="1"/>
    </xf>
    <xf numFmtId="44" fontId="13" fillId="6" borderId="1" xfId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13" fillId="0" borderId="0" xfId="0" applyFont="1" applyAlignment="1" applyProtection="1">
      <alignment horizontal="center"/>
      <protection hidden="1"/>
    </xf>
    <xf numFmtId="44" fontId="13" fillId="0" borderId="0" xfId="0" applyNumberFormat="1" applyFont="1" applyAlignment="1" applyProtection="1">
      <alignment horizontal="center"/>
      <protection hidden="1"/>
    </xf>
    <xf numFmtId="44" fontId="13" fillId="0" borderId="0" xfId="0" applyNumberFormat="1" applyFont="1" applyProtection="1">
      <protection hidden="1"/>
    </xf>
    <xf numFmtId="44" fontId="4" fillId="0" borderId="0" xfId="0" applyNumberFormat="1" applyFo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 indent="5"/>
      <protection hidden="1"/>
    </xf>
    <xf numFmtId="0" fontId="14" fillId="0" borderId="0" xfId="0" applyFont="1" applyAlignment="1" applyProtection="1">
      <alignment horizontal="left" vertical="center" indent="5"/>
      <protection hidden="1"/>
    </xf>
    <xf numFmtId="0" fontId="17" fillId="6" borderId="3" xfId="0" applyFont="1" applyFill="1" applyBorder="1" applyAlignment="1" applyProtection="1">
      <alignment vertical="top"/>
      <protection hidden="1"/>
    </xf>
    <xf numFmtId="0" fontId="1" fillId="6" borderId="9" xfId="0" applyFont="1" applyFill="1" applyBorder="1" applyAlignment="1" applyProtection="1">
      <alignment vertical="top"/>
      <protection hidden="1"/>
    </xf>
    <xf numFmtId="0" fontId="1" fillId="7" borderId="5" xfId="0" applyFont="1" applyFill="1" applyBorder="1" applyAlignment="1" applyProtection="1">
      <alignment horizontal="center" vertical="center"/>
      <protection hidden="1"/>
    </xf>
    <xf numFmtId="0" fontId="1" fillId="7" borderId="7" xfId="0" applyFont="1" applyFill="1" applyBorder="1" applyAlignment="1" applyProtection="1">
      <alignment horizontal="center" vertical="center"/>
      <protection hidden="1"/>
    </xf>
    <xf numFmtId="44" fontId="1" fillId="7" borderId="5" xfId="1" applyFont="1" applyFill="1" applyBorder="1" applyAlignment="1" applyProtection="1">
      <alignment horizontal="center" vertical="center"/>
      <protection hidden="1"/>
    </xf>
    <xf numFmtId="44" fontId="1" fillId="7" borderId="7" xfId="1" applyFont="1" applyFill="1" applyBorder="1" applyAlignment="1" applyProtection="1">
      <alignment horizontal="center" vertical="center"/>
      <protection hidden="1"/>
    </xf>
    <xf numFmtId="0" fontId="13" fillId="6" borderId="9" xfId="0" applyFont="1" applyFill="1" applyBorder="1" applyAlignment="1" applyProtection="1">
      <alignment horizontal="left" vertical="top"/>
      <protection locked="0"/>
    </xf>
    <xf numFmtId="0" fontId="13" fillId="6" borderId="4" xfId="0" applyFont="1" applyFill="1" applyBorder="1" applyAlignment="1" applyProtection="1">
      <alignment horizontal="left" vertical="top"/>
      <protection locked="0"/>
    </xf>
    <xf numFmtId="44" fontId="2" fillId="0" borderId="3" xfId="1" applyFont="1" applyBorder="1" applyAlignment="1" applyProtection="1">
      <alignment horizontal="left" vertical="center"/>
      <protection hidden="1"/>
    </xf>
    <xf numFmtId="44" fontId="2" fillId="0" borderId="9" xfId="1" applyFont="1" applyBorder="1" applyAlignment="1" applyProtection="1">
      <alignment horizontal="left" vertical="center"/>
      <protection hidden="1"/>
    </xf>
    <xf numFmtId="44" fontId="2" fillId="0" borderId="4" xfId="1" applyFont="1" applyBorder="1" applyAlignment="1" applyProtection="1">
      <alignment horizontal="left" vertical="center"/>
      <protection hidden="1"/>
    </xf>
    <xf numFmtId="0" fontId="8" fillId="0" borderId="0" xfId="0" applyFont="1" applyAlignment="1" applyProtection="1">
      <alignment horizontal="right" wrapText="1"/>
      <protection hidden="1"/>
    </xf>
    <xf numFmtId="0" fontId="2" fillId="0" borderId="3" xfId="0" applyFont="1" applyBorder="1" applyAlignment="1" applyProtection="1">
      <alignment horizontal="right"/>
      <protection hidden="1"/>
    </xf>
    <xf numFmtId="0" fontId="2" fillId="0" borderId="9" xfId="0" applyFont="1" applyBorder="1" applyAlignment="1" applyProtection="1">
      <alignment horizontal="right"/>
      <protection hidden="1"/>
    </xf>
    <xf numFmtId="0" fontId="1" fillId="2" borderId="5" xfId="0" applyFont="1" applyFill="1" applyBorder="1" applyAlignment="1" applyProtection="1">
      <alignment horizontal="center" vertical="center"/>
      <protection hidden="1"/>
    </xf>
    <xf numFmtId="0" fontId="1" fillId="2" borderId="7" xfId="0" applyFont="1" applyFill="1" applyBorder="1" applyAlignment="1" applyProtection="1">
      <alignment horizontal="center" vertical="center"/>
      <protection hidden="1"/>
    </xf>
    <xf numFmtId="44" fontId="1" fillId="2" borderId="5" xfId="1" applyFont="1" applyFill="1" applyBorder="1" applyAlignment="1" applyProtection="1">
      <alignment horizontal="center" vertical="center"/>
      <protection hidden="1"/>
    </xf>
    <xf numFmtId="44" fontId="1" fillId="2" borderId="7" xfId="1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12" fillId="3" borderId="0" xfId="0" applyFont="1" applyFill="1" applyAlignment="1" applyProtection="1">
      <alignment horizontal="left"/>
      <protection hidden="1"/>
    </xf>
    <xf numFmtId="0" fontId="12" fillId="7" borderId="0" xfId="0" applyFont="1" applyFill="1" applyAlignment="1" applyProtection="1">
      <alignment horizontal="left"/>
      <protection hidden="1"/>
    </xf>
    <xf numFmtId="0" fontId="2" fillId="0" borderId="0" xfId="0" applyFont="1" applyAlignment="1" applyProtection="1">
      <alignment horizontal="center" wrapText="1"/>
      <protection hidden="1"/>
    </xf>
    <xf numFmtId="0" fontId="12" fillId="5" borderId="0" xfId="0" applyFont="1" applyFill="1" applyAlignment="1" applyProtection="1">
      <alignment horizontal="left"/>
      <protection hidden="1"/>
    </xf>
    <xf numFmtId="0" fontId="9" fillId="0" borderId="0" xfId="0" applyFont="1" applyAlignment="1" applyProtection="1">
      <alignment horizontal="left" vertical="center" wrapText="1"/>
      <protection hidden="1"/>
    </xf>
    <xf numFmtId="0" fontId="12" fillId="4" borderId="0" xfId="0" applyFont="1" applyFill="1" applyAlignment="1" applyProtection="1">
      <alignment horizontal="left"/>
      <protection hidden="1"/>
    </xf>
    <xf numFmtId="0" fontId="12" fillId="2" borderId="0" xfId="0" applyFont="1" applyFill="1" applyAlignment="1" applyProtection="1">
      <alignment horizontal="left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16" fillId="6" borderId="9" xfId="0" applyFont="1" applyFill="1" applyBorder="1" applyAlignment="1" applyProtection="1">
      <alignment horizontal="left" vertical="top"/>
      <protection locked="0"/>
    </xf>
    <xf numFmtId="0" fontId="16" fillId="6" borderId="4" xfId="0" applyFont="1" applyFill="1" applyBorder="1" applyAlignment="1" applyProtection="1">
      <alignment horizontal="left" vertical="top"/>
      <protection locked="0"/>
    </xf>
    <xf numFmtId="0" fontId="1" fillId="7" borderId="6" xfId="0" applyFont="1" applyFill="1" applyBorder="1" applyAlignment="1" applyProtection="1">
      <alignment horizontal="center" vertical="center"/>
      <protection hidden="1"/>
    </xf>
    <xf numFmtId="44" fontId="1" fillId="7" borderId="6" xfId="1" applyFont="1" applyFill="1" applyBorder="1" applyAlignment="1" applyProtection="1">
      <alignment horizontal="center" vertical="center"/>
      <protection hidden="1"/>
    </xf>
    <xf numFmtId="44" fontId="1" fillId="3" borderId="5" xfId="1" applyFont="1" applyFill="1" applyBorder="1" applyAlignment="1" applyProtection="1">
      <alignment horizontal="center" vertical="center"/>
      <protection hidden="1"/>
    </xf>
    <xf numFmtId="44" fontId="1" fillId="3" borderId="6" xfId="1" applyFont="1" applyFill="1" applyBorder="1" applyAlignment="1" applyProtection="1">
      <alignment horizontal="center" vertical="center"/>
      <protection hidden="1"/>
    </xf>
    <xf numFmtId="0" fontId="1" fillId="3" borderId="5" xfId="0" applyFont="1" applyFill="1" applyBorder="1" applyAlignment="1" applyProtection="1">
      <alignment horizontal="center" vertical="center"/>
      <protection hidden="1"/>
    </xf>
    <xf numFmtId="0" fontId="1" fillId="3" borderId="6" xfId="0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44" fontId="1" fillId="3" borderId="1" xfId="1" applyFont="1" applyFill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horizontal="left" vertical="center"/>
      <protection hidden="1"/>
    </xf>
    <xf numFmtId="0" fontId="2" fillId="0" borderId="9" xfId="0" applyFont="1" applyBorder="1" applyAlignment="1" applyProtection="1">
      <alignment horizontal="left" vertical="center"/>
      <protection hidden="1"/>
    </xf>
    <xf numFmtId="0" fontId="2" fillId="0" borderId="4" xfId="0" applyFont="1" applyBorder="1" applyAlignment="1" applyProtection="1">
      <alignment horizontal="left" vertical="center"/>
      <protection hidden="1"/>
    </xf>
  </cellXfs>
  <cellStyles count="4">
    <cellStyle name="Prozent" xfId="2" builtinId="5"/>
    <cellStyle name="Standard" xfId="0" builtinId="0"/>
    <cellStyle name="Währung" xfId="1" builtinId="4"/>
    <cellStyle name="Währung 2" xfId="3" xr:uid="{FAC7C29B-5D41-4F48-9520-E500C7B21BE3}"/>
  </cellStyles>
  <dxfs count="0"/>
  <tableStyles count="0" defaultTableStyle="TableStyleMedium2" defaultPivotStyle="PivotStyleLight16"/>
  <colors>
    <mruColors>
      <color rgb="FFFFA3A3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3CE0D-7EAD-4B76-88EA-1654D714915A}">
  <dimension ref="A1:R66"/>
  <sheetViews>
    <sheetView tabSelected="1" view="pageBreakPreview" topLeftCell="A34" zoomScaleNormal="100" zoomScaleSheetLayoutView="100" workbookViewId="0">
      <selection activeCell="E54" sqref="E54"/>
    </sheetView>
  </sheetViews>
  <sheetFormatPr baseColWidth="10" defaultColWidth="11.42578125" defaultRowHeight="15" x14ac:dyDescent="0.25"/>
  <cols>
    <col min="1" max="1" width="5.140625" style="31" customWidth="1"/>
    <col min="2" max="2" width="12.28515625" style="31" customWidth="1"/>
    <col min="3" max="3" width="26.140625" style="31" customWidth="1"/>
    <col min="4" max="4" width="14.7109375" style="31" customWidth="1"/>
    <col min="5" max="5" width="10.7109375" style="31" customWidth="1"/>
    <col min="6" max="6" width="14.7109375" style="31" customWidth="1"/>
    <col min="7" max="7" width="16.28515625" style="31" customWidth="1"/>
    <col min="8" max="8" width="16.42578125" style="31" bestFit="1" customWidth="1"/>
    <col min="9" max="9" width="16.28515625" style="31" bestFit="1" customWidth="1"/>
    <col min="10" max="10" width="12.140625" style="31" bestFit="1" customWidth="1"/>
    <col min="11" max="16384" width="11.42578125" style="31"/>
  </cols>
  <sheetData>
    <row r="1" spans="1:18" s="101" customFormat="1" ht="24.95" customHeight="1" x14ac:dyDescent="0.25">
      <c r="A1" s="2" t="s">
        <v>0</v>
      </c>
      <c r="B1" s="2"/>
      <c r="C1" s="126" t="s">
        <v>95</v>
      </c>
      <c r="D1" s="126"/>
      <c r="E1" s="126"/>
      <c r="F1" s="126"/>
      <c r="G1" s="126"/>
      <c r="H1" s="100"/>
      <c r="J1" s="31"/>
      <c r="K1" s="31"/>
      <c r="L1" s="31"/>
    </row>
    <row r="2" spans="1:18" s="101" customFormat="1" ht="20.100000000000001" customHeight="1" x14ac:dyDescent="0.25">
      <c r="A2" s="2" t="s">
        <v>1</v>
      </c>
      <c r="B2" s="2"/>
      <c r="C2" s="2"/>
      <c r="D2" s="2"/>
      <c r="E2" s="2"/>
      <c r="F2" s="2"/>
      <c r="G2" s="6" t="s">
        <v>2</v>
      </c>
      <c r="H2" s="2"/>
      <c r="J2" s="31"/>
      <c r="K2" s="31"/>
      <c r="L2" s="31"/>
    </row>
    <row r="3" spans="1:18" s="101" customFormat="1" ht="15" customHeight="1" x14ac:dyDescent="0.25">
      <c r="A3" s="2" t="s">
        <v>3</v>
      </c>
      <c r="B3" s="2"/>
      <c r="C3" s="4"/>
      <c r="D3" s="4"/>
      <c r="E3" s="4"/>
      <c r="F3" s="4"/>
      <c r="G3" s="6" t="s">
        <v>75</v>
      </c>
      <c r="H3" s="2"/>
      <c r="J3" s="31"/>
      <c r="K3" s="31"/>
      <c r="L3" s="31"/>
    </row>
    <row r="4" spans="1:18" s="101" customFormat="1" ht="36" customHeight="1" x14ac:dyDescent="0.25">
      <c r="A4" s="115" t="s">
        <v>108</v>
      </c>
      <c r="B4" s="116"/>
      <c r="C4" s="143"/>
      <c r="D4" s="143"/>
      <c r="E4" s="143"/>
      <c r="F4" s="143"/>
      <c r="G4" s="144"/>
      <c r="H4" s="2"/>
      <c r="J4" s="31"/>
      <c r="K4" s="31"/>
      <c r="L4" s="31"/>
    </row>
    <row r="5" spans="1:18" x14ac:dyDescent="0.25">
      <c r="B5" s="32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</row>
    <row r="6" spans="1:18" ht="23.25" x14ac:dyDescent="0.35">
      <c r="A6" s="34" t="s">
        <v>109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18" ht="24.95" customHeight="1" x14ac:dyDescent="0.25">
      <c r="A7" s="35" t="s">
        <v>4</v>
      </c>
      <c r="B7" s="32" t="s">
        <v>5</v>
      </c>
      <c r="C7" s="33"/>
      <c r="D7" s="33"/>
      <c r="E7" s="33"/>
      <c r="F7" s="136" t="s">
        <v>6</v>
      </c>
      <c r="G7" s="136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</row>
    <row r="8" spans="1:18" x14ac:dyDescent="0.25">
      <c r="A8" s="79"/>
      <c r="B8" s="135" t="s">
        <v>7</v>
      </c>
      <c r="C8" s="135"/>
      <c r="D8" s="80"/>
      <c r="E8" s="80"/>
      <c r="F8" s="79"/>
      <c r="G8" s="81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</row>
    <row r="9" spans="1:18" ht="20.100000000000001" customHeight="1" x14ac:dyDescent="0.25">
      <c r="A9" s="32"/>
      <c r="B9" s="32" t="s">
        <v>8</v>
      </c>
      <c r="C9" s="33"/>
      <c r="D9" s="33"/>
      <c r="E9" s="33"/>
      <c r="F9" s="32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</row>
    <row r="10" spans="1:18" s="104" customFormat="1" ht="20.100000000000001" customHeight="1" x14ac:dyDescent="0.25">
      <c r="A10" s="39" t="s">
        <v>9</v>
      </c>
      <c r="B10" s="27" t="s">
        <v>92</v>
      </c>
      <c r="C10" s="27"/>
      <c r="D10" s="27"/>
      <c r="E10" s="27"/>
      <c r="F10" s="40">
        <f>Ingenieurbauwerke!G15</f>
        <v>0</v>
      </c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</row>
    <row r="11" spans="1:18" s="104" customFormat="1" ht="20.100000000000001" customHeight="1" x14ac:dyDescent="0.25">
      <c r="A11" s="39" t="s">
        <v>10</v>
      </c>
      <c r="B11" s="27" t="s">
        <v>93</v>
      </c>
      <c r="C11" s="27"/>
      <c r="D11" s="27"/>
      <c r="E11" s="27"/>
      <c r="F11" s="40">
        <f>'Tragwerksplanung+Umweltplanung'!G15</f>
        <v>0</v>
      </c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</row>
    <row r="12" spans="1:18" s="104" customFormat="1" ht="20.100000000000001" customHeight="1" x14ac:dyDescent="0.25">
      <c r="B12" s="32" t="s">
        <v>13</v>
      </c>
      <c r="C12" s="41"/>
      <c r="D12" s="41"/>
      <c r="E12" s="41"/>
      <c r="F12" s="40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</row>
    <row r="13" spans="1:18" s="104" customFormat="1" ht="30" customHeight="1" x14ac:dyDescent="0.25">
      <c r="A13" s="39" t="s">
        <v>97</v>
      </c>
      <c r="B13" s="141" t="s">
        <v>96</v>
      </c>
      <c r="C13" s="142"/>
      <c r="D13" s="142"/>
      <c r="E13" s="142"/>
      <c r="F13" s="40">
        <f>Ingenieurbauwerke!G26</f>
        <v>0</v>
      </c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</row>
    <row r="14" spans="1:18" s="104" customFormat="1" ht="20.100000000000001" customHeight="1" x14ac:dyDescent="0.25">
      <c r="B14" s="32" t="s">
        <v>76</v>
      </c>
      <c r="C14" s="41"/>
      <c r="D14" s="41"/>
      <c r="E14" s="41"/>
      <c r="F14" s="40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</row>
    <row r="15" spans="1:18" s="104" customFormat="1" ht="20.100000000000001" customHeight="1" x14ac:dyDescent="0.25">
      <c r="A15" s="39" t="s">
        <v>12</v>
      </c>
      <c r="B15" s="27" t="s">
        <v>77</v>
      </c>
      <c r="C15" s="27"/>
      <c r="D15" s="27"/>
      <c r="E15" s="27"/>
      <c r="F15" s="40">
        <f>'Tragwerksplanung+Umweltplanung'!F25</f>
        <v>0</v>
      </c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</row>
    <row r="16" spans="1:18" s="104" customFormat="1" ht="20.100000000000001" customHeight="1" x14ac:dyDescent="0.25">
      <c r="A16" s="39" t="s">
        <v>11</v>
      </c>
      <c r="B16" s="27" t="s">
        <v>78</v>
      </c>
      <c r="C16" s="27"/>
      <c r="D16" s="27"/>
      <c r="E16" s="27"/>
      <c r="F16" s="40">
        <f>'Tragwerksplanung+Umweltplanung'!F26</f>
        <v>0</v>
      </c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</row>
    <row r="17" spans="1:18" ht="20.100000000000001" customHeight="1" x14ac:dyDescent="0.25">
      <c r="B17" s="32"/>
      <c r="C17" s="33"/>
      <c r="D17" s="33"/>
      <c r="E17" s="33"/>
      <c r="F17" s="42" t="s">
        <v>17</v>
      </c>
      <c r="G17" s="43">
        <f>SUM(F10:F16)</f>
        <v>0</v>
      </c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</row>
    <row r="18" spans="1:18" ht="30" customHeight="1" x14ac:dyDescent="0.25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</row>
    <row r="19" spans="1:18" x14ac:dyDescent="0.25">
      <c r="A19" s="82"/>
      <c r="B19" s="140" t="s">
        <v>89</v>
      </c>
      <c r="C19" s="140"/>
      <c r="D19" s="83"/>
      <c r="E19" s="83"/>
      <c r="F19" s="82"/>
      <c r="G19" s="84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</row>
    <row r="20" spans="1:18" ht="20.100000000000001" customHeight="1" x14ac:dyDescent="0.25">
      <c r="A20" s="32"/>
      <c r="B20" s="32" t="s">
        <v>8</v>
      </c>
      <c r="C20" s="33"/>
      <c r="D20" s="33"/>
      <c r="E20" s="33"/>
      <c r="F20" s="32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</row>
    <row r="21" spans="1:18" s="104" customFormat="1" ht="20.100000000000001" customHeight="1" x14ac:dyDescent="0.25">
      <c r="A21" s="39" t="s">
        <v>98</v>
      </c>
      <c r="B21" s="27" t="s">
        <v>86</v>
      </c>
      <c r="C21" s="27"/>
      <c r="D21" s="27"/>
      <c r="E21" s="27"/>
      <c r="F21" s="40">
        <f>Ingenieurbauwerke!G19</f>
        <v>0</v>
      </c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</row>
    <row r="22" spans="1:18" s="104" customFormat="1" ht="20.100000000000001" customHeight="1" x14ac:dyDescent="0.25">
      <c r="A22" s="39" t="s">
        <v>14</v>
      </c>
      <c r="B22" s="27" t="s">
        <v>87</v>
      </c>
      <c r="C22" s="27"/>
      <c r="D22" s="27"/>
      <c r="E22" s="27"/>
      <c r="F22" s="40">
        <f>'Tragwerksplanung+Umweltplanung'!G17</f>
        <v>0</v>
      </c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8" ht="20.100000000000001" customHeight="1" x14ac:dyDescent="0.25">
      <c r="B23" s="32"/>
      <c r="C23" s="33"/>
      <c r="D23" s="33"/>
      <c r="E23" s="33"/>
      <c r="F23" s="42" t="s">
        <v>100</v>
      </c>
      <c r="G23" s="43">
        <f>SUM(F21:F22)</f>
        <v>0</v>
      </c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</row>
    <row r="24" spans="1:18" ht="30" customHeight="1" x14ac:dyDescent="0.25">
      <c r="B24" s="32"/>
      <c r="C24" s="33"/>
      <c r="D24" s="33"/>
      <c r="E24" s="33"/>
      <c r="F24" s="42"/>
      <c r="G24" s="4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</row>
    <row r="25" spans="1:18" x14ac:dyDescent="0.25">
      <c r="A25" s="85"/>
      <c r="B25" s="134" t="s">
        <v>90</v>
      </c>
      <c r="C25" s="134"/>
      <c r="D25" s="86"/>
      <c r="E25" s="86"/>
      <c r="F25" s="85"/>
      <c r="G25" s="87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</row>
    <row r="26" spans="1:18" ht="20.100000000000001" customHeight="1" x14ac:dyDescent="0.25">
      <c r="A26" s="32"/>
      <c r="B26" s="32" t="s">
        <v>8</v>
      </c>
      <c r="C26" s="33"/>
      <c r="D26" s="33"/>
      <c r="E26" s="33"/>
      <c r="F26" s="32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</row>
    <row r="27" spans="1:18" s="104" customFormat="1" ht="20.100000000000001" customHeight="1" x14ac:dyDescent="0.25">
      <c r="A27" s="39" t="s">
        <v>15</v>
      </c>
      <c r="B27" s="27" t="s">
        <v>21</v>
      </c>
      <c r="C27" s="27"/>
      <c r="D27" s="27"/>
      <c r="E27" s="27"/>
      <c r="F27" s="40">
        <f>Ingenieurbauwerke!G20</f>
        <v>0</v>
      </c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8" s="104" customFormat="1" ht="20.100000000000001" customHeight="1" x14ac:dyDescent="0.25">
      <c r="A28" s="39" t="s">
        <v>16</v>
      </c>
      <c r="B28" s="27" t="s">
        <v>88</v>
      </c>
      <c r="C28" s="27"/>
      <c r="D28" s="27"/>
      <c r="E28" s="27"/>
      <c r="F28" s="40">
        <f>'Tragwerksplanung+Umweltplanung'!G19</f>
        <v>0</v>
      </c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8" s="104" customFormat="1" ht="20.100000000000001" customHeight="1" x14ac:dyDescent="0.25">
      <c r="B29" s="32" t="s">
        <v>13</v>
      </c>
      <c r="C29" s="41"/>
      <c r="D29" s="41"/>
      <c r="E29" s="41"/>
      <c r="F29" s="44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8" s="104" customFormat="1" ht="30" customHeight="1" x14ac:dyDescent="0.25">
      <c r="A30" s="39" t="s">
        <v>18</v>
      </c>
      <c r="B30" s="141" t="s">
        <v>99</v>
      </c>
      <c r="C30" s="142"/>
      <c r="D30" s="142"/>
      <c r="E30" s="142"/>
      <c r="F30" s="40">
        <f>Ingenieurbauwerke!G30</f>
        <v>0</v>
      </c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</row>
    <row r="31" spans="1:18" ht="20.100000000000001" customHeight="1" x14ac:dyDescent="0.25">
      <c r="B31" s="33"/>
      <c r="C31" s="33"/>
      <c r="D31" s="33"/>
      <c r="E31" s="33"/>
      <c r="F31" s="42" t="s">
        <v>22</v>
      </c>
      <c r="G31" s="45">
        <f>SUM(F27:F30)</f>
        <v>0</v>
      </c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</row>
    <row r="32" spans="1:18" ht="30" customHeight="1" x14ac:dyDescent="0.25">
      <c r="B32" s="33"/>
      <c r="C32" s="33"/>
      <c r="D32" s="33"/>
      <c r="E32" s="33"/>
      <c r="F32" s="42"/>
      <c r="G32" s="45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</row>
    <row r="33" spans="1:18" x14ac:dyDescent="0.25">
      <c r="A33" s="88"/>
      <c r="B33" s="139" t="s">
        <v>91</v>
      </c>
      <c r="C33" s="139"/>
      <c r="D33" s="89"/>
      <c r="E33" s="89"/>
      <c r="F33" s="88"/>
      <c r="G33" s="90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</row>
    <row r="34" spans="1:18" ht="20.100000000000001" customHeight="1" x14ac:dyDescent="0.25">
      <c r="A34" s="32"/>
      <c r="B34" s="32" t="s">
        <v>8</v>
      </c>
      <c r="C34" s="33"/>
      <c r="D34" s="33"/>
      <c r="E34" s="33"/>
      <c r="F34" s="32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</row>
    <row r="35" spans="1:18" s="104" customFormat="1" ht="20.100000000000001" customHeight="1" x14ac:dyDescent="0.25">
      <c r="A35" s="39" t="s">
        <v>19</v>
      </c>
      <c r="B35" s="27" t="s">
        <v>23</v>
      </c>
      <c r="C35" s="27"/>
      <c r="D35" s="27"/>
      <c r="E35" s="27"/>
      <c r="F35" s="40">
        <f>Ingenieurbauwerke!G22</f>
        <v>0</v>
      </c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  <row r="36" spans="1:18" s="104" customFormat="1" ht="20.100000000000001" customHeight="1" x14ac:dyDescent="0.25">
      <c r="B36" s="32" t="s">
        <v>13</v>
      </c>
      <c r="C36" s="41"/>
      <c r="D36" s="41"/>
      <c r="E36" s="41"/>
      <c r="F36" s="40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</row>
    <row r="37" spans="1:18" s="104" customFormat="1" ht="45" customHeight="1" x14ac:dyDescent="0.2">
      <c r="A37" s="39" t="s">
        <v>20</v>
      </c>
      <c r="B37" s="141" t="s">
        <v>101</v>
      </c>
      <c r="C37" s="142"/>
      <c r="D37" s="142"/>
      <c r="E37" s="142"/>
      <c r="F37" s="40">
        <f>Ingenieurbauwerke!G32</f>
        <v>0</v>
      </c>
      <c r="G37" s="27"/>
      <c r="H37" s="105"/>
      <c r="I37" s="106"/>
      <c r="J37" s="106"/>
      <c r="K37" s="27"/>
      <c r="L37" s="27"/>
      <c r="M37" s="27"/>
      <c r="N37" s="27"/>
      <c r="O37" s="27"/>
      <c r="P37" s="27"/>
      <c r="Q37" s="27"/>
      <c r="R37" s="27"/>
    </row>
    <row r="38" spans="1:18" ht="20.100000000000001" customHeight="1" x14ac:dyDescent="0.25">
      <c r="A38" s="33"/>
      <c r="B38" s="33"/>
      <c r="C38" s="33"/>
      <c r="D38" s="33"/>
      <c r="E38" s="33"/>
      <c r="F38" s="42" t="s">
        <v>24</v>
      </c>
      <c r="G38" s="45">
        <f>SUM(F35:F37)</f>
        <v>0</v>
      </c>
      <c r="H38" s="107"/>
      <c r="I38" s="107"/>
      <c r="J38" s="108"/>
      <c r="K38" s="33"/>
      <c r="L38" s="33"/>
      <c r="M38" s="33"/>
      <c r="N38" s="33"/>
      <c r="O38" s="33"/>
      <c r="P38" s="33"/>
      <c r="Q38" s="33"/>
      <c r="R38" s="33"/>
    </row>
    <row r="39" spans="1:18" ht="20.100000000000001" customHeight="1" x14ac:dyDescent="0.25">
      <c r="A39" s="33"/>
      <c r="B39" s="33"/>
      <c r="C39" s="33"/>
      <c r="D39" s="33"/>
      <c r="E39" s="33"/>
      <c r="F39" s="42"/>
      <c r="G39" s="45"/>
      <c r="H39" s="107"/>
      <c r="I39" s="107"/>
      <c r="J39" s="108"/>
      <c r="K39" s="33"/>
      <c r="L39" s="33"/>
      <c r="M39" s="33"/>
      <c r="N39" s="33"/>
      <c r="O39" s="33"/>
      <c r="P39" s="33"/>
      <c r="Q39" s="33"/>
      <c r="R39" s="33"/>
    </row>
    <row r="40" spans="1:18" ht="15" customHeight="1" x14ac:dyDescent="0.25">
      <c r="A40" s="36"/>
      <c r="B40" s="137" t="s">
        <v>25</v>
      </c>
      <c r="C40" s="137"/>
      <c r="D40" s="37"/>
      <c r="E40" s="37"/>
      <c r="F40" s="36"/>
      <c r="G40" s="38"/>
      <c r="H40" s="57"/>
      <c r="I40" s="109"/>
      <c r="J40" s="33"/>
      <c r="K40" s="33"/>
      <c r="L40" s="33"/>
      <c r="M40" s="33"/>
      <c r="N40" s="33"/>
      <c r="O40" s="33"/>
      <c r="P40" s="33"/>
      <c r="Q40" s="33"/>
      <c r="R40" s="33"/>
    </row>
    <row r="41" spans="1:18" ht="36.75" customHeight="1" x14ac:dyDescent="0.25">
      <c r="B41" s="138" t="s">
        <v>26</v>
      </c>
      <c r="C41" s="138"/>
      <c r="D41" s="138"/>
      <c r="E41" s="138"/>
      <c r="F41" s="138"/>
      <c r="G41" s="138"/>
      <c r="H41" s="33"/>
      <c r="I41" s="110"/>
      <c r="J41" s="101"/>
      <c r="K41" s="33"/>
      <c r="L41" s="33"/>
      <c r="M41" s="33"/>
      <c r="N41" s="33"/>
      <c r="O41" s="33"/>
      <c r="P41" s="33"/>
      <c r="Q41" s="33"/>
      <c r="R41" s="33"/>
    </row>
    <row r="42" spans="1:18" s="104" customFormat="1" ht="20.100000000000001" customHeight="1" x14ac:dyDescent="0.25">
      <c r="A42" s="27"/>
      <c r="B42" s="46" t="s">
        <v>27</v>
      </c>
      <c r="C42" s="27"/>
      <c r="D42" s="47">
        <v>20</v>
      </c>
      <c r="E42" s="61"/>
      <c r="F42" s="48">
        <f>D42*E42</f>
        <v>0</v>
      </c>
      <c r="G42" s="27"/>
      <c r="H42" s="27"/>
      <c r="I42" s="111"/>
      <c r="J42" s="112"/>
      <c r="K42" s="27"/>
      <c r="L42" s="27"/>
      <c r="M42" s="27"/>
      <c r="N42" s="27"/>
      <c r="O42" s="27"/>
      <c r="P42" s="27"/>
      <c r="Q42" s="27"/>
      <c r="R42" s="27"/>
    </row>
    <row r="43" spans="1:18" s="104" customFormat="1" ht="20.100000000000001" customHeight="1" x14ac:dyDescent="0.25">
      <c r="A43" s="27"/>
      <c r="B43" s="46" t="s">
        <v>28</v>
      </c>
      <c r="C43" s="27"/>
      <c r="D43" s="47">
        <v>40</v>
      </c>
      <c r="E43" s="61"/>
      <c r="F43" s="48">
        <f t="shared" ref="F43:F44" si="0">D43*E43</f>
        <v>0</v>
      </c>
      <c r="G43" s="27"/>
      <c r="H43" s="27"/>
      <c r="I43" s="111"/>
      <c r="J43" s="112"/>
      <c r="K43" s="27"/>
      <c r="L43" s="27"/>
      <c r="M43" s="27"/>
      <c r="N43" s="27"/>
      <c r="O43" s="27"/>
      <c r="P43" s="27"/>
      <c r="Q43" s="27"/>
      <c r="R43" s="27"/>
    </row>
    <row r="44" spans="1:18" s="104" customFormat="1" ht="20.100000000000001" customHeight="1" x14ac:dyDescent="0.25">
      <c r="A44" s="27"/>
      <c r="B44" s="46" t="s">
        <v>29</v>
      </c>
      <c r="C44" s="27"/>
      <c r="D44" s="47">
        <v>10</v>
      </c>
      <c r="E44" s="61"/>
      <c r="F44" s="48">
        <f t="shared" si="0"/>
        <v>0</v>
      </c>
      <c r="G44" s="27"/>
      <c r="H44" s="27"/>
      <c r="I44" s="111"/>
      <c r="J44" s="112"/>
      <c r="K44" s="27"/>
      <c r="L44" s="27"/>
      <c r="M44" s="27"/>
      <c r="N44" s="27"/>
      <c r="O44" s="27"/>
      <c r="P44" s="27"/>
      <c r="Q44" s="27"/>
      <c r="R44" s="27"/>
    </row>
    <row r="45" spans="1:18" ht="20.100000000000001" customHeight="1" x14ac:dyDescent="0.25">
      <c r="A45" s="33"/>
      <c r="B45" s="49"/>
      <c r="C45" s="33"/>
      <c r="D45" s="33"/>
      <c r="E45" s="33"/>
      <c r="F45" s="42" t="s">
        <v>30</v>
      </c>
      <c r="G45" s="50">
        <f>SUM(F42:F44)</f>
        <v>0</v>
      </c>
      <c r="H45" s="33"/>
      <c r="I45" s="113"/>
      <c r="J45" s="114"/>
      <c r="K45" s="33"/>
      <c r="L45" s="33"/>
      <c r="M45" s="33"/>
      <c r="N45" s="33"/>
      <c r="O45" s="33"/>
      <c r="P45" s="33"/>
      <c r="Q45" s="33"/>
      <c r="R45" s="33"/>
    </row>
    <row r="46" spans="1:18" ht="30" customHeight="1" x14ac:dyDescent="0.25">
      <c r="A46" s="33"/>
      <c r="B46" s="33"/>
      <c r="C46" s="33"/>
      <c r="D46" s="33"/>
      <c r="E46" s="33"/>
      <c r="F46" s="6"/>
      <c r="G46" s="50"/>
      <c r="H46" s="33"/>
      <c r="I46" s="113"/>
      <c r="J46" s="114"/>
      <c r="K46" s="33"/>
      <c r="L46" s="33"/>
      <c r="M46" s="33"/>
      <c r="N46" s="33"/>
      <c r="O46" s="33"/>
      <c r="P46" s="33"/>
      <c r="Q46" s="33"/>
      <c r="R46" s="33"/>
    </row>
    <row r="47" spans="1:18" x14ac:dyDescent="0.25">
      <c r="A47" s="36"/>
      <c r="B47" s="137" t="s">
        <v>31</v>
      </c>
      <c r="C47" s="137"/>
      <c r="D47" s="37"/>
      <c r="E47" s="37"/>
      <c r="F47" s="36"/>
      <c r="G47" s="38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</row>
    <row r="48" spans="1:18" ht="9.9499999999999993" customHeight="1" x14ac:dyDescent="0.25">
      <c r="A48" s="33"/>
      <c r="B48" s="33"/>
      <c r="C48" s="33"/>
      <c r="D48" s="33"/>
      <c r="E48" s="33"/>
      <c r="F48" s="51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</row>
    <row r="49" spans="1:18" s="104" customFormat="1" ht="30" customHeight="1" x14ac:dyDescent="0.25">
      <c r="A49" s="27"/>
      <c r="B49" s="133" t="s">
        <v>94</v>
      </c>
      <c r="C49" s="133"/>
      <c r="D49" s="133"/>
      <c r="E49" s="133"/>
      <c r="F49" s="133"/>
      <c r="G49" s="52">
        <f>SUM(G17:G45)</f>
        <v>0</v>
      </c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</row>
    <row r="50" spans="1:18" ht="15" customHeight="1" x14ac:dyDescent="0.25">
      <c r="A50" s="33"/>
      <c r="C50" s="53" t="s">
        <v>32</v>
      </c>
      <c r="D50" s="53"/>
      <c r="E50" s="62"/>
      <c r="G50" s="48">
        <f>G49*E50</f>
        <v>0</v>
      </c>
      <c r="H50" s="33"/>
      <c r="I50" s="113"/>
      <c r="J50" s="114"/>
      <c r="K50" s="33"/>
      <c r="L50" s="33"/>
      <c r="M50" s="33"/>
      <c r="N50" s="33"/>
      <c r="O50" s="33"/>
      <c r="P50" s="33"/>
      <c r="Q50" s="33"/>
      <c r="R50" s="33"/>
    </row>
    <row r="51" spans="1:18" ht="20.100000000000001" customHeight="1" x14ac:dyDescent="0.25">
      <c r="A51" s="33"/>
      <c r="B51" s="54" t="s">
        <v>33</v>
      </c>
      <c r="C51" s="53"/>
      <c r="D51" s="53"/>
      <c r="E51" s="53"/>
      <c r="F51" s="55"/>
      <c r="G51" s="56">
        <f>SUM(G49:G50)</f>
        <v>0</v>
      </c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</row>
    <row r="52" spans="1:18" x14ac:dyDescent="0.25">
      <c r="A52" s="33"/>
      <c r="B52" s="33"/>
      <c r="C52" s="57" t="s">
        <v>34</v>
      </c>
      <c r="D52" s="33"/>
      <c r="E52" s="62"/>
      <c r="G52" s="48">
        <f>G51*-E52</f>
        <v>0</v>
      </c>
      <c r="H52" s="33"/>
      <c r="I52" s="113"/>
      <c r="J52" s="114"/>
      <c r="K52" s="33"/>
      <c r="L52" s="33"/>
      <c r="M52" s="33"/>
      <c r="N52" s="33"/>
      <c r="O52" s="33"/>
      <c r="P52" s="33"/>
      <c r="Q52" s="33"/>
      <c r="R52" s="33"/>
    </row>
    <row r="53" spans="1:18" s="104" customFormat="1" ht="20.100000000000001" customHeight="1" x14ac:dyDescent="0.25">
      <c r="A53" s="27"/>
      <c r="B53" s="27"/>
      <c r="C53" s="27"/>
      <c r="D53" s="58" t="s">
        <v>35</v>
      </c>
      <c r="E53" s="33"/>
      <c r="F53" s="35" t="s">
        <v>36</v>
      </c>
      <c r="G53" s="59">
        <f>SUM(G51:G52)</f>
        <v>0</v>
      </c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</row>
    <row r="54" spans="1:18" ht="16.899999999999999" customHeight="1" x14ac:dyDescent="0.25">
      <c r="A54" s="33"/>
      <c r="B54" s="33"/>
      <c r="C54" s="33"/>
      <c r="D54" s="33" t="s">
        <v>37</v>
      </c>
      <c r="E54" s="62"/>
      <c r="F54" s="33"/>
      <c r="G54" s="48">
        <f>G53*E54</f>
        <v>0</v>
      </c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</row>
    <row r="55" spans="1:18" ht="20.100000000000001" customHeight="1" thickBot="1" x14ac:dyDescent="0.3">
      <c r="C55" s="33"/>
      <c r="D55" s="58" t="s">
        <v>35</v>
      </c>
      <c r="E55" s="33"/>
      <c r="F55" s="35" t="s">
        <v>38</v>
      </c>
      <c r="G55" s="60">
        <f>SUM(G53:G54)</f>
        <v>0</v>
      </c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</row>
    <row r="56" spans="1:18" ht="16.899999999999999" customHeight="1" thickTop="1" x14ac:dyDescent="0.25">
      <c r="C56" s="33"/>
      <c r="D56" s="33"/>
      <c r="E56" s="33"/>
      <c r="F56" s="33"/>
      <c r="G56" s="45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</row>
    <row r="57" spans="1:18" x14ac:dyDescent="0.25"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</row>
    <row r="58" spans="1:18" x14ac:dyDescent="0.25">
      <c r="A58" s="33"/>
      <c r="B58" s="33"/>
      <c r="C58" s="33"/>
      <c r="D58" s="33"/>
      <c r="F58" s="51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</row>
    <row r="59" spans="1:18" x14ac:dyDescent="0.25">
      <c r="A59" s="26"/>
      <c r="B59" s="95" t="s">
        <v>39</v>
      </c>
      <c r="C59" s="33"/>
      <c r="D59" s="33"/>
      <c r="E59" s="33"/>
      <c r="F59" s="51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</row>
    <row r="60" spans="1:18" x14ac:dyDescent="0.25">
      <c r="A60" s="33"/>
      <c r="B60" s="33"/>
      <c r="C60" s="33"/>
      <c r="D60" s="33"/>
      <c r="E60" s="33"/>
      <c r="F60" s="51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</row>
    <row r="61" spans="1:18" x14ac:dyDescent="0.25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</row>
    <row r="62" spans="1:18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</row>
    <row r="63" spans="1:18" x14ac:dyDescent="0.25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</row>
    <row r="64" spans="1:18" x14ac:dyDescent="0.25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</row>
    <row r="65" spans="1:18" x14ac:dyDescent="0.2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</row>
    <row r="66" spans="1:18" x14ac:dyDescent="0.25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</row>
  </sheetData>
  <sheetProtection algorithmName="SHA-512" hashValue="aroyVWWVm46pL9B+71Ihv1R+PnmX8BwXUwVWC01qKp5nwRyf7O0Gt4SwJ5V/670pE7psh0nZVfu3LqVMdTExRw==" saltValue="/aCIXPq+Qu2lpUfGzA9t2Q==" spinCount="100000" sheet="1" objects="1" scenarios="1" selectLockedCells="1"/>
  <mergeCells count="14">
    <mergeCell ref="B49:F49"/>
    <mergeCell ref="B25:C25"/>
    <mergeCell ref="C1:G1"/>
    <mergeCell ref="B8:C8"/>
    <mergeCell ref="F7:G7"/>
    <mergeCell ref="B47:C47"/>
    <mergeCell ref="B41:G41"/>
    <mergeCell ref="B40:C40"/>
    <mergeCell ref="B33:C33"/>
    <mergeCell ref="B19:C19"/>
    <mergeCell ref="B13:E13"/>
    <mergeCell ref="B30:E30"/>
    <mergeCell ref="B37:E37"/>
    <mergeCell ref="C4:G4"/>
  </mergeCells>
  <phoneticPr fontId="3" type="noConversion"/>
  <pageMargins left="0.78740157480314965" right="0.39370078740157483" top="0.39370078740157483" bottom="0.39370078740157483" header="0.19685039370078741" footer="0.19685039370078741"/>
  <pageSetup paperSize="9" scale="90" fitToHeight="0" orientation="portrait" r:id="rId1"/>
  <headerFooter>
    <oddFooter>&amp;L&amp;F | &amp;A&amp;RSeite &amp;P von &amp;N</oddFooter>
  </headerFooter>
  <rowBreaks count="1" manualBreakCount="1">
    <brk id="38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6F8D5-22D3-4D2B-A35A-196CC4CE5566}">
  <sheetPr>
    <outlinePr summaryBelow="0"/>
    <pageSetUpPr fitToPage="1"/>
  </sheetPr>
  <dimension ref="A1:M41"/>
  <sheetViews>
    <sheetView view="pageBreakPreview" topLeftCell="A15" zoomScaleNormal="90" zoomScaleSheetLayoutView="100" workbookViewId="0">
      <selection activeCell="E11" sqref="E11"/>
    </sheetView>
  </sheetViews>
  <sheetFormatPr baseColWidth="10" defaultColWidth="11.42578125" defaultRowHeight="14.25" x14ac:dyDescent="0.2"/>
  <cols>
    <col min="1" max="1" width="12.7109375" style="2" customWidth="1"/>
    <col min="2" max="2" width="5.7109375" style="2" customWidth="1"/>
    <col min="3" max="3" width="25.7109375" style="2" customWidth="1"/>
    <col min="4" max="4" width="6.7109375" style="2" customWidth="1"/>
    <col min="5" max="5" width="9.7109375" style="2" customWidth="1"/>
    <col min="6" max="7" width="16.7109375" style="2" customWidth="1"/>
    <col min="8" max="16384" width="11.42578125" style="2"/>
  </cols>
  <sheetData>
    <row r="1" spans="1:13" s="101" customFormat="1" ht="24.95" customHeight="1" x14ac:dyDescent="0.25">
      <c r="A1" s="2" t="s">
        <v>0</v>
      </c>
      <c r="B1" s="2"/>
      <c r="C1" s="126" t="str">
        <f>Gesamtzusammenstellung!C1</f>
        <v>Planungsleistungen - Ersatzneubau Wredowbrücke</v>
      </c>
      <c r="D1" s="126"/>
      <c r="E1" s="126"/>
      <c r="F1" s="126"/>
      <c r="G1" s="126"/>
      <c r="H1" s="100"/>
      <c r="I1" s="100"/>
      <c r="K1" s="31"/>
      <c r="L1" s="31"/>
      <c r="M1" s="31"/>
    </row>
    <row r="2" spans="1:13" s="101" customFormat="1" ht="20.100000000000001" customHeight="1" x14ac:dyDescent="0.25">
      <c r="A2" s="2" t="s">
        <v>1</v>
      </c>
      <c r="B2" s="2"/>
      <c r="C2" s="2"/>
      <c r="D2" s="2"/>
      <c r="E2" s="2"/>
      <c r="F2" s="2"/>
      <c r="G2" s="6" t="str">
        <f>Gesamtzusammenstellung!G2</f>
        <v>Stadt Brandenburg an der Havel</v>
      </c>
      <c r="H2" s="2"/>
      <c r="I2" s="2"/>
      <c r="K2" s="31"/>
      <c r="L2" s="31"/>
      <c r="M2" s="31"/>
    </row>
    <row r="3" spans="1:13" s="101" customFormat="1" ht="15" customHeight="1" x14ac:dyDescent="0.25">
      <c r="A3" s="2" t="s">
        <v>3</v>
      </c>
      <c r="B3" s="2"/>
      <c r="C3" s="4"/>
      <c r="D3" s="4"/>
      <c r="E3" s="4"/>
      <c r="F3" s="4"/>
      <c r="G3" s="6" t="str">
        <f>Gesamtzusammenstellung!G3</f>
        <v>SVBRB- 66.1-2026-I-08</v>
      </c>
      <c r="H3" s="2"/>
      <c r="I3" s="2"/>
      <c r="K3" s="31"/>
      <c r="L3" s="31"/>
      <c r="M3" s="31"/>
    </row>
    <row r="4" spans="1:13" s="101" customFormat="1" ht="36" customHeight="1" x14ac:dyDescent="0.25">
      <c r="A4" s="115" t="s">
        <v>108</v>
      </c>
      <c r="B4" s="121"/>
      <c r="C4" s="121"/>
      <c r="D4" s="121"/>
      <c r="E4" s="121"/>
      <c r="F4" s="121"/>
      <c r="G4" s="122"/>
      <c r="H4" s="2"/>
      <c r="J4" s="31"/>
      <c r="K4" s="31"/>
      <c r="L4" s="31"/>
    </row>
    <row r="5" spans="1:13" ht="18" customHeight="1" x14ac:dyDescent="0.2"/>
    <row r="6" spans="1:13" ht="23.25" x14ac:dyDescent="0.2">
      <c r="A6" s="3" t="s">
        <v>110</v>
      </c>
    </row>
    <row r="7" spans="1:13" ht="9.6" customHeight="1" x14ac:dyDescent="0.2"/>
    <row r="8" spans="1:13" ht="15" x14ac:dyDescent="0.25">
      <c r="B8" s="4"/>
      <c r="E8" s="5"/>
      <c r="G8" s="6" t="s">
        <v>66</v>
      </c>
    </row>
    <row r="9" spans="1:13" ht="15" x14ac:dyDescent="0.25">
      <c r="A9" s="4" t="s">
        <v>40</v>
      </c>
      <c r="B9" s="4"/>
      <c r="F9" s="7"/>
      <c r="G9" s="7">
        <v>1350000</v>
      </c>
    </row>
    <row r="10" spans="1:13" ht="15" customHeight="1" x14ac:dyDescent="0.2">
      <c r="A10" s="8" t="s">
        <v>41</v>
      </c>
      <c r="B10" s="8"/>
      <c r="C10" s="1"/>
      <c r="D10" s="1"/>
      <c r="E10" s="1"/>
      <c r="F10" s="9"/>
      <c r="G10" s="9">
        <v>102954.1</v>
      </c>
    </row>
    <row r="11" spans="1:13" ht="15" x14ac:dyDescent="0.25">
      <c r="A11" s="4" t="s">
        <v>42</v>
      </c>
      <c r="E11" s="99"/>
      <c r="G11" s="10">
        <f>G10*E11</f>
        <v>0</v>
      </c>
    </row>
    <row r="12" spans="1:13" ht="15" x14ac:dyDescent="0.25">
      <c r="A12" s="4" t="s">
        <v>43</v>
      </c>
      <c r="E12" s="99"/>
      <c r="G12" s="10">
        <f>-G10*E12</f>
        <v>0</v>
      </c>
    </row>
    <row r="13" spans="1:13" ht="26.1" customHeight="1" x14ac:dyDescent="0.2">
      <c r="A13" s="8"/>
      <c r="B13" s="8"/>
      <c r="C13" s="1"/>
      <c r="D13" s="1"/>
      <c r="E13" s="1"/>
      <c r="F13" s="9"/>
    </row>
    <row r="14" spans="1:13" ht="45" customHeight="1" x14ac:dyDescent="0.2">
      <c r="A14" s="11" t="s">
        <v>44</v>
      </c>
      <c r="B14" s="123" t="s">
        <v>8</v>
      </c>
      <c r="C14" s="125"/>
      <c r="D14" s="12" t="s">
        <v>45</v>
      </c>
      <c r="E14" s="11" t="s">
        <v>46</v>
      </c>
      <c r="F14" s="11" t="s">
        <v>47</v>
      </c>
      <c r="G14" s="11" t="s">
        <v>48</v>
      </c>
    </row>
    <row r="15" spans="1:13" ht="20.100000000000001" customHeight="1" x14ac:dyDescent="0.2">
      <c r="A15" s="117">
        <v>1</v>
      </c>
      <c r="B15" s="77" t="s">
        <v>67</v>
      </c>
      <c r="C15" s="13" t="s">
        <v>68</v>
      </c>
      <c r="D15" s="14">
        <v>0.02</v>
      </c>
      <c r="E15" s="64"/>
      <c r="F15" s="15" t="str">
        <f>IF(E15=0,"",(G$10+G$11+G$12)*E15)</f>
        <v/>
      </c>
      <c r="G15" s="119">
        <f>SUM(F15:F18)</f>
        <v>0</v>
      </c>
    </row>
    <row r="16" spans="1:13" ht="20.100000000000001" customHeight="1" x14ac:dyDescent="0.2">
      <c r="A16" s="145"/>
      <c r="B16" s="77" t="s">
        <v>69</v>
      </c>
      <c r="C16" s="13" t="s">
        <v>70</v>
      </c>
      <c r="D16" s="14">
        <v>0.1</v>
      </c>
      <c r="E16" s="64"/>
      <c r="F16" s="15" t="str">
        <f t="shared" ref="F16:F22" si="0">IF(E16=0,"",(G$10+G$11+G$12)*E16)</f>
        <v/>
      </c>
      <c r="G16" s="146"/>
    </row>
    <row r="17" spans="1:7" ht="20.100000000000001" customHeight="1" x14ac:dyDescent="0.2">
      <c r="A17" s="145"/>
      <c r="B17" s="77" t="s">
        <v>50</v>
      </c>
      <c r="C17" s="13" t="s">
        <v>51</v>
      </c>
      <c r="D17" s="14">
        <v>0.25</v>
      </c>
      <c r="E17" s="64"/>
      <c r="F17" s="15" t="str">
        <f t="shared" si="0"/>
        <v/>
      </c>
      <c r="G17" s="146"/>
    </row>
    <row r="18" spans="1:7" ht="20.100000000000001" customHeight="1" x14ac:dyDescent="0.2">
      <c r="A18" s="118"/>
      <c r="B18" s="77" t="s">
        <v>71</v>
      </c>
      <c r="C18" s="13" t="s">
        <v>72</v>
      </c>
      <c r="D18" s="14">
        <v>0.05</v>
      </c>
      <c r="E18" s="64"/>
      <c r="F18" s="15" t="str">
        <f t="shared" si="0"/>
        <v/>
      </c>
      <c r="G18" s="120"/>
    </row>
    <row r="19" spans="1:7" ht="20.100000000000001" customHeight="1" x14ac:dyDescent="0.2">
      <c r="A19" s="75" t="s">
        <v>49</v>
      </c>
      <c r="B19" s="77" t="s">
        <v>53</v>
      </c>
      <c r="C19" s="13" t="s">
        <v>54</v>
      </c>
      <c r="D19" s="14">
        <v>0.15</v>
      </c>
      <c r="E19" s="64"/>
      <c r="F19" s="15" t="str">
        <f t="shared" ref="F19" si="1">IF(E19=0,"",(G$10+G$11+G$12)*E19)</f>
        <v/>
      </c>
      <c r="G19" s="16">
        <f>SUM(F19)</f>
        <v>0</v>
      </c>
    </row>
    <row r="20" spans="1:7" ht="20.100000000000001" customHeight="1" x14ac:dyDescent="0.2">
      <c r="A20" s="151" t="s">
        <v>52</v>
      </c>
      <c r="B20" s="77" t="s">
        <v>55</v>
      </c>
      <c r="C20" s="13" t="s">
        <v>56</v>
      </c>
      <c r="D20" s="14">
        <v>0.13</v>
      </c>
      <c r="E20" s="64"/>
      <c r="F20" s="15" t="str">
        <f t="shared" si="0"/>
        <v/>
      </c>
      <c r="G20" s="152">
        <f>SUM(F20:F21)</f>
        <v>0</v>
      </c>
    </row>
    <row r="21" spans="1:7" ht="20.100000000000001" customHeight="1" x14ac:dyDescent="0.2">
      <c r="A21" s="151"/>
      <c r="B21" s="77" t="s">
        <v>57</v>
      </c>
      <c r="C21" s="13" t="s">
        <v>58</v>
      </c>
      <c r="D21" s="14">
        <v>0.04</v>
      </c>
      <c r="E21" s="64"/>
      <c r="F21" s="15" t="str">
        <f t="shared" si="0"/>
        <v/>
      </c>
      <c r="G21" s="152"/>
    </row>
    <row r="22" spans="1:7" ht="20.100000000000001" customHeight="1" x14ac:dyDescent="0.2">
      <c r="A22" s="74" t="s">
        <v>59</v>
      </c>
      <c r="B22" s="77" t="s">
        <v>60</v>
      </c>
      <c r="C22" s="13" t="s">
        <v>73</v>
      </c>
      <c r="D22" s="14">
        <v>0.15</v>
      </c>
      <c r="E22" s="64"/>
      <c r="F22" s="15" t="str">
        <f t="shared" si="0"/>
        <v/>
      </c>
      <c r="G22" s="17">
        <f>SUM(F22)</f>
        <v>0</v>
      </c>
    </row>
    <row r="23" spans="1:7" ht="20.100000000000001" customHeight="1" x14ac:dyDescent="0.25">
      <c r="A23" s="127" t="s">
        <v>107</v>
      </c>
      <c r="B23" s="128"/>
      <c r="C23" s="128"/>
      <c r="D23" s="18"/>
      <c r="E23" s="65">
        <f>SUM(E15:E22)</f>
        <v>0</v>
      </c>
      <c r="F23" s="102"/>
      <c r="G23" s="19">
        <f>SUM(F15:F22)</f>
        <v>0</v>
      </c>
    </row>
    <row r="25" spans="1:7" ht="30" customHeight="1" x14ac:dyDescent="0.2">
      <c r="A25" s="11" t="s">
        <v>44</v>
      </c>
      <c r="B25" s="153" t="s">
        <v>13</v>
      </c>
      <c r="C25" s="154"/>
      <c r="D25" s="154"/>
      <c r="E25" s="155"/>
      <c r="F25" s="11" t="s">
        <v>74</v>
      </c>
      <c r="G25" s="11" t="s">
        <v>48</v>
      </c>
    </row>
    <row r="26" spans="1:7" ht="20.100000000000001" customHeight="1" x14ac:dyDescent="0.2">
      <c r="A26" s="117">
        <v>1</v>
      </c>
      <c r="B26" s="76" t="s">
        <v>83</v>
      </c>
      <c r="C26" s="70"/>
      <c r="D26" s="70"/>
      <c r="E26" s="13"/>
      <c r="F26" s="69"/>
      <c r="G26" s="119">
        <f>F26+F27+F28+F29</f>
        <v>0</v>
      </c>
    </row>
    <row r="27" spans="1:7" ht="20.100000000000001" customHeight="1" x14ac:dyDescent="0.2">
      <c r="A27" s="145"/>
      <c r="B27" s="76" t="s">
        <v>79</v>
      </c>
      <c r="C27" s="70"/>
      <c r="D27" s="70"/>
      <c r="E27" s="13"/>
      <c r="F27" s="69"/>
      <c r="G27" s="146"/>
    </row>
    <row r="28" spans="1:7" ht="20.100000000000001" customHeight="1" x14ac:dyDescent="0.2">
      <c r="A28" s="145"/>
      <c r="B28" s="76" t="s">
        <v>80</v>
      </c>
      <c r="C28" s="70"/>
      <c r="D28" s="70"/>
      <c r="E28" s="13"/>
      <c r="F28" s="69"/>
      <c r="G28" s="146"/>
    </row>
    <row r="29" spans="1:7" ht="20.100000000000001" customHeight="1" x14ac:dyDescent="0.2">
      <c r="A29" s="145"/>
      <c r="B29" s="76" t="s">
        <v>81</v>
      </c>
      <c r="C29" s="70"/>
      <c r="D29" s="70"/>
      <c r="E29" s="13"/>
      <c r="F29" s="69"/>
      <c r="G29" s="146"/>
    </row>
    <row r="30" spans="1:7" ht="20.100000000000001" customHeight="1" x14ac:dyDescent="0.2">
      <c r="A30" s="149" t="s">
        <v>52</v>
      </c>
      <c r="B30" s="76" t="s">
        <v>82</v>
      </c>
      <c r="C30" s="70"/>
      <c r="D30" s="70"/>
      <c r="E30" s="13"/>
      <c r="F30" s="69"/>
      <c r="G30" s="147">
        <f>F30+F31</f>
        <v>0</v>
      </c>
    </row>
    <row r="31" spans="1:7" ht="20.100000000000001" customHeight="1" x14ac:dyDescent="0.2">
      <c r="A31" s="150"/>
      <c r="B31" s="76" t="s">
        <v>84</v>
      </c>
      <c r="C31" s="70"/>
      <c r="D31" s="70"/>
      <c r="E31" s="13"/>
      <c r="F31" s="69"/>
      <c r="G31" s="148"/>
    </row>
    <row r="32" spans="1:7" ht="20.100000000000001" customHeight="1" x14ac:dyDescent="0.2">
      <c r="A32" s="96" t="s">
        <v>59</v>
      </c>
      <c r="B32" s="76" t="s">
        <v>85</v>
      </c>
      <c r="C32" s="70"/>
      <c r="D32" s="70"/>
      <c r="E32" s="13"/>
      <c r="F32" s="69"/>
      <c r="G32" s="97">
        <f>F32</f>
        <v>0</v>
      </c>
    </row>
    <row r="33" spans="1:7" ht="20.100000000000001" customHeight="1" x14ac:dyDescent="0.25">
      <c r="A33" s="127" t="s">
        <v>106</v>
      </c>
      <c r="B33" s="128"/>
      <c r="C33" s="128"/>
      <c r="D33" s="18"/>
      <c r="E33" s="98"/>
      <c r="F33" s="102"/>
      <c r="G33" s="19">
        <f>SUM(G26:G32)</f>
        <v>0</v>
      </c>
    </row>
    <row r="35" spans="1:7" ht="20.100000000000001" customHeight="1" x14ac:dyDescent="0.2">
      <c r="E35" s="91" t="s">
        <v>61</v>
      </c>
      <c r="F35" s="92"/>
      <c r="G35" s="94">
        <f>G15+G26</f>
        <v>0</v>
      </c>
    </row>
    <row r="36" spans="1:7" ht="20.100000000000001" customHeight="1" x14ac:dyDescent="0.2">
      <c r="E36" s="71" t="s">
        <v>62</v>
      </c>
      <c r="F36" s="72"/>
      <c r="G36" s="72">
        <f>G19</f>
        <v>0</v>
      </c>
    </row>
    <row r="37" spans="1:7" ht="20.100000000000001" customHeight="1" x14ac:dyDescent="0.2">
      <c r="E37" s="20" t="s">
        <v>63</v>
      </c>
      <c r="F37" s="93"/>
      <c r="G37" s="21">
        <f>G20+G30</f>
        <v>0</v>
      </c>
    </row>
    <row r="38" spans="1:7" ht="20.100000000000001" customHeight="1" x14ac:dyDescent="0.2">
      <c r="E38" s="22" t="s">
        <v>64</v>
      </c>
      <c r="F38" s="23"/>
      <c r="G38" s="24">
        <f>G22+G32</f>
        <v>0</v>
      </c>
    </row>
    <row r="39" spans="1:7" ht="24.95" customHeight="1" x14ac:dyDescent="0.25">
      <c r="E39" s="28"/>
      <c r="F39" s="6" t="s">
        <v>65</v>
      </c>
      <c r="G39" s="25">
        <f>SUM(G35:G38)</f>
        <v>0</v>
      </c>
    </row>
    <row r="40" spans="1:7" ht="27" customHeight="1" x14ac:dyDescent="0.2"/>
    <row r="41" spans="1:7" ht="20.100000000000001" customHeight="1" x14ac:dyDescent="0.2">
      <c r="A41" s="26"/>
      <c r="B41" s="95" t="s">
        <v>39</v>
      </c>
    </row>
  </sheetData>
  <sheetProtection algorithmName="SHA-512" hashValue="dmU72XLV5gdvxTi5b/BtvH6D3gvQqUWdI6bTJlhouUkrB3Ie41/B2OrIqP4n3mAb7I4QIRNS7xDVIHTqwGCzJQ==" saltValue="XLg4635UYXjoJkjw3ggZLw==" spinCount="100000" sheet="1" objects="1" scenarios="1" selectLockedCells="1"/>
  <protectedRanges>
    <protectedRange sqref="E11:E12" name="Bereich1_1"/>
  </protectedRanges>
  <mergeCells count="14">
    <mergeCell ref="B4:G4"/>
    <mergeCell ref="A33:C33"/>
    <mergeCell ref="C1:G1"/>
    <mergeCell ref="B14:C14"/>
    <mergeCell ref="A15:A18"/>
    <mergeCell ref="G15:G18"/>
    <mergeCell ref="G30:G31"/>
    <mergeCell ref="A30:A31"/>
    <mergeCell ref="A20:A21"/>
    <mergeCell ref="G20:G21"/>
    <mergeCell ref="A23:C23"/>
    <mergeCell ref="G26:G29"/>
    <mergeCell ref="A26:A29"/>
    <mergeCell ref="B25:E25"/>
  </mergeCells>
  <phoneticPr fontId="3" type="noConversion"/>
  <pageMargins left="0.78740157480314965" right="0.39370078740157483" top="0.39370078740157483" bottom="0.39370078740157483" header="0.19685039370078741" footer="0.19685039370078741"/>
  <pageSetup paperSize="9" scale="95" fitToHeight="0" orientation="portrait" r:id="rId1"/>
  <headerFooter>
    <oddFooter>&amp;L&amp;F | &amp;A&amp;RSeite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D036D-341C-4DDB-AE09-2D90EC6D5E2D}">
  <sheetPr>
    <outlinePr summaryBelow="0"/>
  </sheetPr>
  <dimension ref="A1:P28"/>
  <sheetViews>
    <sheetView view="pageBreakPreview" topLeftCell="A5" zoomScaleNormal="90" zoomScaleSheetLayoutView="100" workbookViewId="0">
      <selection activeCell="E16" sqref="E16"/>
    </sheetView>
  </sheetViews>
  <sheetFormatPr baseColWidth="10" defaultColWidth="11.42578125" defaultRowHeight="14.25" x14ac:dyDescent="0.2"/>
  <cols>
    <col min="1" max="1" width="12.7109375" style="2" customWidth="1"/>
    <col min="2" max="2" width="5.7109375" style="2" customWidth="1"/>
    <col min="3" max="3" width="25.7109375" style="2" customWidth="1"/>
    <col min="4" max="4" width="6.7109375" style="2" customWidth="1"/>
    <col min="5" max="5" width="9.7109375" style="2" customWidth="1"/>
    <col min="6" max="7" width="16.7109375" style="2" customWidth="1"/>
    <col min="8" max="16384" width="11.42578125" style="2"/>
  </cols>
  <sheetData>
    <row r="1" spans="1:16" s="101" customFormat="1" ht="24.95" customHeight="1" x14ac:dyDescent="0.25">
      <c r="A1" s="2" t="s">
        <v>0</v>
      </c>
      <c r="B1" s="2"/>
      <c r="C1" s="126" t="str">
        <f>Gesamtzusammenstellung!C1</f>
        <v>Planungsleistungen - Ersatzneubau Wredowbrücke</v>
      </c>
      <c r="D1" s="126"/>
      <c r="E1" s="126"/>
      <c r="F1" s="126"/>
      <c r="G1" s="126"/>
      <c r="H1" s="100"/>
      <c r="I1" s="100"/>
      <c r="K1" s="31"/>
      <c r="L1" s="31"/>
      <c r="M1" s="31"/>
    </row>
    <row r="2" spans="1:16" s="101" customFormat="1" ht="20.100000000000001" customHeight="1" x14ac:dyDescent="0.25">
      <c r="A2" s="2" t="s">
        <v>1</v>
      </c>
      <c r="B2" s="2"/>
      <c r="C2" s="2"/>
      <c r="D2" s="2"/>
      <c r="E2" s="2"/>
      <c r="F2" s="2"/>
      <c r="G2" s="6" t="str">
        <f>Gesamtzusammenstellung!G2</f>
        <v>Stadt Brandenburg an der Havel</v>
      </c>
      <c r="H2" s="2"/>
      <c r="I2" s="2"/>
      <c r="K2" s="31"/>
      <c r="L2" s="31"/>
      <c r="M2" s="31"/>
    </row>
    <row r="3" spans="1:16" s="101" customFormat="1" ht="15" customHeight="1" x14ac:dyDescent="0.25">
      <c r="A3" s="2" t="s">
        <v>3</v>
      </c>
      <c r="B3" s="2"/>
      <c r="C3" s="4"/>
      <c r="D3" s="4"/>
      <c r="E3" s="4"/>
      <c r="F3" s="4"/>
      <c r="G3" s="6" t="str">
        <f>Gesamtzusammenstellung!G3</f>
        <v>SVBRB- 66.1-2026-I-08</v>
      </c>
      <c r="H3" s="2"/>
      <c r="I3" s="2"/>
      <c r="K3" s="31"/>
      <c r="L3" s="31"/>
      <c r="M3" s="31"/>
    </row>
    <row r="4" spans="1:16" s="101" customFormat="1" ht="36" customHeight="1" x14ac:dyDescent="0.25">
      <c r="A4" s="115" t="s">
        <v>108</v>
      </c>
      <c r="B4" s="121"/>
      <c r="C4" s="121"/>
      <c r="D4" s="121"/>
      <c r="E4" s="121"/>
      <c r="F4" s="121"/>
      <c r="G4" s="122"/>
      <c r="H4" s="2"/>
      <c r="J4" s="31"/>
      <c r="K4" s="31"/>
      <c r="L4" s="31"/>
    </row>
    <row r="5" spans="1:16" ht="18" customHeight="1" x14ac:dyDescent="0.2"/>
    <row r="6" spans="1:16" ht="23.25" x14ac:dyDescent="0.2">
      <c r="A6" s="3" t="s">
        <v>111</v>
      </c>
    </row>
    <row r="7" spans="1:16" ht="9.6" customHeight="1" x14ac:dyDescent="0.2"/>
    <row r="8" spans="1:16" ht="15" x14ac:dyDescent="0.25">
      <c r="B8" s="4"/>
      <c r="E8" s="5"/>
      <c r="G8" s="6" t="s">
        <v>66</v>
      </c>
    </row>
    <row r="9" spans="1:16" ht="15" x14ac:dyDescent="0.25">
      <c r="A9" s="4" t="s">
        <v>40</v>
      </c>
      <c r="B9" s="4"/>
      <c r="F9" s="7"/>
      <c r="G9" s="7">
        <v>1215000</v>
      </c>
    </row>
    <row r="10" spans="1:16" ht="15" x14ac:dyDescent="0.25">
      <c r="A10" s="4" t="s">
        <v>41</v>
      </c>
      <c r="B10" s="4"/>
      <c r="F10" s="7"/>
      <c r="G10" s="7">
        <v>89674.16</v>
      </c>
    </row>
    <row r="11" spans="1:16" s="101" customFormat="1" ht="15" x14ac:dyDescent="0.25">
      <c r="A11" s="4" t="s">
        <v>42</v>
      </c>
      <c r="B11" s="2"/>
      <c r="C11" s="2"/>
      <c r="D11" s="2"/>
      <c r="E11" s="99"/>
      <c r="F11" s="2"/>
      <c r="G11" s="10">
        <f>G10*E11</f>
        <v>0</v>
      </c>
      <c r="H11" s="2"/>
      <c r="I11" s="2"/>
      <c r="J11" s="2"/>
      <c r="K11" s="2"/>
      <c r="L11" s="2"/>
      <c r="M11" s="2"/>
      <c r="N11" s="2"/>
      <c r="O11" s="2"/>
      <c r="P11" s="2"/>
    </row>
    <row r="12" spans="1:16" s="101" customFormat="1" ht="15" x14ac:dyDescent="0.25">
      <c r="A12" s="4" t="s">
        <v>43</v>
      </c>
      <c r="B12" s="2"/>
      <c r="C12" s="2"/>
      <c r="D12" s="2"/>
      <c r="E12" s="99"/>
      <c r="F12" s="2"/>
      <c r="G12" s="10">
        <f>-G10*E12</f>
        <v>0</v>
      </c>
      <c r="H12" s="2"/>
      <c r="I12" s="2"/>
      <c r="J12" s="2"/>
      <c r="K12" s="2"/>
      <c r="L12" s="2"/>
      <c r="M12" s="2"/>
      <c r="N12" s="2"/>
      <c r="O12" s="2"/>
      <c r="P12" s="2"/>
    </row>
    <row r="13" spans="1:16" ht="26.1" customHeight="1" x14ac:dyDescent="0.2">
      <c r="A13" s="8"/>
      <c r="B13" s="8"/>
      <c r="C13" s="1"/>
      <c r="D13" s="1"/>
      <c r="E13" s="1"/>
      <c r="F13" s="9"/>
    </row>
    <row r="14" spans="1:16" ht="45" customHeight="1" x14ac:dyDescent="0.2">
      <c r="A14" s="11" t="s">
        <v>44</v>
      </c>
      <c r="B14" s="123" t="s">
        <v>8</v>
      </c>
      <c r="C14" s="125"/>
      <c r="D14" s="12" t="s">
        <v>45</v>
      </c>
      <c r="E14" s="11" t="s">
        <v>46</v>
      </c>
      <c r="F14" s="11" t="s">
        <v>47</v>
      </c>
      <c r="G14" s="11" t="s">
        <v>48</v>
      </c>
    </row>
    <row r="15" spans="1:16" ht="20.100000000000001" customHeight="1" x14ac:dyDescent="0.2">
      <c r="A15" s="117">
        <v>1</v>
      </c>
      <c r="B15" s="77" t="s">
        <v>69</v>
      </c>
      <c r="C15" s="13" t="s">
        <v>70</v>
      </c>
      <c r="D15" s="14">
        <v>0.1</v>
      </c>
      <c r="E15" s="64"/>
      <c r="F15" s="15" t="str">
        <f>IF(E15=0,"",(G$10+G$11+G$12)*E15)</f>
        <v/>
      </c>
      <c r="G15" s="119">
        <f>SUM(F15:F16)</f>
        <v>0</v>
      </c>
    </row>
    <row r="16" spans="1:16" ht="20.100000000000001" customHeight="1" x14ac:dyDescent="0.2">
      <c r="A16" s="118"/>
      <c r="B16" s="77" t="s">
        <v>50</v>
      </c>
      <c r="C16" s="13" t="s">
        <v>51</v>
      </c>
      <c r="D16" s="14">
        <v>0.15</v>
      </c>
      <c r="E16" s="64"/>
      <c r="F16" s="15" t="str">
        <f t="shared" ref="F16:F19" si="0">IF(E16=0,"",(G$10+G$11+G$12)*E16)</f>
        <v/>
      </c>
      <c r="G16" s="120"/>
    </row>
    <row r="17" spans="1:13" ht="20.100000000000001" customHeight="1" x14ac:dyDescent="0.2">
      <c r="A17" s="129" t="s">
        <v>49</v>
      </c>
      <c r="B17" s="77" t="s">
        <v>71</v>
      </c>
      <c r="C17" s="13" t="s">
        <v>72</v>
      </c>
      <c r="D17" s="14">
        <v>0.3</v>
      </c>
      <c r="E17" s="64"/>
      <c r="F17" s="15" t="str">
        <f t="shared" si="0"/>
        <v/>
      </c>
      <c r="G17" s="131">
        <f>SUM(F17:F18)</f>
        <v>0</v>
      </c>
    </row>
    <row r="18" spans="1:13" ht="20.100000000000001" customHeight="1" x14ac:dyDescent="0.2">
      <c r="A18" s="130"/>
      <c r="B18" s="77" t="s">
        <v>53</v>
      </c>
      <c r="C18" s="13" t="s">
        <v>54</v>
      </c>
      <c r="D18" s="14">
        <v>0.4</v>
      </c>
      <c r="E18" s="64"/>
      <c r="F18" s="15" t="str">
        <f t="shared" ref="F18" si="1">IF(E18=0,"",(G$10+G$11+G$12)*E18)</f>
        <v/>
      </c>
      <c r="G18" s="132"/>
    </row>
    <row r="19" spans="1:13" ht="20.100000000000001" customHeight="1" x14ac:dyDescent="0.2">
      <c r="A19" s="73" t="s">
        <v>52</v>
      </c>
      <c r="B19" s="77" t="s">
        <v>55</v>
      </c>
      <c r="C19" s="13" t="s">
        <v>56</v>
      </c>
      <c r="D19" s="14">
        <v>0.02</v>
      </c>
      <c r="E19" s="64"/>
      <c r="F19" s="15" t="str">
        <f t="shared" si="0"/>
        <v/>
      </c>
      <c r="G19" s="29">
        <f>SUM(F19)</f>
        <v>0</v>
      </c>
    </row>
    <row r="20" spans="1:13" ht="20.100000000000001" customHeight="1" x14ac:dyDescent="0.25">
      <c r="A20" s="127" t="s">
        <v>105</v>
      </c>
      <c r="B20" s="128"/>
      <c r="C20" s="128"/>
      <c r="D20" s="18"/>
      <c r="E20" s="65">
        <f>SUM(E15:E19)</f>
        <v>0</v>
      </c>
      <c r="F20" s="102"/>
      <c r="G20" s="98">
        <f>SUM(F15:F19)</f>
        <v>0</v>
      </c>
    </row>
    <row r="21" spans="1:13" ht="99.95" customHeight="1" x14ac:dyDescent="0.2"/>
    <row r="22" spans="1:13" ht="23.25" x14ac:dyDescent="0.25">
      <c r="A22" s="3" t="s">
        <v>112</v>
      </c>
      <c r="I22" s="101"/>
      <c r="J22" s="101"/>
      <c r="K22" s="101"/>
      <c r="L22" s="101"/>
      <c r="M22" s="101"/>
    </row>
    <row r="23" spans="1:13" ht="9.9499999999999993" customHeight="1" x14ac:dyDescent="0.2"/>
    <row r="24" spans="1:13" ht="30" customHeight="1" x14ac:dyDescent="0.25">
      <c r="A24" s="11" t="s">
        <v>44</v>
      </c>
      <c r="B24" s="123" t="s">
        <v>102</v>
      </c>
      <c r="C24" s="124"/>
      <c r="D24" s="124"/>
      <c r="E24" s="125"/>
      <c r="F24" s="63" t="s">
        <v>74</v>
      </c>
      <c r="G24" s="11" t="s">
        <v>48</v>
      </c>
      <c r="I24" s="101"/>
      <c r="J24" s="101"/>
      <c r="K24" s="101"/>
      <c r="L24" s="101"/>
      <c r="M24" s="101"/>
    </row>
    <row r="25" spans="1:13" ht="20.100000000000001" customHeight="1" x14ac:dyDescent="0.25">
      <c r="A25" s="117">
        <v>1</v>
      </c>
      <c r="B25" s="78" t="s">
        <v>103</v>
      </c>
      <c r="C25" s="66"/>
      <c r="D25" s="18"/>
      <c r="E25" s="67"/>
      <c r="F25" s="103"/>
      <c r="G25" s="119">
        <f>F25+F26</f>
        <v>0</v>
      </c>
      <c r="I25" s="101"/>
      <c r="J25" s="101"/>
      <c r="K25" s="101"/>
      <c r="L25" s="101"/>
      <c r="M25" s="101"/>
    </row>
    <row r="26" spans="1:13" ht="20.100000000000001" customHeight="1" x14ac:dyDescent="0.25">
      <c r="A26" s="118"/>
      <c r="B26" s="78" t="s">
        <v>104</v>
      </c>
      <c r="C26" s="66"/>
      <c r="D26" s="66"/>
      <c r="E26" s="67"/>
      <c r="F26" s="103"/>
      <c r="G26" s="120"/>
    </row>
    <row r="27" spans="1:13" ht="200.1" customHeight="1" x14ac:dyDescent="0.25">
      <c r="I27" s="101"/>
      <c r="J27" s="101"/>
      <c r="K27" s="101"/>
      <c r="L27" s="101"/>
      <c r="M27" s="101"/>
    </row>
    <row r="28" spans="1:13" ht="24.75" customHeight="1" x14ac:dyDescent="0.25">
      <c r="A28" s="26"/>
      <c r="B28" s="95" t="s">
        <v>39</v>
      </c>
      <c r="D28" s="30"/>
      <c r="E28" s="28"/>
      <c r="F28" s="6"/>
      <c r="G28" s="68"/>
      <c r="I28" s="101"/>
      <c r="J28" s="101"/>
      <c r="K28" s="101"/>
      <c r="L28" s="101"/>
      <c r="M28" s="101"/>
    </row>
  </sheetData>
  <sheetProtection algorithmName="SHA-512" hashValue="A8R8pUw3qyNXBgdofIixJY09gOa0YCSlearoejRuGftbZ5ZWNugQ5vU1emhbqKfMLYnG2cfM2oRf9W08wLKr2Q==" saltValue="AehYAMLvd5AXEOn9PhXv3w==" spinCount="100000" sheet="1" objects="1" scenarios="1" selectLockedCells="1"/>
  <protectedRanges>
    <protectedRange sqref="E11:E12" name="Bereich1_1_1"/>
  </protectedRanges>
  <mergeCells count="11">
    <mergeCell ref="A25:A26"/>
    <mergeCell ref="G25:G26"/>
    <mergeCell ref="B4:G4"/>
    <mergeCell ref="B24:E24"/>
    <mergeCell ref="C1:G1"/>
    <mergeCell ref="A20:C20"/>
    <mergeCell ref="B14:C14"/>
    <mergeCell ref="A17:A18"/>
    <mergeCell ref="G17:G18"/>
    <mergeCell ref="A15:A16"/>
    <mergeCell ref="G15:G16"/>
  </mergeCells>
  <phoneticPr fontId="3" type="noConversion"/>
  <pageMargins left="0.78740157480314965" right="0.39370078740157483" top="0.39370078740157483" bottom="0.39370078740157483" header="0.19685039370078741" footer="0.19685039370078741"/>
  <pageSetup paperSize="9" scale="95" orientation="portrait" r:id="rId1"/>
  <headerFooter>
    <oddFooter>&amp;L&amp;F | &amp;A&amp;RSeite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9A492-2D08-4E7B-A3A7-93548EA3656A}">
  <dimension ref="A1"/>
  <sheetViews>
    <sheetView workbookViewId="0"/>
  </sheetViews>
  <sheetFormatPr baseColWidth="10" defaultColWidth="11.42578125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6</vt:i4>
      </vt:variant>
    </vt:vector>
  </HeadingPairs>
  <TitlesOfParts>
    <vt:vector size="10" baseType="lpstr">
      <vt:lpstr>Gesamtzusammenstellung</vt:lpstr>
      <vt:lpstr>Ingenieurbauwerke</vt:lpstr>
      <vt:lpstr>Tragwerksplanung+Umweltplanung</vt:lpstr>
      <vt:lpstr>leer</vt:lpstr>
      <vt:lpstr>Gesamtzusammenstellung!Druckbereich</vt:lpstr>
      <vt:lpstr>Ingenieurbauwerke!Druckbereich</vt:lpstr>
      <vt:lpstr>'Tragwerksplanung+Umweltplanung'!Druckbereich</vt:lpstr>
      <vt:lpstr>Gesamtzusammenstellung!Drucktitel</vt:lpstr>
      <vt:lpstr>Ingenieurbauwerke!Drucktitel</vt:lpstr>
      <vt:lpstr>'Tragwerksplanung+Umweltplanung'!Drucktitel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PST GmbH, Steffi Kostka</dc:creator>
  <cp:keywords/>
  <dc:description/>
  <cp:lastModifiedBy>Ralf Weigmann | PST GmbH</cp:lastModifiedBy>
  <cp:revision/>
  <cp:lastPrinted>2026-08-26T10:09:57Z</cp:lastPrinted>
  <dcterms:created xsi:type="dcterms:W3CDTF">2023-09-22T12:38:27Z</dcterms:created>
  <dcterms:modified xsi:type="dcterms:W3CDTF">2026-08-26T11:51:44Z</dcterms:modified>
  <cp:category/>
  <cp:contentStatus/>
</cp:coreProperties>
</file>