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t\Desktop\Manipulator\"/>
    </mc:Choice>
  </mc:AlternateContent>
  <xr:revisionPtr revIDLastSave="0" documentId="13_ncr:1_{D0ADB679-DC45-4932-A2F0-8BF130101E89}" xr6:coauthVersionLast="47" xr6:coauthVersionMax="47" xr10:uidLastSave="{00000000-0000-0000-0000-000000000000}"/>
  <bookViews>
    <workbookView xWindow="-120" yWindow="-120" windowWidth="29040" windowHeight="15720" xr2:uid="{128366D4-C840-4C27-A726-812E361C13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H9" i="1" l="1"/>
  <c r="L9" i="1"/>
  <c r="J9" i="1"/>
  <c r="L12" i="1"/>
  <c r="L11" i="1"/>
  <c r="L10" i="1"/>
  <c r="J12" i="1"/>
  <c r="J11" i="1"/>
  <c r="J10" i="1"/>
  <c r="H12" i="1"/>
  <c r="H11" i="1"/>
  <c r="H10" i="1"/>
  <c r="L13" i="1" l="1"/>
  <c r="J13" i="1"/>
  <c r="H13" i="1"/>
</calcChain>
</file>

<file path=xl/sharedStrings.xml><?xml version="1.0" encoding="utf-8"?>
<sst xmlns="http://schemas.openxmlformats.org/spreadsheetml/2006/main" count="35" uniqueCount="29">
  <si>
    <t>Beschaffungsgegenstand</t>
  </si>
  <si>
    <t xml:space="preserve"> </t>
  </si>
  <si>
    <t>Nr.</t>
  </si>
  <si>
    <t>Lieferzeit</t>
  </si>
  <si>
    <t>Summe</t>
  </si>
  <si>
    <t>Legende</t>
  </si>
  <si>
    <t xml:space="preserve">Wertungsmatrix </t>
  </si>
  <si>
    <t>Kriterium (K)</t>
  </si>
  <si>
    <t>Wichtung (W)</t>
  </si>
  <si>
    <t>Anbieter 2</t>
  </si>
  <si>
    <t>Anbieter 3</t>
  </si>
  <si>
    <t>Punkte (P)</t>
  </si>
  <si>
    <t>4 Wochen &lt; Lieferzeit ≤ 8 Wochen</t>
  </si>
  <si>
    <t>8 Wochen &lt; Lieferzeit ≤ 12 Wochen</t>
  </si>
  <si>
    <t>12 Wochen &lt; Lieferzeit</t>
  </si>
  <si>
    <t>Kategorie</t>
  </si>
  <si>
    <t>Nachweis (N)</t>
  </si>
  <si>
    <t>Preis (Brutto)</t>
  </si>
  <si>
    <t>Der Zuschlag erfolgt auf das wirtschaftlichste Angebot mit der höchsten Gesamtpunktzahl gemäß Wertungsmatrix.</t>
  </si>
  <si>
    <t>Als Vermerk in der Spalte Nachweis eignen sich bspw. Eintragungen wie "Datenblatt", "techn. Spezifikation", "Prüfzeugnis", "Dokumentation", o.ä. Damit wird zugleich die Quelle der Wertung dokumentiert.</t>
  </si>
  <si>
    <t>(min. Angebotspreis / Angebotspreis) × Wichtung</t>
  </si>
  <si>
    <t>Zugangsvorausetzungen zur Wertungsmatrix ist die Erfüllung der Mindestkriterien (siehe Leistungsbeschreibung).</t>
  </si>
  <si>
    <t>Die Erfüllung eines Kriteriums der Werungsmatrix erfolgt grundsätzlich durch einen Vermerk in der Spalte Nachweis.</t>
  </si>
  <si>
    <t>Maßgeblich für die Wertung sind ausschließlich die eingereichten Nachweise.</t>
  </si>
  <si>
    <t>In der Kategorie Preis ist der Bruttopreis des Angebots in die Spalte Nachweis zu übernehmen.</t>
  </si>
  <si>
    <t>Bei Erüllung mehrerer Kriterien einer Kategorie ist nur das jeweils beste Kriterium in der Spalte Nachweis zu vermerken.</t>
  </si>
  <si>
    <t>Manipulator</t>
  </si>
  <si>
    <t>Die Prozentangaben der Wichtung entsprechen den zu vergebenen Punkten (Beispiel: 30% gleich 30 Punkte).</t>
  </si>
  <si>
    <t>Anbieter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</si>
</sst>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[$€-407]&quot; &quot;;&quot;-&quot;#,##0.00&quot; &quot;[$€-407]&quot; &quot;;&quot; -&quot;00&quot; &quot;[$€-407]&quot; &quot;;&quot; &quot;@&quot; &quot;"/>
    <numFmt numFmtId="165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 style="thin">
        <color indexed="64"/>
      </right>
      <top/>
      <bottom style="thin">
        <color rgb="FF7F7F7F"/>
      </bottom>
      <diagonal/>
    </border>
    <border>
      <left style="medium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rgb="FF7F7F7F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6" fillId="3" borderId="17" applyNumberFormat="0" applyAlignment="0" applyProtection="0"/>
    <xf numFmtId="0" fontId="7" fillId="4" borderId="17" applyNumberFormat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49" fontId="0" fillId="0" borderId="18" xfId="0" applyNumberForma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0" fillId="0" borderId="14" xfId="0" applyNumberFormat="1" applyBorder="1" applyAlignment="1">
      <alignment horizontal="left" vertical="center"/>
    </xf>
    <xf numFmtId="0" fontId="0" fillId="0" borderId="18" xfId="0" applyNumberFormat="1" applyBorder="1" applyAlignment="1">
      <alignment horizontal="left" vertical="center"/>
    </xf>
    <xf numFmtId="10" fontId="3" fillId="0" borderId="23" xfId="0" applyNumberFormat="1" applyFont="1" applyBorder="1" applyAlignment="1">
      <alignment horizontal="center" vertical="center"/>
    </xf>
    <xf numFmtId="0" fontId="0" fillId="0" borderId="24" xfId="1" applyNumberFormat="1" applyFont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wrapText="1"/>
    </xf>
    <xf numFmtId="10" fontId="0" fillId="0" borderId="15" xfId="0" applyNumberFormat="1" applyBorder="1" applyAlignment="1">
      <alignment horizontal="center" vertical="center"/>
    </xf>
    <xf numFmtId="10" fontId="3" fillId="0" borderId="21" xfId="0" applyNumberFormat="1" applyFont="1" applyBorder="1" applyAlignment="1">
      <alignment horizontal="center" vertical="center"/>
    </xf>
    <xf numFmtId="0" fontId="0" fillId="0" borderId="21" xfId="1" applyNumberFormat="1" applyFont="1" applyBorder="1" applyAlignment="1">
      <alignment horizontal="right" vertical="center"/>
    </xf>
    <xf numFmtId="0" fontId="7" fillId="4" borderId="31" xfId="3" applyNumberFormat="1" applyBorder="1" applyAlignment="1">
      <alignment horizontal="right" vertical="center"/>
    </xf>
    <xf numFmtId="0" fontId="7" fillId="4" borderId="30" xfId="3" applyNumberFormat="1" applyBorder="1" applyAlignment="1">
      <alignment horizontal="right" vertical="center"/>
    </xf>
    <xf numFmtId="0" fontId="7" fillId="4" borderId="32" xfId="3" applyNumberFormat="1" applyBorder="1" applyAlignment="1">
      <alignment horizontal="right" vertical="center"/>
    </xf>
    <xf numFmtId="0" fontId="7" fillId="4" borderId="29" xfId="3" applyNumberFormat="1" applyBorder="1" applyAlignment="1">
      <alignment horizontal="right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65" fontId="6" fillId="3" borderId="35" xfId="2" applyNumberFormat="1" applyBorder="1" applyAlignment="1">
      <alignment horizontal="center" vertical="center"/>
    </xf>
    <xf numFmtId="10" fontId="6" fillId="3" borderId="36" xfId="2" applyNumberFormat="1" applyBorder="1" applyAlignment="1">
      <alignment horizontal="center" vertical="center"/>
    </xf>
    <xf numFmtId="10" fontId="6" fillId="3" borderId="37" xfId="2" applyNumberFormat="1" applyBorder="1" applyAlignment="1">
      <alignment horizontal="center" vertical="center"/>
    </xf>
    <xf numFmtId="10" fontId="6" fillId="3" borderId="38" xfId="2" applyNumberFormat="1" applyBorder="1" applyAlignment="1">
      <alignment horizontal="center" vertical="center"/>
    </xf>
    <xf numFmtId="165" fontId="6" fillId="3" borderId="39" xfId="2" applyNumberFormat="1" applyBorder="1" applyAlignment="1">
      <alignment horizontal="center" vertical="center"/>
    </xf>
    <xf numFmtId="0" fontId="0" fillId="0" borderId="0" xfId="0" applyFont="1" applyAlignment="1">
      <alignment vertical="center"/>
    </xf>
    <xf numFmtId="10" fontId="1" fillId="0" borderId="26" xfId="0" applyNumberFormat="1" applyFont="1" applyBorder="1" applyAlignment="1">
      <alignment horizontal="center" vertical="center"/>
    </xf>
    <xf numFmtId="10" fontId="1" fillId="0" borderId="13" xfId="1" applyNumberFormat="1" applyFont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0" xfId="0"/>
    <xf numFmtId="0" fontId="3" fillId="2" borderId="1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2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4">
    <cellStyle name="Berechnung" xfId="3" builtinId="22"/>
    <cellStyle name="Eingabe" xfId="2" builtinId="20"/>
    <cellStyle name="Euro" xfId="1" xr:uid="{F913C173-3C63-4533-9A54-20D162A2AEA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7854-57F2-4C98-8731-6A1C31EC60E7}">
  <dimension ref="A1:L25"/>
  <sheetViews>
    <sheetView tabSelected="1" workbookViewId="0"/>
  </sheetViews>
  <sheetFormatPr baseColWidth="10" defaultColWidth="8.85546875" defaultRowHeight="15" x14ac:dyDescent="0.25"/>
  <cols>
    <col min="1" max="1" width="8.140625" customWidth="1"/>
    <col min="2" max="2" width="18.5703125" style="12" bestFit="1" customWidth="1"/>
    <col min="3" max="3" width="17.85546875" customWidth="1"/>
    <col min="5" max="5" width="40.7109375" customWidth="1"/>
    <col min="6" max="6" width="13.140625" bestFit="1" customWidth="1"/>
    <col min="7" max="7" width="12.7109375" style="12" bestFit="1" customWidth="1"/>
    <col min="8" max="8" width="12.7109375" customWidth="1"/>
    <col min="9" max="9" width="12.7109375" style="12" customWidth="1"/>
    <col min="10" max="10" width="12.7109375" customWidth="1"/>
    <col min="11" max="11" width="12.7109375" style="12" customWidth="1"/>
    <col min="12" max="12" width="12.7109375" customWidth="1"/>
  </cols>
  <sheetData>
    <row r="1" spans="1:12" ht="20.25" x14ac:dyDescent="0.25">
      <c r="A1" s="1" t="s">
        <v>6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50"/>
      <c r="B2" s="50"/>
      <c r="C2" s="50"/>
      <c r="D2" s="50"/>
      <c r="E2" s="50"/>
      <c r="F2" s="2"/>
      <c r="G2" s="2"/>
      <c r="H2" s="2"/>
      <c r="I2" s="2"/>
      <c r="J2" s="2"/>
      <c r="K2" s="2"/>
      <c r="L2" s="2"/>
    </row>
    <row r="3" spans="1:12" ht="30.6" customHeight="1" x14ac:dyDescent="0.25">
      <c r="A3" s="51" t="s">
        <v>0</v>
      </c>
      <c r="B3" s="52"/>
      <c r="C3" s="53"/>
      <c r="D3" s="54" t="s">
        <v>26</v>
      </c>
      <c r="E3" s="55"/>
      <c r="F3" s="55"/>
      <c r="G3" s="55"/>
      <c r="H3" s="56"/>
      <c r="I3" s="13"/>
      <c r="J3" s="2"/>
      <c r="K3" s="2"/>
      <c r="L3" s="2"/>
    </row>
    <row r="4" spans="1:12" ht="15" customHeight="1" x14ac:dyDescent="0.25">
      <c r="A4" s="3"/>
      <c r="B4" s="3"/>
      <c r="C4" s="3"/>
      <c r="D4" s="4"/>
      <c r="E4" s="4"/>
      <c r="F4" s="4"/>
      <c r="G4" s="4"/>
      <c r="H4" s="4"/>
      <c r="I4" s="4"/>
      <c r="J4" s="2"/>
      <c r="K4" s="2"/>
    </row>
    <row r="5" spans="1:12" ht="15" customHeight="1" x14ac:dyDescent="0.25">
      <c r="A5" s="5"/>
      <c r="B5" s="5"/>
      <c r="C5" s="5"/>
      <c r="D5" s="4"/>
      <c r="E5" s="4"/>
      <c r="F5" s="4"/>
      <c r="G5" s="4"/>
      <c r="H5" s="4"/>
      <c r="I5" s="4"/>
      <c r="J5" s="2"/>
      <c r="K5" s="2"/>
    </row>
    <row r="6" spans="1:12" ht="15" customHeight="1" thickBot="1" x14ac:dyDescent="0.3">
      <c r="A6" s="6"/>
      <c r="B6" s="6"/>
      <c r="C6" s="6"/>
      <c r="D6" s="50"/>
      <c r="E6" s="50"/>
      <c r="F6" s="2"/>
      <c r="G6" s="2"/>
      <c r="H6" s="2"/>
      <c r="I6" s="2"/>
      <c r="J6" s="2"/>
      <c r="K6" s="2"/>
    </row>
    <row r="7" spans="1:12" x14ac:dyDescent="0.25">
      <c r="A7" s="10"/>
      <c r="B7" s="15"/>
      <c r="C7" s="7"/>
      <c r="D7" s="8"/>
      <c r="E7" s="8"/>
      <c r="F7" s="14" t="s">
        <v>1</v>
      </c>
      <c r="G7" s="57" t="s">
        <v>28</v>
      </c>
      <c r="H7" s="58"/>
      <c r="I7" s="57" t="s">
        <v>9</v>
      </c>
      <c r="J7" s="58"/>
      <c r="K7" s="57" t="s">
        <v>10</v>
      </c>
      <c r="L7" s="58"/>
    </row>
    <row r="8" spans="1:12" ht="33.75" customHeight="1" x14ac:dyDescent="0.25">
      <c r="A8" s="11" t="s">
        <v>2</v>
      </c>
      <c r="B8" s="16" t="s">
        <v>15</v>
      </c>
      <c r="C8" s="46" t="s">
        <v>7</v>
      </c>
      <c r="D8" s="46"/>
      <c r="E8" s="46"/>
      <c r="F8" s="23" t="s">
        <v>8</v>
      </c>
      <c r="G8" s="31" t="s">
        <v>16</v>
      </c>
      <c r="H8" s="32" t="s">
        <v>11</v>
      </c>
      <c r="I8" s="31" t="s">
        <v>16</v>
      </c>
      <c r="J8" s="32" t="s">
        <v>11</v>
      </c>
      <c r="K8" s="31" t="s">
        <v>16</v>
      </c>
      <c r="L8" s="32" t="s">
        <v>11</v>
      </c>
    </row>
    <row r="9" spans="1:12" x14ac:dyDescent="0.25">
      <c r="A9" s="19">
        <v>1</v>
      </c>
      <c r="B9" s="18" t="s">
        <v>17</v>
      </c>
      <c r="C9" s="47" t="s">
        <v>20</v>
      </c>
      <c r="D9" s="48"/>
      <c r="E9" s="49"/>
      <c r="F9" s="40">
        <v>0.7</v>
      </c>
      <c r="G9" s="33">
        <v>1</v>
      </c>
      <c r="H9" s="30">
        <f>IF(G9="","0",ROUND(MIN($G9,$I9,$K9)*$F9*100/G9,0))</f>
        <v>70</v>
      </c>
      <c r="I9" s="37">
        <v>1</v>
      </c>
      <c r="J9" s="30">
        <f>IF(I9="","0",ROUND(MIN($G9,$I9,$K9)*$F9*100/I9,0))</f>
        <v>70</v>
      </c>
      <c r="K9" s="37">
        <v>1</v>
      </c>
      <c r="L9" s="30">
        <f>IF(K9="","0",ROUND(MIN($G9,$I9,$K9)*$F9*100/K9,0))</f>
        <v>70</v>
      </c>
    </row>
    <row r="10" spans="1:12" s="12" customFormat="1" x14ac:dyDescent="0.25">
      <c r="A10" s="20">
        <v>2</v>
      </c>
      <c r="B10" s="17" t="s">
        <v>3</v>
      </c>
      <c r="C10" s="42" t="s">
        <v>14</v>
      </c>
      <c r="D10" s="42"/>
      <c r="E10" s="43"/>
      <c r="F10" s="24">
        <v>0.05</v>
      </c>
      <c r="G10" s="34"/>
      <c r="H10" s="29" t="str">
        <f t="shared" ref="H10:H12" si="0">IF(G10="","",ROUND($F10*100,0))</f>
        <v/>
      </c>
      <c r="I10" s="34"/>
      <c r="J10" s="29" t="str">
        <f t="shared" ref="J10:J12" si="1">IF(I10="","",ROUND($F10*100,0))</f>
        <v/>
      </c>
      <c r="K10" s="34"/>
      <c r="L10" s="29" t="str">
        <f t="shared" ref="L10:L12" si="2">IF(K10="","",ROUND($F10*100,0))</f>
        <v/>
      </c>
    </row>
    <row r="11" spans="1:12" s="12" customFormat="1" x14ac:dyDescent="0.25">
      <c r="A11" s="20"/>
      <c r="B11" s="17" t="s">
        <v>3</v>
      </c>
      <c r="C11" s="42" t="s">
        <v>13</v>
      </c>
      <c r="D11" s="42"/>
      <c r="E11" s="43"/>
      <c r="F11" s="24">
        <v>0.15</v>
      </c>
      <c r="G11" s="35"/>
      <c r="H11" s="27" t="str">
        <f t="shared" si="0"/>
        <v/>
      </c>
      <c r="I11" s="35"/>
      <c r="J11" s="27" t="str">
        <f t="shared" si="1"/>
        <v/>
      </c>
      <c r="K11" s="35"/>
      <c r="L11" s="27" t="str">
        <f t="shared" si="2"/>
        <v/>
      </c>
    </row>
    <row r="12" spans="1:12" s="12" customFormat="1" ht="15.75" thickBot="1" x14ac:dyDescent="0.3">
      <c r="A12" s="20"/>
      <c r="B12" s="17" t="s">
        <v>3</v>
      </c>
      <c r="C12" s="42" t="s">
        <v>12</v>
      </c>
      <c r="D12" s="42"/>
      <c r="E12" s="43"/>
      <c r="F12" s="39">
        <v>0.3</v>
      </c>
      <c r="G12" s="36"/>
      <c r="H12" s="28" t="str">
        <f t="shared" si="0"/>
        <v/>
      </c>
      <c r="I12" s="36"/>
      <c r="J12" s="28" t="str">
        <f t="shared" si="1"/>
        <v/>
      </c>
      <c r="K12" s="36"/>
      <c r="L12" s="28" t="str">
        <f t="shared" si="2"/>
        <v/>
      </c>
    </row>
    <row r="13" spans="1:12" ht="30" customHeight="1" thickBot="1" x14ac:dyDescent="0.3">
      <c r="A13" s="44" t="s">
        <v>4</v>
      </c>
      <c r="B13" s="45"/>
      <c r="C13" s="45"/>
      <c r="D13" s="45"/>
      <c r="E13" s="45"/>
      <c r="F13" s="21">
        <f>F9++MAX(F10:F12)</f>
        <v>1</v>
      </c>
      <c r="G13" s="25"/>
      <c r="H13" s="22">
        <f>SUM(H9:H12)</f>
        <v>70</v>
      </c>
      <c r="I13" s="26"/>
      <c r="J13" s="22">
        <f>SUM(J9:J12)</f>
        <v>70</v>
      </c>
      <c r="K13" s="26"/>
      <c r="L13" s="22">
        <f>SUM(L9:L12)</f>
        <v>70</v>
      </c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s="12" customForma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5</v>
      </c>
      <c r="B16" s="9"/>
      <c r="C16" s="2"/>
      <c r="D16" s="2"/>
      <c r="E16" s="2"/>
      <c r="F16" s="2"/>
      <c r="H16" s="2"/>
      <c r="I16" s="2"/>
      <c r="J16" s="2"/>
      <c r="K16" s="2"/>
      <c r="L16" s="2"/>
    </row>
    <row r="17" spans="1:12" s="41" customFormat="1" x14ac:dyDescent="0.25">
      <c r="A17" s="38" t="s">
        <v>27</v>
      </c>
      <c r="B17" s="9"/>
      <c r="C17" s="2"/>
      <c r="D17" s="2"/>
      <c r="E17" s="2"/>
      <c r="F17" s="2"/>
      <c r="H17" s="2"/>
      <c r="I17" s="2"/>
      <c r="J17" s="2"/>
      <c r="K17" s="2"/>
      <c r="L17" s="2"/>
    </row>
    <row r="18" spans="1:12" s="12" customFormat="1" x14ac:dyDescent="0.25">
      <c r="A18" s="38" t="s">
        <v>21</v>
      </c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s="12" customFormat="1" x14ac:dyDescent="0.25">
      <c r="A19" s="38" t="s">
        <v>22</v>
      </c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s="12" customFormat="1" x14ac:dyDescent="0.25">
      <c r="A20" s="38" t="s">
        <v>23</v>
      </c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s="12" customFormat="1" x14ac:dyDescent="0.25">
      <c r="A21" s="38" t="s">
        <v>19</v>
      </c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s="12" customFormat="1" x14ac:dyDescent="0.25">
      <c r="A22" s="38" t="s">
        <v>24</v>
      </c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s="12" customFormat="1" x14ac:dyDescent="0.25">
      <c r="A23" s="38" t="s">
        <v>25</v>
      </c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</row>
    <row r="25" spans="1:12" x14ac:dyDescent="0.25">
      <c r="A25" s="38" t="s">
        <v>18</v>
      </c>
    </row>
  </sheetData>
  <mergeCells count="14">
    <mergeCell ref="K7:L7"/>
    <mergeCell ref="G7:H7"/>
    <mergeCell ref="I7:J7"/>
    <mergeCell ref="A2:C2"/>
    <mergeCell ref="D2:E2"/>
    <mergeCell ref="A3:C3"/>
    <mergeCell ref="D3:H3"/>
    <mergeCell ref="D6:E6"/>
    <mergeCell ref="C12:E12"/>
    <mergeCell ref="A13:E13"/>
    <mergeCell ref="C8:E8"/>
    <mergeCell ref="C9:E9"/>
    <mergeCell ref="C11:E11"/>
    <mergeCell ref="C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tostf</dc:creator>
  <cp:lastModifiedBy>tost</cp:lastModifiedBy>
  <dcterms:created xsi:type="dcterms:W3CDTF">2026-02-12T12:10:43Z</dcterms:created>
  <dcterms:modified xsi:type="dcterms:W3CDTF">2026-07-10T07:15:36Z</dcterms:modified>
</cp:coreProperties>
</file>