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dmsressort.lvnbb.de/vis/A4E757C0-3996-4A53-A608-B4BAE747B0AE/webdav/9047595/"/>
    </mc:Choice>
  </mc:AlternateContent>
  <xr:revisionPtr revIDLastSave="0" documentId="13_ncr:40000001_{8F8EE39B-2936-4485-BEDE-8D249F29105E}" xr6:coauthVersionLast="47" xr6:coauthVersionMax="47" xr10:uidLastSave="{00000000-0000-0000-0000-000000000000}"/>
  <bookViews>
    <workbookView xWindow="0" yWindow="0" windowWidth="25800" windowHeight="21000" xr2:uid="{00000000-000D-0000-FFFF-FFFF00000000}"/>
  </bookViews>
  <sheets>
    <sheet name="Matrix Zuschlag" sheetId="6" r:id="rId1"/>
  </sheets>
  <definedNames>
    <definedName name="_xlnm.Print_Area" localSheetId="0">'Matrix Zuschlag'!$A$1:$J$31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6" l="1"/>
  <c r="B14" i="6"/>
  <c r="F21" i="6"/>
  <c r="H21" i="6"/>
  <c r="J21" i="6"/>
  <c r="L21" i="6"/>
  <c r="N21" i="6"/>
  <c r="P21" i="6"/>
  <c r="R21" i="6"/>
  <c r="F20" i="6"/>
  <c r="H20" i="6"/>
  <c r="J20" i="6"/>
  <c r="L20" i="6"/>
  <c r="N20" i="6"/>
  <c r="P20" i="6"/>
  <c r="R20" i="6"/>
  <c r="D20" i="6" l="1"/>
  <c r="E17" i="6"/>
  <c r="G17" i="6"/>
  <c r="I17" i="6"/>
  <c r="K17" i="6"/>
  <c r="M17" i="6"/>
  <c r="O17" i="6"/>
  <c r="Q17" i="6"/>
  <c r="C17" i="6"/>
  <c r="E14" i="6"/>
  <c r="E21" i="6" s="1"/>
  <c r="G14" i="6"/>
  <c r="G21" i="6" s="1"/>
  <c r="I14" i="6"/>
  <c r="I21" i="6" s="1"/>
  <c r="K14" i="6"/>
  <c r="K21" i="6" s="1"/>
  <c r="M14" i="6"/>
  <c r="M21" i="6" s="1"/>
  <c r="O14" i="6"/>
  <c r="O21" i="6" s="1"/>
  <c r="Q14" i="6"/>
  <c r="Q21" i="6" s="1"/>
  <c r="C14" i="6"/>
  <c r="C21" i="6" s="1"/>
  <c r="C12" i="6"/>
  <c r="D12" i="6" s="1"/>
  <c r="E12" i="6"/>
  <c r="F12" i="6" s="1"/>
  <c r="G12" i="6"/>
  <c r="H12" i="6" s="1"/>
  <c r="I12" i="6"/>
  <c r="J12" i="6" s="1"/>
  <c r="K12" i="6"/>
  <c r="L12" i="6" s="1"/>
  <c r="M12" i="6"/>
  <c r="N12" i="6" s="1"/>
  <c r="O12" i="6"/>
  <c r="P12" i="6" s="1"/>
  <c r="Q12" i="6"/>
  <c r="R12" i="6" s="1"/>
  <c r="D21" i="6"/>
  <c r="B21" i="6" l="1"/>
  <c r="B20" i="6"/>
  <c r="C20" i="6"/>
  <c r="Q20" i="6"/>
  <c r="O20" i="6"/>
  <c r="M20" i="6"/>
  <c r="K20" i="6"/>
  <c r="I20" i="6"/>
  <c r="G20" i="6"/>
  <c r="E2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tc={3F07F423-D130-477C-BDA4-71F5F1A98708}</author>
  </authors>
  <commentList>
    <comment ref="A6" authorId="0" shapeId="0" xr:uid="{3F07F423-D130-477C-BDA4-71F5F1A987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ZK analog zu VB-26-142 aufbauen, inhaltlich ähnlich - aber besser strukturiert</t>
      </text>
    </comment>
  </commentList>
</comments>
</file>

<file path=xl/sharedStrings.xml><?xml version="1.0" encoding="utf-8"?>
<sst xmlns="http://schemas.openxmlformats.org/spreadsheetml/2006/main" count="92" uniqueCount="48">
  <si>
    <t>Zwischensumme</t>
  </si>
  <si>
    <t>Gesamt</t>
  </si>
  <si>
    <t>Durchschnitt</t>
  </si>
  <si>
    <t>Juror/in 1</t>
  </si>
  <si>
    <t xml:space="preserve">Juror/in 1 </t>
  </si>
  <si>
    <t xml:space="preserve">Bewertungsmatrix zur Zuschlagserteilung                                                                                                                                                        </t>
  </si>
  <si>
    <t>errechneter Wert</t>
  </si>
  <si>
    <t>Wertung</t>
  </si>
  <si>
    <t>Bieter 1</t>
  </si>
  <si>
    <t>Bieter 2</t>
  </si>
  <si>
    <t>Bieter 3</t>
  </si>
  <si>
    <t>Bieter 4</t>
  </si>
  <si>
    <t>Bieter 5</t>
  </si>
  <si>
    <t>zu bewertendes Angebot</t>
  </si>
  <si>
    <t>Bieter 6</t>
  </si>
  <si>
    <t>Bieter 7</t>
  </si>
  <si>
    <t>Bieter 8</t>
  </si>
  <si>
    <t>Juror/in 3</t>
  </si>
  <si>
    <t>Juror/in 2</t>
  </si>
  <si>
    <t>Maximalergebnis in Punkten</t>
  </si>
  <si>
    <t>II. Sekundäre Zuschlagskriterien</t>
  </si>
  <si>
    <r>
      <rPr>
        <b/>
        <sz val="9"/>
        <rFont val="Arial"/>
        <family val="2"/>
      </rPr>
      <t>Angebotspreis</t>
    </r>
    <r>
      <rPr>
        <sz val="9"/>
        <rFont val="Arial"/>
        <family val="2"/>
      </rPr>
      <t xml:space="preserve">
Angebotssumme Netto zuzügl. Nebenkosten und der vom Auftraggeber zu tragenden Umsatzsteuer
Punktermittlung für das zu bewertende Angebot:
Sollte das so ermittelte Ergebnis im negativen Zahlenbereich (Minuswert) liegen, wird das Angebot in dieser Kategorie mit 0 Punkten gewertet.
X stellt den maximal zu erreichenden Punktwert dar, der mit den Zuschlagskriterien festzulegen ist.</t>
    </r>
  </si>
  <si>
    <t>I. Primäres Zuschlagskriterium</t>
  </si>
  <si>
    <t>allgemeiner Bewertungsmaßstab</t>
  </si>
  <si>
    <t>zusätzlich für Personal</t>
  </si>
  <si>
    <t>Keine verwertbaren Angaben; insgesamt ungenügend</t>
  </si>
  <si>
    <t>einzelne Merkmale fehlen bzw. Referenzprojekte unterscheiden sich wesentlich vom Auftrag</t>
  </si>
  <si>
    <t>einzelne Leistungsbereiche sind nicht abgedeckt, erhebliche Schwächen bei der Leistung sind zu erwarten</t>
  </si>
  <si>
    <r>
      <t xml:space="preserve">1. Unterkategorie: </t>
    </r>
    <r>
      <rPr>
        <b/>
        <sz val="10"/>
        <rFont val="Arial"/>
        <family val="2"/>
      </rPr>
      <t>Projektteam</t>
    </r>
    <r>
      <rPr>
        <sz val="10"/>
        <rFont val="Arial"/>
        <family val="2"/>
      </rPr>
      <t xml:space="preserve">
Darstellung des Projektteams und der zur Umsetzung des Auftrages notwendigen Qualifikationen (alle Leistungsbereiche und geforderten Erfahrungen sind abgedeckt) sowie der entsprechenden Aufgabenverteilung und Vertretungsregelung.
Die örtliche Präsenz und zeitnahe Reaktion in der Planungs- und Ausführungsphase ist abgesichert.</t>
    </r>
  </si>
  <si>
    <t>Mindestens drei Referenzprojekte für jedes Teammitglied einschl. Leiter; die Referenzen sind bezüglich Zielstellung, Inhalt, Umfang und jeweiligem Aufgabenbereich mit dem vorliegenden Projekt umfassend vergleichbar.</t>
  </si>
  <si>
    <t>Referenzprojekte unterscheiden sich in einzelnen Merkmalen deutlich vom Auftrag und/oder weniger als durchschnittlich drei Referenzprojekte pro Teammitglied</t>
  </si>
  <si>
    <t>Leistungsmerkmale, -bereiche und geforderte Erfahrungen s.a. Leistungsbeschreibung</t>
  </si>
  <si>
    <t>Vergabenr.:  VB-</t>
  </si>
  <si>
    <t>1. Kategorie: Projektmanagement, Organisation, Personaleinsatz</t>
  </si>
  <si>
    <t>Datum:</t>
  </si>
  <si>
    <t xml:space="preserve">Maßnahme: Möllmer Seewiesen bei Dameswalde </t>
  </si>
  <si>
    <t>2. Kategorie: Zeitplan &amp; Methodik</t>
  </si>
  <si>
    <t>Jeder Anbieter erhält, je nach Erfüllungsgrad, für jedes Bewertungskriterium Punkte. Da die maximale Punktanzahl der Kriterien variiert, wird zunächst je Unterkriterium (ausgenommen Kategorie I.) eine Prozentualbewertung nach unten folgendem Bewertungsmaßstab vorgenommen und anschließend in Punkte umgerechnet. Bezugsgröße für die Umrechnung ist die jeweilig vorgegebene Maximalpunktzahl der entsprechenden Kategorie. Beispiel: Unterkategorie II.1 -&gt; Maximalpunktzahl 10 Punkte -&gt; Bewertung: 60 % -&gt; erreichte Punktzahl in  dieser Kategorie = 6</t>
  </si>
  <si>
    <t xml:space="preserve">1. Unterkategorie:
Es wurden der Zeitplan / die Terminkette und die Meilensteine zeitlich und inhaltlich plausibel dargestellt.
Die Maßnahme ist gemäß den Vorgaben der Leistungsbeschreibung (vgl. Termine) so schnell als möglich umzusetzen. Erforderlich ist eine realistische, nachvollziehbare und technisch und zeitlich plausible Ablaufplanung.
Der Bieter hat insbesondere darzustellen:
- wesentliche Meilensteine der Leistungserbringung 
- klare Terminstruktur und Abfolge der Leistungsphasen und Bauabläufe mit erkennbaren Abhängigkeiten 
- besondere Herausforderungen und deren Integration in die Terminplanung 
- Schnittstellenmanagement zwischen den Projektbeteiligten </t>
  </si>
  <si>
    <t>Strukturierte und nachvollziehbare Angaben, die eine gute Leistung erwarten lassen; Darstellungen, die dieses Kriterium im Vergleich zur Darstellung mit der höchsten Punktewertung fast gleichwertig erfüllen. Im Vergleich zur besten Darstellung sind nur minimale Einschränkungen vorhanden.</t>
  </si>
  <si>
    <t>Durchschnittliche Angaben, die einzelne Lücken und/oder Ungereimtheiten aufweisen können und eine durchschnittliche Leistung erwarten lassen; Darstellungen, die dieses Kriterium im Vergleich zur Darstellung mit der höchsten Punktwertung mit erkennbaren Einschränkungen erfüllen und daher eine be-friedigende (durchschnittliche) Leistung in Bezug auf dieses Kriterium erwarten lassen.</t>
  </si>
  <si>
    <t>Angaben weisen Lücken und/oder Ungereimtheiten auf bzw. lassen Schwächen bei der Leistung erwarten oder sind deutlich schlechter als in anderen Angeboten; Darstellungen, die dieses Kriterium im Vergleich zur Darstellung mit der höchsten Punktwertung mit deutlich erkennbare Einschränkungen erfüllen und daher nur ein insgesamt ausreichendes Ergebnis erwarten lassen.</t>
  </si>
  <si>
    <t>Angaben weisen erhebliche Lücken und/oder Ungereimtheiten auf bzw. lassen erhebliche Schwächen bei der Leistung erwarten oder sind erheblich schlechter als in anderen Angeboten; Darstellungen, die dieses Kriterium im Vergleich zur Darstellung mit der höchsten Punktwertung mit erheblichen Einschränkungen erfüllen und daher nur ein insgesamt mangelhaftes Ergebnis erwarten lassen</t>
  </si>
  <si>
    <t>Es sind keine verwertbaren Aussagen zu entnehmen oder es wurde keine Darstellung eingereicht</t>
  </si>
  <si>
    <t>einzelne Merkmale sind nicht vollständig abgedeckt und/oder einzelne Referenzen sind älter als 5 Jahre</t>
  </si>
  <si>
    <r>
      <t xml:space="preserve">2. Unterkategorie: </t>
    </r>
    <r>
      <rPr>
        <b/>
        <sz val="10"/>
        <rFont val="Arial"/>
        <family val="2"/>
      </rPr>
      <t>Referenzen des Personals</t>
    </r>
    <r>
      <rPr>
        <sz val="10"/>
        <rFont val="Arial"/>
        <family val="2"/>
      </rPr>
      <t xml:space="preserve">
Der Projektleiter konnte mit einschlägigen Qualitätsnachweisen belegen, dass er/sie wasserwirtschaftliche Projekte im konstruktiven Wasserbau inkl. naturschutzfachlichen Anforderunge am Gewässer in mindestens drei vergleichbaren Vorhaben planerisch und im Bauprozess vorbereitet und begleitet hat.
Die Projektmitarbeiter konnten entsprechende Erfahrungen in mindestens drei vergleichbaren Projekten nachweisen (bezogen auf die geplanten Projektaufgaben). 
Die Referenzen beziehen sich auf die letzten 5 Jahre.</t>
    </r>
  </si>
  <si>
    <t>2. Unterkategorie:
- Es wurde auf alle Leistungsbereiche der Leistungsbeschreibung eingegangen. Die Vorgehensweise zu den einzelnen Leistungsbereichen wurde plausibel und zielorientiert erläutert. 
- Es wurden Randbedingungen und Besonderheiten des Auftrages erläutert, die eine tiefere Beschäftigung mit der Leistungsbeschreibung und Erfahrungen mit vergleichbaren Vorhaben erkennen lassen. Mögliche Probleme sind benannt und entsprechende Lösungsansätze aufgezeigt.</t>
  </si>
  <si>
    <t>sehr gut strukturierte Angaben, weit überdurchschnittliche Ausführungen, die eine besonders gute Leistung erwarten lassen;  Die Darstellung, die dieses Kriterium am besten erfüllt, erhält die Höchst-bewertung 100%. Existieren mehrere Darstellungen, die gleichwertig dieses Kriterium am besten erfüllen, erhalten alle diese Darstellungen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</si>
</sst>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8" x14ac:knownFonts="1">
    <font>
      <sz val="10"/>
      <name val="Arial"/>
    </font>
    <font>
      <b/>
      <sz val="10"/>
      <name val="Arial"/>
      <family val="2"/>
    </font>
    <font>
      <sz val="10"/>
      <name val="Arial"/>
      <family val="2"/>
    </font>
    <font>
      <sz val="10"/>
      <name val="Arial"/>
      <family val="2"/>
    </font>
    <font>
      <sz val="9"/>
      <name val="Arial"/>
      <family val="2"/>
    </font>
    <font>
      <sz val="10"/>
      <name val="Arial"/>
    </font>
    <font>
      <b/>
      <sz val="9"/>
      <name val="Arial"/>
      <family val="2"/>
    </font>
    <font>
      <sz val="10"/>
      <color theme="0" tint="-0.499984740745262"/>
      <name val="Arial"/>
      <family val="2"/>
    </font>
  </fonts>
  <fills count="8">
    <fill>
      <patternFill patternType="none"/>
    </fill>
    <fill>
      <patternFill patternType="gray125"/>
    </fill>
    <fill>
      <patternFill patternType="solid">
        <fgColor indexed="2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34998626667073579"/>
        <bgColor indexed="22"/>
      </patternFill>
    </fill>
    <fill>
      <patternFill patternType="solid">
        <fgColor theme="0"/>
        <bgColor indexed="64"/>
      </patternFill>
    </fill>
  </fills>
  <borders count="42">
    <border>
      <left/>
      <right/>
      <top/>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s>
  <cellStyleXfs count="4">
    <xf numFmtId="0" fontId="0" fillId="0" borderId="0"/>
    <xf numFmtId="164" fontId="5" fillId="0" borderId="0" applyFont="0" applyFill="0" applyBorder="0" applyAlignment="0" applyProtection="0"/>
    <xf numFmtId="0" fontId="3" fillId="0" borderId="0"/>
    <xf numFmtId="0" fontId="5" fillId="0" borderId="0"/>
  </cellStyleXfs>
  <cellXfs count="96">
    <xf numFmtId="0" fontId="0" fillId="0" borderId="0" xfId="0"/>
    <xf numFmtId="2" fontId="0" fillId="0" borderId="0" xfId="0" applyNumberFormat="1"/>
    <xf numFmtId="2" fontId="0" fillId="0" borderId="0" xfId="0" applyNumberFormat="1" applyAlignment="1">
      <alignment horizontal="center" vertical="center"/>
    </xf>
    <xf numFmtId="0" fontId="1" fillId="0" borderId="0" xfId="0" applyFont="1"/>
    <xf numFmtId="0" fontId="2" fillId="0" borderId="0" xfId="0" applyFont="1" applyAlignment="1">
      <alignment horizontal="left"/>
    </xf>
    <xf numFmtId="2" fontId="0" fillId="0" borderId="1" xfId="0" applyNumberFormat="1" applyBorder="1"/>
    <xf numFmtId="2" fontId="2" fillId="2" borderId="2" xfId="0" applyNumberFormat="1" applyFont="1" applyFill="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2" fontId="2" fillId="0" borderId="0" xfId="0" applyNumberFormat="1" applyFont="1"/>
    <xf numFmtId="9" fontId="0" fillId="0" borderId="0" xfId="0" applyNumberFormat="1" applyAlignment="1">
      <alignment horizontal="center" vertical="center"/>
    </xf>
    <xf numFmtId="2" fontId="1" fillId="3" borderId="7" xfId="0" applyNumberFormat="1" applyFont="1" applyFill="1" applyBorder="1" applyAlignment="1">
      <alignment horizontal="left" vertical="center" wrapText="1" indent="1"/>
    </xf>
    <xf numFmtId="2" fontId="0" fillId="0" borderId="8" xfId="0" applyNumberFormat="1" applyBorder="1" applyAlignment="1">
      <alignment horizontal="right" vertical="center" indent="1"/>
    </xf>
    <xf numFmtId="2" fontId="0" fillId="0" borderId="9" xfId="0" applyNumberFormat="1" applyBorder="1" applyAlignment="1">
      <alignment horizontal="right" vertical="center" indent="1"/>
    </xf>
    <xf numFmtId="2" fontId="0" fillId="4" borderId="9" xfId="0" applyNumberFormat="1" applyFill="1" applyBorder="1" applyAlignment="1">
      <alignment horizontal="right" vertical="center" indent="1"/>
    </xf>
    <xf numFmtId="2" fontId="0" fillId="4" borderId="10" xfId="0" applyNumberFormat="1" applyFill="1" applyBorder="1" applyAlignment="1">
      <alignment horizontal="right" vertical="center" indent="1"/>
    </xf>
    <xf numFmtId="2" fontId="1" fillId="4" borderId="10" xfId="0" applyNumberFormat="1" applyFont="1" applyFill="1" applyBorder="1" applyAlignment="1">
      <alignment horizontal="left" vertical="center" wrapText="1" indent="1"/>
    </xf>
    <xf numFmtId="2" fontId="0" fillId="5" borderId="8" xfId="0" applyNumberFormat="1" applyFill="1" applyBorder="1" applyAlignment="1">
      <alignment horizontal="right" vertical="center" indent="1"/>
    </xf>
    <xf numFmtId="2" fontId="0" fillId="5" borderId="9" xfId="0" applyNumberFormat="1" applyFill="1" applyBorder="1" applyAlignment="1">
      <alignment horizontal="right" vertical="center" indent="1"/>
    </xf>
    <xf numFmtId="2" fontId="0" fillId="5" borderId="10" xfId="0" applyNumberFormat="1" applyFill="1" applyBorder="1" applyAlignment="1">
      <alignment horizontal="right" vertical="center" indent="1"/>
    </xf>
    <xf numFmtId="2" fontId="2" fillId="5" borderId="10" xfId="0" applyNumberFormat="1" applyFont="1" applyFill="1" applyBorder="1" applyAlignment="1">
      <alignment horizontal="left" vertical="center" wrapText="1" indent="1"/>
    </xf>
    <xf numFmtId="2" fontId="0" fillId="4" borderId="12" xfId="0" applyNumberFormat="1" applyFill="1" applyBorder="1" applyAlignment="1">
      <alignment horizontal="right" vertical="center" indent="1"/>
    </xf>
    <xf numFmtId="2" fontId="2" fillId="0" borderId="3" xfId="0" applyNumberFormat="1" applyFont="1" applyBorder="1" applyAlignment="1">
      <alignment horizontal="left" vertical="center" indent="1"/>
    </xf>
    <xf numFmtId="2" fontId="2" fillId="0" borderId="13" xfId="0" applyNumberFormat="1" applyFont="1" applyBorder="1" applyAlignment="1">
      <alignment horizontal="left" vertical="center" indent="1"/>
    </xf>
    <xf numFmtId="2" fontId="2" fillId="4" borderId="13" xfId="0" applyNumberFormat="1" applyFont="1" applyFill="1" applyBorder="1" applyAlignment="1">
      <alignment horizontal="left" vertical="center" indent="1"/>
    </xf>
    <xf numFmtId="2" fontId="2" fillId="4" borderId="11" xfId="0" applyNumberFormat="1" applyFont="1" applyFill="1" applyBorder="1" applyAlignment="1">
      <alignment horizontal="left" vertical="center" indent="1"/>
    </xf>
    <xf numFmtId="2" fontId="1" fillId="6" borderId="11" xfId="0" applyNumberFormat="1" applyFont="1" applyFill="1" applyBorder="1" applyAlignment="1">
      <alignment horizontal="left" vertical="center" wrapText="1" indent="1"/>
    </xf>
    <xf numFmtId="2" fontId="2" fillId="0" borderId="14" xfId="1" applyNumberFormat="1" applyFont="1" applyBorder="1" applyAlignment="1">
      <alignment horizontal="right" vertical="center" indent="2"/>
    </xf>
    <xf numFmtId="2" fontId="7" fillId="0" borderId="15" xfId="1" applyNumberFormat="1" applyFont="1" applyBorder="1" applyAlignment="1">
      <alignment horizontal="right" vertical="center" indent="2"/>
    </xf>
    <xf numFmtId="164" fontId="5" fillId="0" borderId="16" xfId="1" applyFont="1" applyFill="1" applyBorder="1" applyAlignment="1">
      <alignment horizontal="right" vertical="center" indent="2"/>
    </xf>
    <xf numFmtId="164" fontId="5" fillId="0" borderId="17" xfId="1" applyFont="1" applyFill="1" applyBorder="1" applyAlignment="1">
      <alignment horizontal="right" vertical="center" indent="2"/>
    </xf>
    <xf numFmtId="164" fontId="5" fillId="0" borderId="18" xfId="1" applyFont="1" applyFill="1" applyBorder="1" applyAlignment="1">
      <alignment horizontal="right" vertical="center" indent="2"/>
    </xf>
    <xf numFmtId="164" fontId="5" fillId="0" borderId="19" xfId="1" applyFont="1" applyFill="1" applyBorder="1" applyAlignment="1">
      <alignment horizontal="right" vertical="center" indent="2"/>
    </xf>
    <xf numFmtId="164" fontId="0" fillId="0" borderId="0" xfId="1" applyFont="1"/>
    <xf numFmtId="164" fontId="0" fillId="2" borderId="20" xfId="1" applyFont="1" applyFill="1" applyBorder="1" applyAlignment="1">
      <alignment horizontal="center" vertical="center"/>
    </xf>
    <xf numFmtId="164" fontId="7" fillId="0" borderId="21" xfId="1" applyFont="1" applyFill="1" applyBorder="1" applyAlignment="1">
      <alignment horizontal="center" vertical="center"/>
    </xf>
    <xf numFmtId="164" fontId="0" fillId="2" borderId="22" xfId="1" applyFont="1" applyFill="1" applyBorder="1" applyAlignment="1">
      <alignment horizontal="center" vertical="center"/>
    </xf>
    <xf numFmtId="0" fontId="1" fillId="0" borderId="0" xfId="0" applyFont="1" applyAlignment="1">
      <alignment horizontal="left"/>
    </xf>
    <xf numFmtId="0" fontId="1" fillId="0" borderId="0" xfId="3" applyFont="1" applyAlignment="1">
      <alignment horizontal="left" wrapText="1"/>
    </xf>
    <xf numFmtId="2" fontId="2" fillId="7" borderId="10" xfId="0" applyNumberFormat="1" applyFont="1" applyFill="1" applyBorder="1" applyAlignment="1">
      <alignment horizontal="left" vertical="center" wrapText="1" indent="1"/>
    </xf>
    <xf numFmtId="1" fontId="0" fillId="0" borderId="0" xfId="0" applyNumberFormat="1" applyAlignment="1">
      <alignment horizontal="center"/>
    </xf>
    <xf numFmtId="1" fontId="0" fillId="0" borderId="0" xfId="0" applyNumberFormat="1" applyAlignment="1">
      <alignment wrapText="1"/>
    </xf>
    <xf numFmtId="1" fontId="2" fillId="0" borderId="0" xfId="0" applyNumberFormat="1" applyFont="1"/>
    <xf numFmtId="1" fontId="0" fillId="3" borderId="16" xfId="0" applyNumberFormat="1" applyFill="1" applyBorder="1" applyAlignment="1">
      <alignment horizontal="center" vertical="center" wrapText="1"/>
    </xf>
    <xf numFmtId="1" fontId="0" fillId="3" borderId="23" xfId="0" quotePrefix="1" applyNumberFormat="1" applyFill="1" applyBorder="1" applyAlignment="1">
      <alignment horizontal="center" vertical="center"/>
    </xf>
    <xf numFmtId="1" fontId="1" fillId="3" borderId="3" xfId="1" quotePrefix="1" applyNumberFormat="1" applyFont="1" applyFill="1" applyBorder="1" applyAlignment="1">
      <alignment horizontal="center" vertical="center"/>
    </xf>
    <xf numFmtId="1" fontId="2" fillId="5" borderId="8" xfId="1" quotePrefix="1" applyNumberFormat="1" applyFont="1" applyFill="1" applyBorder="1" applyAlignment="1">
      <alignment horizontal="center" vertical="center"/>
    </xf>
    <xf numFmtId="1" fontId="0" fillId="0" borderId="8" xfId="1" quotePrefix="1" applyNumberFormat="1" applyFont="1" applyFill="1" applyBorder="1" applyAlignment="1">
      <alignment horizontal="center" vertical="center"/>
    </xf>
    <xf numFmtId="1" fontId="5" fillId="4" borderId="8" xfId="1" quotePrefix="1" applyNumberFormat="1" applyFont="1" applyFill="1" applyBorder="1" applyAlignment="1">
      <alignment horizontal="center" vertical="center"/>
    </xf>
    <xf numFmtId="1" fontId="1" fillId="3" borderId="6" xfId="1" applyNumberFormat="1" applyFont="1" applyFill="1" applyBorder="1" applyAlignment="1">
      <alignment horizontal="center" vertical="center"/>
    </xf>
    <xf numFmtId="1" fontId="2" fillId="0" borderId="0" xfId="0" applyNumberFormat="1" applyFont="1" applyAlignment="1">
      <alignment horizontal="center"/>
    </xf>
    <xf numFmtId="2" fontId="2" fillId="0" borderId="0" xfId="0" applyNumberFormat="1" applyFont="1" applyAlignment="1">
      <alignment wrapText="1"/>
    </xf>
    <xf numFmtId="1" fontId="0" fillId="0" borderId="0" xfId="0" applyNumberFormat="1"/>
    <xf numFmtId="2" fontId="2" fillId="0" borderId="0" xfId="0" applyNumberFormat="1" applyFont="1" applyAlignment="1">
      <alignment vertical="top" wrapText="1"/>
    </xf>
    <xf numFmtId="164" fontId="0" fillId="0" borderId="40" xfId="1" applyFont="1" applyFill="1" applyBorder="1" applyAlignment="1">
      <alignment horizontal="right" vertical="center"/>
    </xf>
    <xf numFmtId="164" fontId="0" fillId="0" borderId="41" xfId="1" applyFont="1" applyFill="1" applyBorder="1" applyAlignment="1">
      <alignment horizontal="right" vertical="center"/>
    </xf>
    <xf numFmtId="2" fontId="2" fillId="0" borderId="0" xfId="0" applyNumberFormat="1" applyFont="1" applyAlignment="1">
      <alignment horizontal="left" vertical="top" wrapText="1"/>
    </xf>
    <xf numFmtId="164" fontId="1" fillId="5" borderId="27" xfId="1" applyFont="1" applyFill="1" applyBorder="1" applyAlignment="1">
      <alignment horizontal="right" vertical="center"/>
    </xf>
    <xf numFmtId="164" fontId="1" fillId="5" borderId="25" xfId="1" applyFont="1" applyFill="1" applyBorder="1" applyAlignment="1">
      <alignment horizontal="right" vertical="center"/>
    </xf>
    <xf numFmtId="164" fontId="0" fillId="0" borderId="26" xfId="1" applyFont="1" applyFill="1" applyBorder="1" applyAlignment="1">
      <alignment horizontal="right" vertical="center"/>
    </xf>
    <xf numFmtId="164" fontId="0" fillId="0" borderId="25" xfId="1" applyFont="1" applyFill="1" applyBorder="1" applyAlignment="1">
      <alignment horizontal="right" vertical="center"/>
    </xf>
    <xf numFmtId="164" fontId="0" fillId="0" borderId="27" xfId="1" applyFont="1" applyFill="1" applyBorder="1" applyAlignment="1">
      <alignment horizontal="right" vertical="center"/>
    </xf>
    <xf numFmtId="164" fontId="1" fillId="3" borderId="35" xfId="1" applyFont="1" applyFill="1" applyBorder="1" applyAlignment="1">
      <alignment horizontal="center" vertical="center"/>
    </xf>
    <xf numFmtId="164" fontId="1" fillId="3" borderId="37" xfId="1" applyFont="1" applyFill="1" applyBorder="1" applyAlignment="1">
      <alignment horizontal="center" vertical="center"/>
    </xf>
    <xf numFmtId="164" fontId="5" fillId="4" borderId="31" xfId="1" quotePrefix="1" applyFont="1" applyFill="1" applyBorder="1" applyAlignment="1">
      <alignment horizontal="center" vertical="center"/>
    </xf>
    <xf numFmtId="164" fontId="5" fillId="4" borderId="32" xfId="1" quotePrefix="1" applyFont="1" applyFill="1" applyBorder="1" applyAlignment="1">
      <alignment horizontal="center" vertical="center"/>
    </xf>
    <xf numFmtId="164" fontId="5" fillId="3" borderId="28" xfId="1" applyFont="1" applyFill="1" applyBorder="1" applyAlignment="1">
      <alignment horizontal="center" vertical="center"/>
    </xf>
    <xf numFmtId="164" fontId="5" fillId="3" borderId="29" xfId="1" applyFont="1" applyFill="1" applyBorder="1" applyAlignment="1">
      <alignment horizontal="center" vertical="center"/>
    </xf>
    <xf numFmtId="164" fontId="0" fillId="0" borderId="24" xfId="1" applyFont="1" applyFill="1" applyBorder="1" applyAlignment="1">
      <alignment horizontal="center" vertical="center"/>
    </xf>
    <xf numFmtId="164" fontId="0" fillId="0" borderId="25" xfId="1" applyFont="1" applyFill="1" applyBorder="1" applyAlignment="1">
      <alignment horizontal="center" vertical="center"/>
    </xf>
    <xf numFmtId="2" fontId="2" fillId="0" borderId="35" xfId="0" applyNumberFormat="1" applyFont="1" applyBorder="1" applyAlignment="1">
      <alignment horizontal="center" vertical="center"/>
    </xf>
    <xf numFmtId="2" fontId="0" fillId="0" borderId="36" xfId="0" applyNumberFormat="1" applyBorder="1" applyAlignment="1">
      <alignment horizontal="center" vertical="center"/>
    </xf>
    <xf numFmtId="2" fontId="0" fillId="0" borderId="37" xfId="0" applyNumberFormat="1" applyBorder="1" applyAlignment="1">
      <alignment horizontal="center" vertical="center"/>
    </xf>
    <xf numFmtId="2" fontId="2" fillId="2" borderId="31" xfId="0" applyNumberFormat="1" applyFont="1" applyFill="1" applyBorder="1" applyAlignment="1">
      <alignment horizontal="center" vertical="center" wrapText="1"/>
    </xf>
    <xf numFmtId="2" fontId="2" fillId="2" borderId="32" xfId="0" applyNumberFormat="1" applyFont="1" applyFill="1" applyBorder="1" applyAlignment="1">
      <alignment horizontal="center" vertical="center" wrapText="1"/>
    </xf>
    <xf numFmtId="49" fontId="4" fillId="7" borderId="33" xfId="0" applyNumberFormat="1" applyFont="1" applyFill="1" applyBorder="1" applyAlignment="1">
      <alignment horizontal="left" vertical="center" wrapText="1" indent="1"/>
    </xf>
    <xf numFmtId="49" fontId="4" fillId="7" borderId="34" xfId="0" applyNumberFormat="1" applyFont="1" applyFill="1" applyBorder="1" applyAlignment="1">
      <alignment horizontal="left" vertical="center" wrapText="1" indent="1"/>
    </xf>
    <xf numFmtId="2" fontId="1" fillId="3" borderId="17" xfId="0" applyNumberFormat="1" applyFont="1" applyFill="1" applyBorder="1" applyAlignment="1">
      <alignment horizontal="left" vertical="center" indent="1"/>
    </xf>
    <xf numFmtId="0" fontId="0" fillId="3" borderId="30" xfId="0" applyFill="1" applyBorder="1" applyAlignment="1">
      <alignment horizontal="left" vertical="center" indent="1"/>
    </xf>
    <xf numFmtId="1" fontId="1" fillId="0" borderId="16" xfId="1" applyNumberFormat="1" applyFont="1" applyBorder="1" applyAlignment="1">
      <alignment horizontal="center" vertical="center"/>
    </xf>
    <xf numFmtId="1" fontId="1" fillId="0" borderId="22" xfId="0" applyNumberFormat="1" applyFont="1" applyBorder="1" applyAlignment="1">
      <alignment horizontal="center" vertical="center"/>
    </xf>
    <xf numFmtId="2" fontId="1" fillId="2" borderId="17" xfId="0" applyNumberFormat="1" applyFont="1" applyFill="1" applyBorder="1" applyAlignment="1">
      <alignment horizontal="left" vertical="top"/>
    </xf>
    <xf numFmtId="2" fontId="1" fillId="2" borderId="30" xfId="0" applyNumberFormat="1" applyFont="1" applyFill="1" applyBorder="1" applyAlignment="1">
      <alignment horizontal="left" vertical="top"/>
    </xf>
    <xf numFmtId="1" fontId="2" fillId="2" borderId="16" xfId="0" applyNumberFormat="1" applyFont="1" applyFill="1" applyBorder="1" applyAlignment="1">
      <alignment horizontal="center" vertical="center" wrapText="1"/>
    </xf>
    <xf numFmtId="1" fontId="0" fillId="2" borderId="22" xfId="0" applyNumberFormat="1" applyFill="1" applyBorder="1" applyAlignment="1">
      <alignment horizontal="center" vertical="center" wrapText="1"/>
    </xf>
    <xf numFmtId="2" fontId="2" fillId="2" borderId="38" xfId="0" applyNumberFormat="1" applyFont="1" applyFill="1" applyBorder="1" applyAlignment="1">
      <alignment horizontal="center" vertical="center" wrapText="1"/>
    </xf>
    <xf numFmtId="2" fontId="2" fillId="2" borderId="39" xfId="0" applyNumberFormat="1" applyFont="1" applyFill="1" applyBorder="1" applyAlignment="1">
      <alignment horizontal="center" vertical="center" wrapText="1"/>
    </xf>
    <xf numFmtId="2" fontId="2" fillId="0" borderId="0" xfId="0" applyNumberFormat="1" applyFont="1" applyAlignment="1">
      <alignment horizontal="left" vertical="center"/>
    </xf>
    <xf numFmtId="0" fontId="2" fillId="0" borderId="0" xfId="0" applyFont="1" applyAlignment="1">
      <alignment horizontal="left" vertical="center" wrapText="1"/>
    </xf>
    <xf numFmtId="0" fontId="0" fillId="0" borderId="0" xfId="0" applyAlignment="1">
      <alignment horizontal="left" vertical="center" wrapText="1"/>
    </xf>
    <xf numFmtId="2" fontId="0" fillId="0" borderId="0" xfId="0" applyNumberFormat="1" applyAlignment="1">
      <alignment horizontal="left" vertical="center" wrapText="1"/>
    </xf>
    <xf numFmtId="2" fontId="2" fillId="0" borderId="0" xfId="0" applyNumberFormat="1" applyFont="1" applyAlignment="1">
      <alignment horizontal="left" vertical="center" wrapText="1"/>
    </xf>
    <xf numFmtId="1" fontId="2" fillId="0" borderId="0" xfId="0" applyNumberFormat="1" applyFont="1" applyAlignment="1">
      <alignment horizontal="left" vertical="center" wrapText="1"/>
    </xf>
    <xf numFmtId="1" fontId="2" fillId="0" borderId="0" xfId="0" applyNumberFormat="1" applyFont="1" applyAlignment="1">
      <alignment horizontal="left"/>
    </xf>
    <xf numFmtId="1" fontId="0" fillId="0" borderId="0" xfId="0" applyNumberFormat="1" applyAlignment="1">
      <alignment horizontal="left"/>
    </xf>
  </cellXfs>
  <cellStyles count="4">
    <cellStyle name="Komma 2" xfId="1" xr:uid="{00000000-0005-0000-0000-000000000000}"/>
    <cellStyle name="Standard" xfId="0" builtinId="0"/>
    <cellStyle name="Standard 2" xfId="2" xr:uid="{00000000-0005-0000-0000-000002000000}"/>
    <cellStyle name="Standard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11</xdr:row>
      <xdr:rowOff>136617</xdr:rowOff>
    </xdr:from>
    <xdr:ext cx="3493668" cy="453584"/>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23FA55A2-BDEA-4A04-B376-F466B9A52129}"/>
                </a:ext>
              </a:extLst>
            </xdr:cNvPr>
            <xdr:cNvSpPr txBox="1"/>
          </xdr:nvSpPr>
          <xdr:spPr>
            <a:xfrm>
              <a:off x="0" y="3402331"/>
              <a:ext cx="3493668" cy="453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000">
                  <a:latin typeface="Arial" panose="020B0604020202020204" pitchFamily="34" charset="0"/>
                  <a:cs typeface="Arial" panose="020B0604020202020204" pitchFamily="34" charset="0"/>
                </a:rPr>
                <a:t>X Pkt. - </a:t>
              </a:r>
              <a14:m>
                <m:oMath xmlns:m="http://schemas.openxmlformats.org/officeDocument/2006/math">
                  <m:f>
                    <m:fPr>
                      <m:ctrlPr>
                        <a:rPr lang="de-DE" sz="1000" i="1">
                          <a:latin typeface="Cambria Math" panose="02040503050406030204" pitchFamily="18" charset="0"/>
                        </a:rPr>
                      </m:ctrlPr>
                    </m:fPr>
                    <m:num>
                      <m:r>
                        <a:rPr lang="de-DE" sz="1000" b="0" i="1">
                          <a:latin typeface="Cambria Math"/>
                        </a:rPr>
                        <m:t>𝑧𝑢</m:t>
                      </m:r>
                      <m:r>
                        <a:rPr lang="de-DE" sz="1000" b="0" i="1">
                          <a:latin typeface="Cambria Math"/>
                        </a:rPr>
                        <m:t> </m:t>
                      </m:r>
                      <m:r>
                        <a:rPr lang="de-DE" sz="1000" b="0" i="1">
                          <a:latin typeface="Cambria Math"/>
                        </a:rPr>
                        <m:t>𝑏𝑒𝑤𝑒𝑟𝑡𝑒𝑛𝑑𝑒𝑠</m:t>
                      </m:r>
                      <m:r>
                        <a:rPr lang="de-DE" sz="1000" b="0" i="1">
                          <a:latin typeface="Cambria Math"/>
                        </a:rPr>
                        <m:t> </m:t>
                      </m:r>
                      <m:r>
                        <a:rPr lang="de-DE" sz="1000" b="0" i="1">
                          <a:latin typeface="Cambria Math"/>
                        </a:rPr>
                        <m:t>𝐴𝑛𝑔𝑒𝑏𝑜𝑡</m:t>
                      </m:r>
                      <m:r>
                        <a:rPr lang="de-DE" sz="1000" b="0" i="1">
                          <a:latin typeface="Cambria Math"/>
                        </a:rPr>
                        <m:t> − </m:t>
                      </m:r>
                      <m:r>
                        <a:rPr lang="de-DE" sz="1000" b="0" i="1">
                          <a:latin typeface="Cambria Math"/>
                        </a:rPr>
                        <m:t>𝑔</m:t>
                      </m:r>
                      <m:r>
                        <a:rPr lang="de-DE" sz="1000" b="0" i="1">
                          <a:latin typeface="Cambria Math"/>
                        </a:rPr>
                        <m:t>ü</m:t>
                      </m:r>
                      <m:r>
                        <a:rPr lang="de-DE" sz="1000" b="0" i="1">
                          <a:latin typeface="Cambria Math"/>
                        </a:rPr>
                        <m:t>𝑛𝑠𝑡𝑖𝑔𝑠𝑡𝑒𝑠</m:t>
                      </m:r>
                      <m:r>
                        <a:rPr lang="de-DE" sz="1000" b="0" i="1">
                          <a:latin typeface="Cambria Math"/>
                        </a:rPr>
                        <m:t> </m:t>
                      </m:r>
                      <m:r>
                        <a:rPr lang="de-DE" sz="1000" b="0" i="1">
                          <a:latin typeface="Cambria Math"/>
                        </a:rPr>
                        <m:t>𝐴𝑛𝑔𝑒𝑏𝑜𝑡</m:t>
                      </m:r>
                    </m:num>
                    <m:den>
                      <m:r>
                        <a:rPr lang="de-DE" sz="1000" b="0" i="1">
                          <a:latin typeface="Cambria Math"/>
                        </a:rPr>
                        <m:t>𝑔</m:t>
                      </m:r>
                      <m:r>
                        <a:rPr lang="de-DE" sz="1000" b="0" i="1">
                          <a:latin typeface="Cambria Math"/>
                        </a:rPr>
                        <m:t>ü</m:t>
                      </m:r>
                      <m:r>
                        <a:rPr lang="de-DE" sz="1000" b="0" i="1">
                          <a:latin typeface="Cambria Math"/>
                        </a:rPr>
                        <m:t>𝑛𝑠𝑡𝑖𝑔𝑠𝑡𝑒𝑠</m:t>
                      </m:r>
                      <m:r>
                        <a:rPr lang="de-DE" sz="1000" b="0" i="1">
                          <a:latin typeface="Cambria Math"/>
                        </a:rPr>
                        <m:t> </m:t>
                      </m:r>
                      <m:r>
                        <a:rPr lang="de-DE" sz="1000" b="0" i="1">
                          <a:latin typeface="Cambria Math"/>
                        </a:rPr>
                        <m:t>𝐴𝑛𝑔𝑒𝑏𝑜𝑡</m:t>
                      </m:r>
                    </m:den>
                  </m:f>
                </m:oMath>
              </a14:m>
              <a:r>
                <a:rPr lang="de-DE" sz="1000">
                  <a:latin typeface="Arial" panose="020B0604020202020204" pitchFamily="34" charset="0"/>
                  <a:cs typeface="Arial" panose="020B0604020202020204" pitchFamily="34" charset="0"/>
                </a:rPr>
                <a:t> x X</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Pkt.</a:t>
              </a:r>
            </a:p>
          </xdr:txBody>
        </xdr:sp>
      </mc:Choice>
      <mc:Fallback xmlns="">
        <xdr:sp macro="" textlink="">
          <xdr:nvSpPr>
            <xdr:cNvPr id="2" name="Textfeld 1">
              <a:extLst>
                <a:ext uri="{FF2B5EF4-FFF2-40B4-BE49-F238E27FC236}">
                  <a16:creationId xmlns:a16="http://schemas.microsoft.com/office/drawing/2014/main" id="{23FA55A2-BDEA-4A04-B376-F466B9A52129}"/>
                </a:ext>
              </a:extLst>
            </xdr:cNvPr>
            <xdr:cNvSpPr txBox="1"/>
          </xdr:nvSpPr>
          <xdr:spPr>
            <a:xfrm>
              <a:off x="0" y="3402331"/>
              <a:ext cx="3493668" cy="453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000">
                  <a:latin typeface="Arial" panose="020B0604020202020204" pitchFamily="34" charset="0"/>
                  <a:cs typeface="Arial" panose="020B0604020202020204" pitchFamily="34" charset="0"/>
                </a:rPr>
                <a:t>X Pkt. - </a:t>
              </a:r>
              <a:r>
                <a:rPr lang="de-DE" sz="1000" i="0">
                  <a:latin typeface="Cambria Math" panose="02040503050406030204" pitchFamily="18" charset="0"/>
                </a:rPr>
                <a:t>(</a:t>
              </a:r>
              <a:r>
                <a:rPr lang="de-DE" sz="1000" b="0" i="0">
                  <a:latin typeface="Cambria Math"/>
                </a:rPr>
                <a:t>𝑧𝑢 𝑏𝑒𝑤𝑒𝑟𝑡𝑒𝑛𝑑𝑒𝑠 𝐴𝑛𝑔𝑒𝑏𝑜𝑡 − 𝑔ü𝑛𝑠𝑡𝑖𝑔𝑠𝑡𝑒𝑠 𝐴𝑛𝑔𝑒𝑏𝑜𝑡</a:t>
              </a:r>
              <a:r>
                <a:rPr lang="de-DE" sz="1000" b="0" i="0">
                  <a:latin typeface="Cambria Math" panose="02040503050406030204" pitchFamily="18" charset="0"/>
                </a:rPr>
                <a:t>)/(</a:t>
              </a:r>
              <a:r>
                <a:rPr lang="de-DE" sz="1000" b="0" i="0">
                  <a:latin typeface="Cambria Math"/>
                </a:rPr>
                <a:t>𝑔ü𝑛𝑠𝑡𝑖𝑔𝑠𝑡𝑒𝑠 𝐴𝑛𝑔𝑒𝑏𝑜𝑡</a:t>
              </a:r>
              <a:r>
                <a:rPr lang="de-DE" sz="1000" b="0" i="0">
                  <a:latin typeface="Cambria Math" panose="02040503050406030204" pitchFamily="18" charset="0"/>
                </a:rPr>
                <a:t>)</a:t>
              </a:r>
              <a:r>
                <a:rPr lang="de-DE" sz="1000">
                  <a:latin typeface="Arial" panose="020B0604020202020204" pitchFamily="34" charset="0"/>
                  <a:cs typeface="Arial" panose="020B0604020202020204" pitchFamily="34" charset="0"/>
                </a:rPr>
                <a:t> x X</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Pkt.</a:t>
              </a:r>
            </a:p>
          </xdr:txBody>
        </xdr:sp>
      </mc:Fallback>
    </mc:AlternateContent>
    <xdr:clientData/>
  </xdr:oneCellAnchor>
</xdr:wsDr>
</file>

<file path=xl/persons/person.xml><?xml version="1.0" encoding="utf-8"?>
<personList xmlns="http://schemas.microsoft.com/office/spreadsheetml/2018/threadedcomments" xmlns:x="http://schemas.openxmlformats.org/spreadsheetml/2006/main">
  <person displayName="Löricke, Elisa" id="{43992381-1A95-4B56-9C3D-8CB1B4D32456}" userId="S::Elisa.Loericke@LfU.Brandenburg.de::31b5c5b3-5956-4a84-ab2f-d3b73e223f6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dT="2026-07-23T06:22:09.09" personId="{43992381-1A95-4B56-9C3D-8CB1B4D32456}" id="{3F07F423-D130-477C-BDA4-71F5F1A98708}">
    <text>ZK analog zu VB-26-142 aufbauen, inhaltlich ähnlich - aber besser strukturiert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47"/>
  <sheetViews>
    <sheetView tabSelected="1" topLeftCell="A18" zoomScale="85" zoomScaleNormal="85" zoomScaleSheetLayoutView="40" zoomScalePageLayoutView="20" workbookViewId="0">
      <selection activeCell="A19" sqref="A19"/>
    </sheetView>
  </sheetViews>
  <sheetFormatPr baseColWidth="10" defaultRowHeight="12.75" x14ac:dyDescent="0.2"/>
  <cols>
    <col min="1" max="1" width="63.28515625" style="1" customWidth="1"/>
    <col min="2" max="2" width="16.7109375" style="41" customWidth="1"/>
    <col min="3" max="18" width="16.7109375" style="1" customWidth="1"/>
    <col min="19" max="19" width="11.42578125" style="1"/>
    <col min="20" max="35" width="14.7109375" style="1" customWidth="1"/>
    <col min="36" max="16384" width="11.42578125" style="1"/>
  </cols>
  <sheetData>
    <row r="1" spans="1:35" x14ac:dyDescent="0.2">
      <c r="A1" s="39" t="s">
        <v>5</v>
      </c>
    </row>
    <row r="2" spans="1:35" x14ac:dyDescent="0.2">
      <c r="A2" s="39" t="s">
        <v>34</v>
      </c>
    </row>
    <row r="4" spans="1:35" x14ac:dyDescent="0.2">
      <c r="A4" s="38" t="s">
        <v>32</v>
      </c>
    </row>
    <row r="5" spans="1:35" customFormat="1" ht="12.75" customHeight="1" x14ac:dyDescent="0.2">
      <c r="A5" s="3" t="s">
        <v>35</v>
      </c>
      <c r="B5" s="42"/>
      <c r="F5" s="1"/>
    </row>
    <row r="6" spans="1:35" customFormat="1" ht="13.5" thickBot="1" x14ac:dyDescent="0.25">
      <c r="A6" s="4"/>
      <c r="B6" s="43"/>
    </row>
    <row r="7" spans="1:35" ht="16.149999999999999" customHeight="1" x14ac:dyDescent="0.2">
      <c r="A7" s="82"/>
      <c r="B7" s="84" t="s">
        <v>19</v>
      </c>
      <c r="C7" s="86" t="s">
        <v>8</v>
      </c>
      <c r="D7" s="87"/>
      <c r="E7" s="86" t="s">
        <v>9</v>
      </c>
      <c r="F7" s="87"/>
      <c r="G7" s="86" t="s">
        <v>10</v>
      </c>
      <c r="H7" s="87"/>
      <c r="I7" s="86" t="s">
        <v>11</v>
      </c>
      <c r="J7" s="87"/>
      <c r="K7" s="86" t="s">
        <v>12</v>
      </c>
      <c r="L7" s="87"/>
      <c r="M7" s="86" t="s">
        <v>14</v>
      </c>
      <c r="N7" s="87"/>
      <c r="O7" s="86" t="s">
        <v>15</v>
      </c>
      <c r="P7" s="87"/>
      <c r="Q7" s="86" t="s">
        <v>16</v>
      </c>
      <c r="R7" s="87"/>
    </row>
    <row r="8" spans="1:35" ht="16.149999999999999" customHeight="1" thickBot="1" x14ac:dyDescent="0.25">
      <c r="A8" s="83"/>
      <c r="B8" s="85"/>
      <c r="C8" s="74"/>
      <c r="D8" s="75"/>
      <c r="E8" s="74"/>
      <c r="F8" s="75"/>
      <c r="G8" s="74"/>
      <c r="H8" s="75"/>
      <c r="I8" s="74"/>
      <c r="J8" s="75"/>
      <c r="K8" s="74"/>
      <c r="L8" s="75"/>
      <c r="M8" s="74"/>
      <c r="N8" s="75"/>
      <c r="O8" s="74"/>
      <c r="P8" s="75"/>
      <c r="Q8" s="74"/>
      <c r="R8" s="75"/>
      <c r="S8" s="5"/>
    </row>
    <row r="9" spans="1:35" ht="30" customHeight="1" x14ac:dyDescent="0.2">
      <c r="A9" s="78" t="s">
        <v>22</v>
      </c>
      <c r="B9" s="44"/>
      <c r="C9" s="6" t="s">
        <v>13</v>
      </c>
      <c r="D9" s="7"/>
      <c r="E9" s="6" t="s">
        <v>13</v>
      </c>
      <c r="F9" s="7"/>
      <c r="G9" s="6" t="s">
        <v>13</v>
      </c>
      <c r="H9" s="7"/>
      <c r="I9" s="6" t="s">
        <v>13</v>
      </c>
      <c r="J9" s="7"/>
      <c r="K9" s="6" t="s">
        <v>13</v>
      </c>
      <c r="L9" s="8"/>
      <c r="M9" s="6" t="s">
        <v>13</v>
      </c>
      <c r="N9" s="7"/>
      <c r="O9" s="6" t="s">
        <v>13</v>
      </c>
      <c r="P9" s="7"/>
      <c r="Q9" s="6" t="s">
        <v>13</v>
      </c>
      <c r="R9" s="9"/>
      <c r="S9" s="5"/>
    </row>
    <row r="10" spans="1:35" ht="30" customHeight="1" thickBot="1" x14ac:dyDescent="0.25">
      <c r="A10" s="79"/>
      <c r="B10" s="45"/>
      <c r="C10" s="36" t="s">
        <v>6</v>
      </c>
      <c r="D10" s="37" t="s">
        <v>7</v>
      </c>
      <c r="E10" s="36" t="s">
        <v>6</v>
      </c>
      <c r="F10" s="37" t="s">
        <v>7</v>
      </c>
      <c r="G10" s="36" t="s">
        <v>6</v>
      </c>
      <c r="H10" s="37" t="s">
        <v>7</v>
      </c>
      <c r="I10" s="36" t="s">
        <v>6</v>
      </c>
      <c r="J10" s="37" t="s">
        <v>7</v>
      </c>
      <c r="K10" s="36" t="s">
        <v>6</v>
      </c>
      <c r="L10" s="37" t="s">
        <v>7</v>
      </c>
      <c r="M10" s="36" t="s">
        <v>6</v>
      </c>
      <c r="N10" s="37" t="s">
        <v>7</v>
      </c>
      <c r="O10" s="36" t="s">
        <v>6</v>
      </c>
      <c r="P10" s="37" t="s">
        <v>7</v>
      </c>
      <c r="Q10" s="36" t="s">
        <v>6</v>
      </c>
      <c r="R10" s="35" t="s">
        <v>7</v>
      </c>
      <c r="S10" s="5"/>
      <c r="T10" s="34"/>
      <c r="U10" s="34"/>
      <c r="V10" s="34"/>
    </row>
    <row r="11" spans="1:35" ht="61.15" customHeight="1" thickBot="1" x14ac:dyDescent="0.25">
      <c r="A11" s="76" t="s">
        <v>21</v>
      </c>
      <c r="B11" s="80">
        <v>40</v>
      </c>
      <c r="C11" s="33"/>
      <c r="D11" s="30"/>
      <c r="E11" s="33"/>
      <c r="F11" s="30"/>
      <c r="G11" s="33"/>
      <c r="H11" s="32"/>
      <c r="I11" s="31"/>
      <c r="J11" s="30"/>
      <c r="K11" s="31"/>
      <c r="L11" s="30"/>
      <c r="M11" s="33"/>
      <c r="N11" s="32"/>
      <c r="O11" s="31"/>
      <c r="P11" s="30"/>
      <c r="Q11" s="31"/>
      <c r="R11" s="30"/>
    </row>
    <row r="12" spans="1:35" ht="116.25" customHeight="1" thickBot="1" x14ac:dyDescent="0.25">
      <c r="A12" s="77"/>
      <c r="B12" s="81"/>
      <c r="C12" s="29" t="str">
        <f>IF((C11=""),"",($B$11-((C11-MIN($C$11,$E$11,$G$11,$I$11,$K$11,$M$11,$O$11,$Q$11))/MIN($C$11,$E$11,$G$11,$I$11,$K$11,$M$11,$O$11,$Q$11))*$B$11))</f>
        <v/>
      </c>
      <c r="D12" s="28">
        <f>IF(AND(C12&lt;=$B$11,C12&gt;=0),(C12),0)</f>
        <v>0</v>
      </c>
      <c r="E12" s="29" t="str">
        <f>IF((E11=""),"",($B$11-((E11-MIN($C$11,$E$11,$G$11,$I$11,$K$11,$M$11,$O$11,$Q$11))/MIN($C$11,$E$11,$G$11,$I$11,$K$11,$M$11,$O$11,$Q$11))*$B$11))</f>
        <v/>
      </c>
      <c r="F12" s="28">
        <f>IF(AND(E12&lt;=$B$11,E12&gt;=0),(E12),0)</f>
        <v>0</v>
      </c>
      <c r="G12" s="29" t="str">
        <f>IF((G11=""),"",($B$11-((G11-MIN($C$11,$E$11,$G$11,$I$11,$K$11,$M$11,$O$11,$Q$11))/MIN($C$11,$E$11,$G$11,$I$11,$K$11,$M$11,$O$11,$Q$11))*$B$11))</f>
        <v/>
      </c>
      <c r="H12" s="28">
        <f>IF(AND(G12&lt;=$B$11,G12&gt;=0),(G12),0)</f>
        <v>0</v>
      </c>
      <c r="I12" s="29" t="str">
        <f>IF((I11=""),"",($B$11-((I11-MIN($C$11,$E$11,$G$11,$I$11,$K$11,$M$11,$O$11,$Q$11))/MIN($C$11,$E$11,$G$11,$I$11,$K$11,$M$11,$O$11,$Q$11))*$B$11))</f>
        <v/>
      </c>
      <c r="J12" s="28">
        <f>IF(AND(I12&lt;=$B$11,I12&gt;=0),(I12),0)</f>
        <v>0</v>
      </c>
      <c r="K12" s="29" t="str">
        <f>IF((K11=""),"",($B$11-((K11-MIN($C$11,$E$11,$G$11,$I$11,$K$11,$M$11,$O$11,$Q$11))/MIN($C$11,$E$11,$G$11,$I$11,$K$11,$M$11,$O$11,$Q$11))*$B$11))</f>
        <v/>
      </c>
      <c r="L12" s="28">
        <f>IF(AND(K12&lt;=$B$11,K12&gt;=0),(K12),0)</f>
        <v>0</v>
      </c>
      <c r="M12" s="29" t="str">
        <f>IF((M11=""),"",($B$11-((M11-MIN($C$11,$E$11,$G$11,$I$11,$K$11,$M$11,$O$11,$Q$11))/MIN($C$11,$E$11,$G$11,$I$11,$K$11,$M$11,$O$11,$Q$11))*$B$11))</f>
        <v/>
      </c>
      <c r="N12" s="28">
        <f>IF(AND(M12&lt;=$B$11,M12&gt;=0),(M12),0)</f>
        <v>0</v>
      </c>
      <c r="O12" s="29" t="str">
        <f>IF((O11=""),"",($B$11-((O11-MIN($C$11,$E$11,$G$11,$I$11,$K$11,$M$11,$O$11,$Q$11))/MIN($C$11,$E$11,$G$11,$I$11,$K$11,$M$11,$O$11,$Q$11))*$B$11))</f>
        <v/>
      </c>
      <c r="P12" s="28">
        <f>IF(AND(O12&lt;=$B$11,O12&gt;=0),(O12),0)</f>
        <v>0</v>
      </c>
      <c r="Q12" s="29" t="str">
        <f>IF((Q11=""),"",($B$11-((Q11-MIN($C$11,$E$11,$G$11,$I$11,$K$11,$M$11,$O$11,$Q$11))/MIN($C$11,$E$11,$G$11,$I$11,$K$11,$M$11,$O$11,$Q$11))*$B$11))</f>
        <v/>
      </c>
      <c r="R12" s="28">
        <f>IF(AND(Q12&lt;=$B$11,Q12&gt;=0),(Q12),0)</f>
        <v>0</v>
      </c>
      <c r="T12" s="71" t="s">
        <v>8</v>
      </c>
      <c r="U12" s="72"/>
      <c r="V12" s="72"/>
      <c r="W12" s="73"/>
      <c r="X12" s="71" t="s">
        <v>9</v>
      </c>
      <c r="Y12" s="72"/>
      <c r="Z12" s="72"/>
      <c r="AA12" s="73"/>
      <c r="AB12" s="71" t="s">
        <v>10</v>
      </c>
      <c r="AC12" s="72"/>
      <c r="AD12" s="72"/>
      <c r="AE12" s="73"/>
      <c r="AF12" s="71" t="s">
        <v>11</v>
      </c>
      <c r="AG12" s="72"/>
      <c r="AH12" s="72"/>
      <c r="AI12" s="73"/>
    </row>
    <row r="13" spans="1:35" ht="30" customHeight="1" x14ac:dyDescent="0.2">
      <c r="A13" s="27" t="s">
        <v>20</v>
      </c>
      <c r="B13" s="46">
        <v>60</v>
      </c>
      <c r="C13" s="67" t="s">
        <v>7</v>
      </c>
      <c r="D13" s="68"/>
      <c r="E13" s="67" t="s">
        <v>7</v>
      </c>
      <c r="F13" s="68"/>
      <c r="G13" s="67" t="s">
        <v>7</v>
      </c>
      <c r="H13" s="68"/>
      <c r="I13" s="67" t="s">
        <v>7</v>
      </c>
      <c r="J13" s="68"/>
      <c r="K13" s="67" t="s">
        <v>7</v>
      </c>
      <c r="L13" s="68"/>
      <c r="M13" s="67" t="s">
        <v>7</v>
      </c>
      <c r="N13" s="68"/>
      <c r="O13" s="67" t="s">
        <v>7</v>
      </c>
      <c r="P13" s="68"/>
      <c r="Q13" s="67" t="s">
        <v>7</v>
      </c>
      <c r="R13" s="68"/>
      <c r="T13" s="26" t="s">
        <v>2</v>
      </c>
      <c r="U13" s="24" t="s">
        <v>4</v>
      </c>
      <c r="V13" s="24" t="s">
        <v>18</v>
      </c>
      <c r="W13" s="24" t="s">
        <v>17</v>
      </c>
      <c r="X13" s="25" t="s">
        <v>2</v>
      </c>
      <c r="Y13" s="24" t="s">
        <v>3</v>
      </c>
      <c r="Z13" s="24" t="s">
        <v>18</v>
      </c>
      <c r="AA13" s="24" t="s">
        <v>17</v>
      </c>
      <c r="AB13" s="25" t="s">
        <v>2</v>
      </c>
      <c r="AC13" s="24" t="s">
        <v>3</v>
      </c>
      <c r="AD13" s="24" t="s">
        <v>18</v>
      </c>
      <c r="AE13" s="24" t="s">
        <v>17</v>
      </c>
      <c r="AF13" s="25" t="s">
        <v>2</v>
      </c>
      <c r="AG13" s="24" t="s">
        <v>3</v>
      </c>
      <c r="AH13" s="24" t="s">
        <v>18</v>
      </c>
      <c r="AI13" s="23" t="s">
        <v>17</v>
      </c>
    </row>
    <row r="14" spans="1:35" ht="30" customHeight="1" x14ac:dyDescent="0.2">
      <c r="A14" s="21" t="s">
        <v>33</v>
      </c>
      <c r="B14" s="47">
        <f>B15+B16</f>
        <v>30</v>
      </c>
      <c r="C14" s="58">
        <f>SUM(C15:D16)</f>
        <v>0</v>
      </c>
      <c r="D14" s="59"/>
      <c r="E14" s="58">
        <f>SUM(E15:F16)</f>
        <v>0</v>
      </c>
      <c r="F14" s="59"/>
      <c r="G14" s="58">
        <f>SUM(G15:H16)</f>
        <v>0</v>
      </c>
      <c r="H14" s="59"/>
      <c r="I14" s="58">
        <f>SUM(I15:J16)</f>
        <v>0</v>
      </c>
      <c r="J14" s="59"/>
      <c r="K14" s="58">
        <f>SUM(K15:L16)</f>
        <v>0</v>
      </c>
      <c r="L14" s="59"/>
      <c r="M14" s="58">
        <f>SUM(M15:N16)</f>
        <v>0</v>
      </c>
      <c r="N14" s="59"/>
      <c r="O14" s="58">
        <f>SUM(O15:P16)</f>
        <v>0</v>
      </c>
      <c r="P14" s="59"/>
      <c r="Q14" s="58">
        <f>SUM(Q15:R16)</f>
        <v>0</v>
      </c>
      <c r="R14" s="59"/>
      <c r="T14" s="20"/>
      <c r="U14" s="19"/>
      <c r="V14" s="19"/>
      <c r="W14" s="19"/>
      <c r="X14" s="19"/>
      <c r="Y14" s="19"/>
      <c r="Z14" s="19"/>
      <c r="AA14" s="19"/>
      <c r="AB14" s="19"/>
      <c r="AC14" s="19"/>
      <c r="AD14" s="19"/>
      <c r="AE14" s="19"/>
      <c r="AF14" s="19"/>
      <c r="AG14" s="19"/>
      <c r="AH14" s="19"/>
      <c r="AI14" s="18"/>
    </row>
    <row r="15" spans="1:35" ht="101.25" customHeight="1" x14ac:dyDescent="0.2">
      <c r="A15" s="40" t="s">
        <v>28</v>
      </c>
      <c r="B15" s="48">
        <v>15</v>
      </c>
      <c r="C15" s="62"/>
      <c r="D15" s="61"/>
      <c r="E15" s="60"/>
      <c r="F15" s="61"/>
      <c r="G15" s="60"/>
      <c r="H15" s="61"/>
      <c r="I15" s="60"/>
      <c r="J15" s="61"/>
      <c r="K15" s="60"/>
      <c r="L15" s="61"/>
      <c r="M15" s="60"/>
      <c r="N15" s="61"/>
      <c r="O15" s="60"/>
      <c r="P15" s="61"/>
      <c r="Q15" s="60"/>
      <c r="R15" s="61"/>
      <c r="T15" s="16"/>
      <c r="U15" s="14"/>
      <c r="V15" s="14"/>
      <c r="W15" s="14"/>
      <c r="X15" s="16"/>
      <c r="Y15" s="14"/>
      <c r="Z15" s="14"/>
      <c r="AA15" s="14"/>
      <c r="AB15" s="16"/>
      <c r="AC15" s="14"/>
      <c r="AD15" s="14"/>
      <c r="AE15" s="14"/>
      <c r="AF15" s="16"/>
      <c r="AG15" s="14"/>
      <c r="AH15" s="14"/>
      <c r="AI15" s="13"/>
    </row>
    <row r="16" spans="1:35" ht="127.5" x14ac:dyDescent="0.2">
      <c r="A16" s="40" t="s">
        <v>45</v>
      </c>
      <c r="B16" s="48">
        <v>15</v>
      </c>
      <c r="C16" s="69"/>
      <c r="D16" s="70"/>
      <c r="E16" s="69"/>
      <c r="F16" s="70"/>
      <c r="G16" s="69"/>
      <c r="H16" s="70"/>
      <c r="I16" s="69"/>
      <c r="J16" s="70"/>
      <c r="K16" s="69"/>
      <c r="L16" s="70"/>
      <c r="M16" s="69"/>
      <c r="N16" s="70"/>
      <c r="O16" s="69"/>
      <c r="P16" s="70"/>
      <c r="Q16" s="69"/>
      <c r="R16" s="70"/>
      <c r="T16" s="16"/>
      <c r="U16" s="14"/>
      <c r="V16" s="14"/>
      <c r="W16" s="14"/>
      <c r="X16" s="22"/>
      <c r="Y16" s="14"/>
      <c r="Z16" s="14"/>
      <c r="AA16" s="14"/>
      <c r="AB16" s="22"/>
      <c r="AC16" s="14"/>
      <c r="AD16" s="14"/>
      <c r="AE16" s="14"/>
      <c r="AF16" s="22"/>
      <c r="AG16" s="14"/>
      <c r="AH16" s="14"/>
      <c r="AI16" s="13"/>
    </row>
    <row r="17" spans="1:35" ht="30" customHeight="1" x14ac:dyDescent="0.2">
      <c r="A17" s="21" t="s">
        <v>36</v>
      </c>
      <c r="B17" s="47">
        <f>B18+B19</f>
        <v>30</v>
      </c>
      <c r="C17" s="58">
        <f>SUM(C18:D18)</f>
        <v>0</v>
      </c>
      <c r="D17" s="59"/>
      <c r="E17" s="58">
        <f>SUM(E18:F18)</f>
        <v>0</v>
      </c>
      <c r="F17" s="59"/>
      <c r="G17" s="58">
        <f>SUM(G18:H18)</f>
        <v>0</v>
      </c>
      <c r="H17" s="59"/>
      <c r="I17" s="58">
        <f>SUM(I18:J18)</f>
        <v>0</v>
      </c>
      <c r="J17" s="59"/>
      <c r="K17" s="58">
        <f>SUM(K18:L18)</f>
        <v>0</v>
      </c>
      <c r="L17" s="59"/>
      <c r="M17" s="58">
        <f>SUM(M18:N18)</f>
        <v>0</v>
      </c>
      <c r="N17" s="59"/>
      <c r="O17" s="58">
        <f>SUM(O18:P18)</f>
        <v>0</v>
      </c>
      <c r="P17" s="59"/>
      <c r="Q17" s="58">
        <f>SUM(Q18:R18)</f>
        <v>0</v>
      </c>
      <c r="R17" s="59"/>
      <c r="T17" s="20"/>
      <c r="U17" s="19"/>
      <c r="V17" s="19"/>
      <c r="W17" s="19"/>
      <c r="X17" s="19"/>
      <c r="Y17" s="19"/>
      <c r="Z17" s="19"/>
      <c r="AA17" s="19"/>
      <c r="AB17" s="19"/>
      <c r="AC17" s="19"/>
      <c r="AD17" s="19"/>
      <c r="AE17" s="19"/>
      <c r="AF17" s="19"/>
      <c r="AG17" s="19"/>
      <c r="AH17" s="19"/>
      <c r="AI17" s="18"/>
    </row>
    <row r="18" spans="1:35" ht="178.5" x14ac:dyDescent="0.2">
      <c r="A18" s="40" t="s">
        <v>38</v>
      </c>
      <c r="B18" s="48">
        <v>10</v>
      </c>
      <c r="C18" s="62"/>
      <c r="D18" s="61"/>
      <c r="E18" s="60"/>
      <c r="F18" s="61"/>
      <c r="G18" s="60"/>
      <c r="H18" s="61"/>
      <c r="I18" s="60"/>
      <c r="J18" s="61"/>
      <c r="K18" s="60"/>
      <c r="L18" s="61"/>
      <c r="M18" s="60"/>
      <c r="N18" s="61"/>
      <c r="O18" s="60"/>
      <c r="P18" s="61"/>
      <c r="Q18" s="60"/>
      <c r="R18" s="61"/>
      <c r="T18" s="16"/>
      <c r="U18" s="14"/>
      <c r="V18" s="14"/>
      <c r="W18" s="14"/>
      <c r="X18" s="16"/>
      <c r="Y18" s="14"/>
      <c r="Z18" s="14"/>
      <c r="AA18" s="14"/>
      <c r="AB18" s="16"/>
      <c r="AC18" s="14"/>
      <c r="AD18" s="14"/>
      <c r="AE18" s="14"/>
      <c r="AF18" s="16"/>
      <c r="AG18" s="14"/>
      <c r="AH18" s="14"/>
      <c r="AI18" s="13"/>
    </row>
    <row r="19" spans="1:35" ht="114.75" x14ac:dyDescent="0.2">
      <c r="A19" s="40" t="s">
        <v>46</v>
      </c>
      <c r="B19" s="48">
        <v>20</v>
      </c>
      <c r="C19" s="55"/>
      <c r="D19" s="56"/>
      <c r="E19" s="55"/>
      <c r="F19" s="56"/>
      <c r="G19" s="55"/>
      <c r="H19" s="56"/>
      <c r="I19" s="55"/>
      <c r="J19" s="56"/>
      <c r="K19" s="55"/>
      <c r="L19" s="56"/>
      <c r="M19" s="55"/>
      <c r="N19" s="56"/>
      <c r="O19" s="55"/>
      <c r="P19" s="56"/>
      <c r="Q19" s="55"/>
      <c r="R19" s="56"/>
      <c r="T19" s="16"/>
      <c r="U19" s="14"/>
      <c r="V19" s="14"/>
      <c r="W19" s="14"/>
      <c r="X19" s="22"/>
      <c r="Y19" s="14"/>
      <c r="Z19" s="14"/>
      <c r="AA19" s="14"/>
      <c r="AB19" s="22"/>
      <c r="AC19" s="14"/>
      <c r="AD19" s="14"/>
      <c r="AE19" s="14"/>
      <c r="AF19" s="22"/>
      <c r="AG19" s="14"/>
      <c r="AH19" s="14"/>
      <c r="AI19" s="13"/>
    </row>
    <row r="20" spans="1:35" ht="15" customHeight="1" thickBot="1" x14ac:dyDescent="0.25">
      <c r="A20" s="17" t="s">
        <v>0</v>
      </c>
      <c r="B20" s="49">
        <f>B17+B14</f>
        <v>60</v>
      </c>
      <c r="C20" s="65">
        <f>C17+C14</f>
        <v>0</v>
      </c>
      <c r="D20" s="66" t="e">
        <f>D17+#REF!+D14+#REF!</f>
        <v>#REF!</v>
      </c>
      <c r="E20" s="65">
        <f>E17+E14</f>
        <v>0</v>
      </c>
      <c r="F20" s="66" t="e">
        <f>F17+#REF!+F14+#REF!</f>
        <v>#REF!</v>
      </c>
      <c r="G20" s="65">
        <f>G17+G14</f>
        <v>0</v>
      </c>
      <c r="H20" s="66" t="e">
        <f>H17+#REF!+H14+#REF!</f>
        <v>#REF!</v>
      </c>
      <c r="I20" s="65">
        <f>I17+I14</f>
        <v>0</v>
      </c>
      <c r="J20" s="66" t="e">
        <f>J17+#REF!+J14+#REF!</f>
        <v>#REF!</v>
      </c>
      <c r="K20" s="65">
        <f>K17+K14</f>
        <v>0</v>
      </c>
      <c r="L20" s="66" t="e">
        <f>L17+#REF!+L14+#REF!</f>
        <v>#REF!</v>
      </c>
      <c r="M20" s="65">
        <f>M17+M14</f>
        <v>0</v>
      </c>
      <c r="N20" s="66" t="e">
        <f>N17+#REF!+N14+#REF!</f>
        <v>#REF!</v>
      </c>
      <c r="O20" s="65">
        <f>O17+O14</f>
        <v>0</v>
      </c>
      <c r="P20" s="66" t="e">
        <f>P17+#REF!+P14+#REF!</f>
        <v>#REF!</v>
      </c>
      <c r="Q20" s="65">
        <f>Q17+Q14</f>
        <v>0</v>
      </c>
      <c r="R20" s="66" t="e">
        <f>R17+#REF!+R14+#REF!</f>
        <v>#REF!</v>
      </c>
      <c r="T20" s="16"/>
      <c r="U20" s="14"/>
      <c r="V20" s="14"/>
      <c r="W20" s="14"/>
      <c r="X20" s="15"/>
      <c r="Y20" s="14"/>
      <c r="Z20" s="14"/>
      <c r="AA20" s="14"/>
      <c r="AB20" s="15"/>
      <c r="AC20" s="14"/>
      <c r="AD20" s="14"/>
      <c r="AE20" s="14"/>
      <c r="AF20" s="15"/>
      <c r="AG20" s="14"/>
      <c r="AH20" s="14"/>
      <c r="AI20" s="13"/>
    </row>
    <row r="21" spans="1:35" ht="30" customHeight="1" thickBot="1" x14ac:dyDescent="0.25">
      <c r="A21" s="12" t="s">
        <v>1</v>
      </c>
      <c r="B21" s="50">
        <f>SUM(B11,B14,B17)</f>
        <v>100</v>
      </c>
      <c r="C21" s="63">
        <f>SUM(C11,C14,C17)</f>
        <v>0</v>
      </c>
      <c r="D21" s="64" t="e">
        <f>SUM(D11,#REF!,D14,#REF!,D17,#REF!)</f>
        <v>#REF!</v>
      </c>
      <c r="E21" s="63">
        <f>SUM(E11,E14,E17)</f>
        <v>0</v>
      </c>
      <c r="F21" s="64" t="e">
        <f>SUM(F11,#REF!,F14,#REF!,F17,#REF!)</f>
        <v>#REF!</v>
      </c>
      <c r="G21" s="63">
        <f>SUM(G11,G14,G17)</f>
        <v>0</v>
      </c>
      <c r="H21" s="64" t="e">
        <f>SUM(H11,#REF!,H14,#REF!,H17,#REF!)</f>
        <v>#REF!</v>
      </c>
      <c r="I21" s="63">
        <f>SUM(I11,I14,I17)</f>
        <v>0</v>
      </c>
      <c r="J21" s="64" t="e">
        <f>SUM(J11,#REF!,J14,#REF!,J17,#REF!)</f>
        <v>#REF!</v>
      </c>
      <c r="K21" s="63">
        <f>SUM(K11,K14,K17)</f>
        <v>0</v>
      </c>
      <c r="L21" s="64" t="e">
        <f>SUM(L11,#REF!,L14,#REF!,L17,#REF!)</f>
        <v>#REF!</v>
      </c>
      <c r="M21" s="63">
        <f>SUM(M11,M14,M17)</f>
        <v>0</v>
      </c>
      <c r="N21" s="64" t="e">
        <f>SUM(N11,#REF!,N14,#REF!,N17,#REF!)</f>
        <v>#REF!</v>
      </c>
      <c r="O21" s="63">
        <f>SUM(O11,O14,O17)</f>
        <v>0</v>
      </c>
      <c r="P21" s="64" t="e">
        <f>SUM(P11,#REF!,P14,#REF!,P17,#REF!)</f>
        <v>#REF!</v>
      </c>
      <c r="Q21" s="63">
        <f>SUM(Q11,Q14,Q17)</f>
        <v>0</v>
      </c>
      <c r="R21" s="64" t="e">
        <f>SUM(R11,#REF!,R14,#REF!,R17,#REF!)</f>
        <v>#REF!</v>
      </c>
    </row>
    <row r="23" spans="1:35" ht="41.25" customHeight="1" x14ac:dyDescent="0.2">
      <c r="A23" s="57" t="s">
        <v>37</v>
      </c>
      <c r="B23" s="57"/>
      <c r="C23" s="57"/>
      <c r="D23" s="57"/>
      <c r="E23" s="57"/>
      <c r="F23" s="57"/>
      <c r="G23" s="57"/>
      <c r="H23" s="57"/>
      <c r="I23" s="57"/>
      <c r="J23" s="57"/>
      <c r="K23" s="54"/>
      <c r="L23" s="54"/>
      <c r="M23"/>
      <c r="N23"/>
      <c r="O23"/>
      <c r="P23"/>
      <c r="Q23"/>
      <c r="R23"/>
      <c r="S23" s="2"/>
    </row>
    <row r="24" spans="1:35" x14ac:dyDescent="0.2">
      <c r="B24" s="94" t="s">
        <v>23</v>
      </c>
      <c r="C24" s="95"/>
      <c r="D24" s="95"/>
      <c r="E24" s="95"/>
      <c r="F24" s="95"/>
      <c r="G24" s="88" t="s">
        <v>24</v>
      </c>
      <c r="H24" s="88"/>
      <c r="I24" s="88"/>
      <c r="J24" s="88"/>
    </row>
    <row r="25" spans="1:35" ht="54.75" customHeight="1" x14ac:dyDescent="0.2">
      <c r="A25" s="11">
        <v>1</v>
      </c>
      <c r="B25" s="93" t="s">
        <v>47</v>
      </c>
      <c r="C25" s="93"/>
      <c r="D25" s="93"/>
      <c r="E25" s="93"/>
      <c r="F25" s="93"/>
      <c r="G25" s="89" t="s">
        <v>29</v>
      </c>
      <c r="H25" s="90"/>
      <c r="I25" s="90"/>
      <c r="J25" s="90"/>
      <c r="K25"/>
      <c r="L25"/>
      <c r="M25"/>
      <c r="N25"/>
      <c r="O25"/>
      <c r="P25"/>
      <c r="Q25"/>
      <c r="R25"/>
      <c r="S25" s="2"/>
    </row>
    <row r="26" spans="1:35" ht="53.25" customHeight="1" x14ac:dyDescent="0.2">
      <c r="A26" s="11">
        <v>0.8</v>
      </c>
      <c r="B26" s="93" t="s">
        <v>39</v>
      </c>
      <c r="C26" s="93"/>
      <c r="D26" s="93"/>
      <c r="E26" s="93"/>
      <c r="F26" s="93"/>
      <c r="G26" s="91" t="s">
        <v>44</v>
      </c>
      <c r="H26" s="91"/>
      <c r="I26" s="91"/>
      <c r="J26" s="91"/>
      <c r="K26" s="2"/>
      <c r="L26" s="2"/>
      <c r="M26" s="2"/>
      <c r="N26" s="2"/>
      <c r="O26" s="2"/>
      <c r="P26" s="2"/>
      <c r="Q26" s="2"/>
      <c r="R26" s="2"/>
      <c r="S26" s="2"/>
    </row>
    <row r="27" spans="1:35" ht="60.75" customHeight="1" x14ac:dyDescent="0.2">
      <c r="A27" s="11">
        <v>0.6</v>
      </c>
      <c r="B27" s="93" t="s">
        <v>40</v>
      </c>
      <c r="C27" s="93"/>
      <c r="D27" s="93"/>
      <c r="E27" s="93"/>
      <c r="F27" s="93"/>
      <c r="G27" s="91" t="s">
        <v>30</v>
      </c>
      <c r="H27" s="91"/>
      <c r="I27" s="91"/>
      <c r="J27" s="91"/>
      <c r="K27" s="2"/>
      <c r="L27" s="2"/>
      <c r="M27" s="2"/>
      <c r="N27" s="2"/>
      <c r="O27" s="2"/>
      <c r="P27" s="2"/>
      <c r="Q27" s="2"/>
      <c r="R27" s="2"/>
      <c r="S27" s="2"/>
    </row>
    <row r="28" spans="1:35" ht="79.5" customHeight="1" x14ac:dyDescent="0.2">
      <c r="A28" s="11">
        <v>0.4</v>
      </c>
      <c r="B28" s="93" t="s">
        <v>41</v>
      </c>
      <c r="C28" s="93"/>
      <c r="D28" s="93"/>
      <c r="E28" s="93"/>
      <c r="F28" s="93"/>
      <c r="G28" s="91" t="s">
        <v>26</v>
      </c>
      <c r="H28" s="91"/>
      <c r="I28" s="91"/>
      <c r="J28" s="91"/>
      <c r="K28" s="2"/>
      <c r="L28" s="2"/>
      <c r="M28" s="2"/>
      <c r="N28" s="2"/>
      <c r="O28" s="2"/>
      <c r="P28" s="2"/>
      <c r="Q28" s="2"/>
      <c r="R28" s="2"/>
      <c r="S28" s="2"/>
    </row>
    <row r="29" spans="1:35" ht="66.75" customHeight="1" x14ac:dyDescent="0.2">
      <c r="A29" s="11">
        <v>0.2</v>
      </c>
      <c r="B29" s="93" t="s">
        <v>42</v>
      </c>
      <c r="C29" s="93"/>
      <c r="D29" s="93"/>
      <c r="E29" s="93"/>
      <c r="F29" s="93"/>
      <c r="G29" s="91" t="s">
        <v>27</v>
      </c>
      <c r="H29" s="91"/>
      <c r="I29" s="91"/>
      <c r="J29" s="91"/>
      <c r="K29" s="2"/>
      <c r="L29" s="2"/>
      <c r="M29" s="2"/>
      <c r="N29" s="2"/>
      <c r="O29" s="2"/>
      <c r="P29" s="2"/>
      <c r="Q29" s="2"/>
      <c r="R29" s="2"/>
      <c r="S29" s="2"/>
    </row>
    <row r="30" spans="1:35" ht="39.950000000000003" customHeight="1" x14ac:dyDescent="0.2">
      <c r="A30" s="11">
        <v>0</v>
      </c>
      <c r="B30" s="93" t="s">
        <v>43</v>
      </c>
      <c r="C30" s="93"/>
      <c r="D30" s="93"/>
      <c r="E30" s="93"/>
      <c r="F30" s="93"/>
      <c r="G30" s="92" t="s">
        <v>25</v>
      </c>
      <c r="H30" s="91"/>
      <c r="I30" s="91"/>
      <c r="J30" s="91"/>
    </row>
    <row r="31" spans="1:35" ht="46.5" customHeight="1" x14ac:dyDescent="0.2">
      <c r="A31" s="52" t="s">
        <v>31</v>
      </c>
      <c r="B31" s="53"/>
      <c r="C31"/>
      <c r="D31"/>
      <c r="E31"/>
      <c r="F31"/>
      <c r="G31"/>
      <c r="H31"/>
      <c r="I31"/>
      <c r="J31"/>
      <c r="K31"/>
      <c r="L31"/>
      <c r="M31"/>
      <c r="N31"/>
      <c r="O31"/>
      <c r="P31"/>
      <c r="Q31"/>
      <c r="R31"/>
      <c r="S31" s="2"/>
    </row>
    <row r="32" spans="1:35" x14ac:dyDescent="0.2">
      <c r="A32" s="10"/>
    </row>
    <row r="33" spans="1:2" x14ac:dyDescent="0.2">
      <c r="A33" s="10"/>
    </row>
    <row r="35" spans="1:2" x14ac:dyDescent="0.2">
      <c r="A35" s="10"/>
    </row>
    <row r="37" spans="1:2" x14ac:dyDescent="0.2">
      <c r="A37" s="10"/>
      <c r="B37" s="51"/>
    </row>
    <row r="38" spans="1:2" x14ac:dyDescent="0.2">
      <c r="B38" s="51"/>
    </row>
    <row r="39" spans="1:2" x14ac:dyDescent="0.2">
      <c r="B39" s="51"/>
    </row>
    <row r="40" spans="1:2" x14ac:dyDescent="0.2">
      <c r="B40" s="51"/>
    </row>
    <row r="41" spans="1:2" x14ac:dyDescent="0.2">
      <c r="B41" s="51"/>
    </row>
    <row r="42" spans="1:2" x14ac:dyDescent="0.2">
      <c r="B42" s="51"/>
    </row>
    <row r="43" spans="1:2" x14ac:dyDescent="0.2">
      <c r="B43" s="51"/>
    </row>
    <row r="44" spans="1:2" x14ac:dyDescent="0.2">
      <c r="B44" s="51"/>
    </row>
    <row r="45" spans="1:2" x14ac:dyDescent="0.2">
      <c r="B45" s="51"/>
    </row>
    <row r="46" spans="1:2" x14ac:dyDescent="0.2">
      <c r="B46" s="51"/>
    </row>
    <row r="47" spans="1:2" x14ac:dyDescent="0.2">
      <c r="B47" s="51"/>
    </row>
  </sheetData>
  <mergeCells count="104">
    <mergeCell ref="G24:J24"/>
    <mergeCell ref="G25:J25"/>
    <mergeCell ref="G26:J26"/>
    <mergeCell ref="G27:J27"/>
    <mergeCell ref="G28:J28"/>
    <mergeCell ref="G29:J29"/>
    <mergeCell ref="G30:J30"/>
    <mergeCell ref="B25:F25"/>
    <mergeCell ref="B26:F26"/>
    <mergeCell ref="B27:F27"/>
    <mergeCell ref="B28:F28"/>
    <mergeCell ref="B29:F29"/>
    <mergeCell ref="B30:F30"/>
    <mergeCell ref="B24:F24"/>
    <mergeCell ref="M16:N16"/>
    <mergeCell ref="K16:L16"/>
    <mergeCell ref="I16:J16"/>
    <mergeCell ref="G16:H16"/>
    <mergeCell ref="M17:N17"/>
    <mergeCell ref="Q17:R17"/>
    <mergeCell ref="G17:H17"/>
    <mergeCell ref="G18:H18"/>
    <mergeCell ref="I18:J18"/>
    <mergeCell ref="K18:L18"/>
    <mergeCell ref="M18:N18"/>
    <mergeCell ref="C7:D7"/>
    <mergeCell ref="E7:F7"/>
    <mergeCell ref="G7:H7"/>
    <mergeCell ref="I7:J7"/>
    <mergeCell ref="K7:L7"/>
    <mergeCell ref="M7:N7"/>
    <mergeCell ref="O7:P7"/>
    <mergeCell ref="Q7:R7"/>
    <mergeCell ref="C8:D8"/>
    <mergeCell ref="E8:F8"/>
    <mergeCell ref="G8:H8"/>
    <mergeCell ref="I8:J8"/>
    <mergeCell ref="K8:L8"/>
    <mergeCell ref="M8:N8"/>
    <mergeCell ref="Q15:R15"/>
    <mergeCell ref="M14:N14"/>
    <mergeCell ref="AB12:AE12"/>
    <mergeCell ref="AF12:AI12"/>
    <mergeCell ref="O8:P8"/>
    <mergeCell ref="Q8:R8"/>
    <mergeCell ref="Q16:R16"/>
    <mergeCell ref="O16:P16"/>
    <mergeCell ref="A11:A12"/>
    <mergeCell ref="A9:A10"/>
    <mergeCell ref="B11:B12"/>
    <mergeCell ref="T12:W12"/>
    <mergeCell ref="X12:AA12"/>
    <mergeCell ref="A7:A8"/>
    <mergeCell ref="B7:B8"/>
    <mergeCell ref="O14:P14"/>
    <mergeCell ref="Q14:R14"/>
    <mergeCell ref="Q13:R13"/>
    <mergeCell ref="C15:D15"/>
    <mergeCell ref="E15:F15"/>
    <mergeCell ref="G15:H15"/>
    <mergeCell ref="I15:J15"/>
    <mergeCell ref="K15:L15"/>
    <mergeCell ref="M15:N15"/>
    <mergeCell ref="K13:L13"/>
    <mergeCell ref="C21:D21"/>
    <mergeCell ref="E21:F21"/>
    <mergeCell ref="O15:P15"/>
    <mergeCell ref="C20:D20"/>
    <mergeCell ref="K14:L14"/>
    <mergeCell ref="C13:D13"/>
    <mergeCell ref="C14:D14"/>
    <mergeCell ref="E14:F14"/>
    <mergeCell ref="G14:H14"/>
    <mergeCell ref="I14:J14"/>
    <mergeCell ref="E13:F13"/>
    <mergeCell ref="G13:H13"/>
    <mergeCell ref="I13:J13"/>
    <mergeCell ref="M13:N13"/>
    <mergeCell ref="O13:P13"/>
    <mergeCell ref="C16:D16"/>
    <mergeCell ref="E16:F16"/>
    <mergeCell ref="E20:F20"/>
    <mergeCell ref="O20:P20"/>
    <mergeCell ref="M20:N20"/>
    <mergeCell ref="K20:L20"/>
    <mergeCell ref="I20:J20"/>
    <mergeCell ref="G20:H20"/>
    <mergeCell ref="A23:J23"/>
    <mergeCell ref="I17:J17"/>
    <mergeCell ref="K17:L17"/>
    <mergeCell ref="O18:P18"/>
    <mergeCell ref="Q18:R18"/>
    <mergeCell ref="C17:D17"/>
    <mergeCell ref="O17:P17"/>
    <mergeCell ref="E17:F17"/>
    <mergeCell ref="C18:D18"/>
    <mergeCell ref="E18:F18"/>
    <mergeCell ref="Q21:R21"/>
    <mergeCell ref="M21:N21"/>
    <mergeCell ref="O21:P21"/>
    <mergeCell ref="G21:H21"/>
    <mergeCell ref="I21:J21"/>
    <mergeCell ref="K21:L21"/>
    <mergeCell ref="Q20:R20"/>
  </mergeCells>
  <pageMargins left="0.59055118110236227" right="0.59055118110236227" top="0.59055118110236227" bottom="0.59055118110236227" header="0.51181102362204722" footer="0.51181102362204722"/>
  <pageSetup paperSize="9" scale="64" fitToHeight="0" orientation="landscape" r:id="rId1"/>
  <headerFooter alignWithMargins="0"/>
  <rowBreaks count="1" manualBreakCount="1">
    <brk id="16" max="9"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Matrix Zuschlag</vt:lpstr>
      <vt:lpstr>'Matrix Zuschlag'!Druckbereich</vt:lpstr>
    </vt:vector>
  </TitlesOfParts>
  <Company>LUGV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Löricke, Elisa</cp:lastModifiedBy>
  <cp:lastPrinted>2021-09-17T09:02:41Z</cp:lastPrinted>
  <dcterms:created xsi:type="dcterms:W3CDTF">2016-11-03T12:23:09Z</dcterms:created>
  <dcterms:modified xsi:type="dcterms:W3CDTF">2026-08-05T12:06:22Z</dcterms:modified>
</cp:coreProperties>
</file>