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schewski\Desktop\"/>
    </mc:Choice>
  </mc:AlternateContent>
  <bookViews>
    <workbookView xWindow="0" yWindow="0" windowWidth="28800" windowHeight="12180" activeTab="1"/>
  </bookViews>
  <sheets>
    <sheet name="Eignungsmatrix TWB" sheetId="1" r:id="rId1"/>
    <sheet name="Hinweise &amp; Anleitung" sheetId="2" r:id="rId2"/>
  </sheets>
  <calcPr calcId="162913"/>
</workbook>
</file>

<file path=xl/calcChain.xml><?xml version="1.0" encoding="utf-8"?>
<calcChain xmlns="http://schemas.openxmlformats.org/spreadsheetml/2006/main">
  <c r="G33" i="1" l="1"/>
  <c r="H33" i="1"/>
  <c r="I33" i="1"/>
  <c r="J33" i="1"/>
  <c r="F33" i="1"/>
  <c r="H28" i="1" l="1"/>
  <c r="G28" i="1"/>
  <c r="F28" i="1"/>
  <c r="G34" i="1" l="1"/>
  <c r="G35" i="1" s="1"/>
  <c r="I34" i="1"/>
  <c r="I35" i="1" s="1"/>
  <c r="J34" i="1"/>
  <c r="J35" i="1" s="1"/>
  <c r="F34" i="1"/>
  <c r="F35" i="1" s="1"/>
  <c r="H34" i="1"/>
  <c r="H35" i="1" s="1"/>
</calcChain>
</file>

<file path=xl/sharedStrings.xml><?xml version="1.0" encoding="utf-8"?>
<sst xmlns="http://schemas.openxmlformats.org/spreadsheetml/2006/main" count="173" uniqueCount="123">
  <si>
    <t>BEWERTUNGSMATRIX – TEILNAHMEWETTBEWERB</t>
  </si>
  <si>
    <t>Ausschreibung Wirtschaftsprüferleistungen 2026–2030 | Pro-Klinik-Holding GmbH</t>
  </si>
  <si>
    <t>Zweck: Auswahl von maximal 5 geeigneten Bewerbern für die Angebotsphase (Verhandlungsverfahren gem. § 17 VgV). Punkte 0–10 pro Unterkriterium vergeben. Ausschlusskriterien (Nr. 0) müssen vollständig erfüllt sein (Ja/Nein).</t>
  </si>
  <si>
    <t>Nr.</t>
  </si>
  <si>
    <t>Typ</t>
  </si>
  <si>
    <t>Kriterium</t>
  </si>
  <si>
    <t>Nachweisanforderung / Beschreibung</t>
  </si>
  <si>
    <t>Gewicht
(%)</t>
  </si>
  <si>
    <t>Bewerber 1
(0–10)</t>
  </si>
  <si>
    <t>Bewerber 2
(0–10)</t>
  </si>
  <si>
    <t>Bewerber 3
(0–10)</t>
  </si>
  <si>
    <t>Bewerber 4
(0–10)</t>
  </si>
  <si>
    <t>Bewerber 5
(0–10)</t>
  </si>
  <si>
    <t>Bemerkungen</t>
  </si>
  <si>
    <t>0</t>
  </si>
  <si>
    <t>ABSCHNITT</t>
  </si>
  <si>
    <t>UNABDINGBARE VORAUSSETZUNGEN (Ausschlusskriterien)</t>
  </si>
  <si>
    <t>0.1</t>
  </si>
  <si>
    <t>AK</t>
  </si>
  <si>
    <t>Zulassung als WP / WPG gem. § 1 ff. WPO und aktive Berufsausübung</t>
  </si>
  <si>
    <t>Vorlage der aktuellen Bestellungsurkunde / Gesellschaftsregistereintrag; Bestätigung der aktiven Berufsausübung</t>
  </si>
  <si>
    <t>Ja / Nein</t>
  </si>
  <si>
    <t>Ja</t>
  </si>
  <si>
    <t>0.2</t>
  </si>
  <si>
    <t>Eintragung als gesetzlicher Abschlussprüfer im WPK-Berufsregister</t>
  </si>
  <si>
    <t>Aktueller Registerauszug (nicht älter als 3 Monate)</t>
  </si>
  <si>
    <t>0.3</t>
  </si>
  <si>
    <t>Unabhängigkeit gem. §§ 49 ff. WPO, BS WP/vBP und EU-VO 537/2014</t>
  </si>
  <si>
    <t>Unterzeichnete Unabhängigkeitserklärung; Darlegung etwaiger Ausschlusstatbestände und Schutzmaßnahmen</t>
  </si>
  <si>
    <t>0.4</t>
  </si>
  <si>
    <t>Keine Ausschlussgründe gem. §§ 123, 124 GWB</t>
  </si>
  <si>
    <t>Eigenerklärung zu Ausschlussgründen (§§ 123, 124 GWB); ggf. Selbstreinigungsmaßnahmen</t>
  </si>
  <si>
    <t>0.5</t>
  </si>
  <si>
    <t>Berufshaftpflichtversicherung ≥ 4,0 Mio. EUR je Schadensfall</t>
  </si>
  <si>
    <t>Aktueller Versicherungsnachweis (nicht älter als 6 Monate) mit Deckungssumme je Schadensfall</t>
  </si>
  <si>
    <t>1</t>
  </si>
  <si>
    <t>1.1</t>
  </si>
  <si>
    <t>EK</t>
  </si>
  <si>
    <t>Erfahrung Krankenhäuser / Gesundheitseinrichtungen</t>
  </si>
  <si>
    <t>Mind. 3 vergleichbare Mandate (Krankenhaus, Rehabilitationseinrichtung o.ä.) in den letzten 5 Jahren; Referenzliste mit Auftraggeber, Bilanzsumme, Laufzeit, Ansprechpartner</t>
  </si>
  <si>
    <t>1.2</t>
  </si>
  <si>
    <t>Kenntnisse KHG, KHEntgG, BPflV und Landesrecht (BbgKHEG, BbgKHEGIV, BbgKHEGPIV)</t>
  </si>
  <si>
    <t>Kurzdarstellung (max. 1 Seite) mit Beispielen aus abgeschlossenen Prüfungsprojekten; Benennung relevanter Mitarbeitenden mit einschlägiger Qualifikation</t>
  </si>
  <si>
    <t>1.3</t>
  </si>
  <si>
    <t>Konzernabschlussprüfung (§ 316 ff. HGB)</t>
  </si>
  <si>
    <t>Mind. 2 Referenzen Konzernprüfung in den letzten 5 Jahren; Bilanzsumme Konzern ≥ 200 Mio. EUR je Referenz</t>
  </si>
  <si>
    <t>1.4</t>
  </si>
  <si>
    <t>Erfahrung HGrG § 53 – Ordnungsmäßigkeit der Geschäftsführung</t>
  </si>
  <si>
    <t>Mind. 1 Referenz mit erweiterter Prüfung gem. § 53 HGrG; Kurzbeschreibung der Prüfungsinhalte</t>
  </si>
  <si>
    <t>2</t>
  </si>
  <si>
    <t>2.1</t>
  </si>
  <si>
    <t>Qualifikation des vorgesehenen Prüfungsleiters (Partner / Director)</t>
  </si>
  <si>
    <t>Lebenslauf mit Berufsregisternummer, Fachschwerpunkten Gesundheitswesen; Nachweis ≥ 5 Jahre einschlägige Berufserfahrung auf Prüfungsleiter-Ebene</t>
  </si>
  <si>
    <t>2.2</t>
  </si>
  <si>
    <t>Zusammensetzung und Qualifikation des Prüfungsteams</t>
  </si>
  <si>
    <t>Teamübersicht (Name, Funktion, Qualifikation, Erfahrung Gesundheitswesen); Mindestteamgröße: 1 Partner + 2 Senior-Prüfer + ausreichende Associates</t>
  </si>
  <si>
    <t>2.3</t>
  </si>
  <si>
    <t>Personelle Kontinuität – Bindungszusage Prüfungsleiter ≥ 3 Jahre</t>
  </si>
  <si>
    <t>Schriftliche Erklärung zur geplanten Besetzung über den Gesamtzeitraum 2026–2030; Vertretungsregelung für Ausfall</t>
  </si>
  <si>
    <t>2.4</t>
  </si>
  <si>
    <t>Einsatz digitaler Prüfungstools &amp; Datenanalyse</t>
  </si>
  <si>
    <t>Beschreibung eingesetzter Softwarelösungen (z.B. IDEA, ACL, eigenentwickelte Analysetools); Darstellung konkreter Anwendungsbeispiele aus vergleichbaren Mandaten</t>
  </si>
  <si>
    <t>3</t>
  </si>
  <si>
    <t>3.1</t>
  </si>
  <si>
    <t>Jahresumsatz Wirtschaftsprüfungsleistungen (letzte 3 Geschäftsjahre)</t>
  </si>
  <si>
    <t>Jahresabschlüsse oder testierende Erklärungen eines WP; Mindestumsatz je Jahr: 2,0 Mio. EUR WP-Umsatz</t>
  </si>
  <si>
    <t>3.2</t>
  </si>
  <si>
    <t>Anzahl zugelassener Wirtschaftsprüfer (Berufsträger) in der Kanzlei</t>
  </si>
  <si>
    <t>Aktuelle Übersicht der Berufsträger; Mindestzahl: 5 zugelassene WP</t>
  </si>
  <si>
    <t>3.3</t>
  </si>
  <si>
    <t>Freiheitsgrad von wirtschaftlichen Interessenkonflikten</t>
  </si>
  <si>
    <t>Erklärung zu Mandatsbeziehungen mit Wettbewerbern der Pro-Klinik-Gruppe; Nachweis wirksamer Trennung bei etwaigen Konflikten (Chinese Walls)</t>
  </si>
  <si>
    <t>4</t>
  </si>
  <si>
    <t>4.1</t>
  </si>
  <si>
    <t>Verständnis der Prüfungsaufgabe und des Mandatsprofils</t>
  </si>
  <si>
    <t>Strukturierte Mandatsbeschreibung (max. 2 Seiten): Besonderheiten Konzernstruktur, geplante Verschmelzung PRO/UKRB/MBN, Krankenhausfinanzierung Brandenburg</t>
  </si>
  <si>
    <t>4.2</t>
  </si>
  <si>
    <t>Beschreibung der geplanten Prüfungsstrategie &amp; Risikoansatz</t>
  </si>
  <si>
    <t>Darstellung risikoorientierter Prüfungsansatz; Umgang mit KHG-spezifischen Risiken (Pauschalfördermittel, Pflegepersonaluntergrenze, Ausbildungstestate)</t>
  </si>
  <si>
    <t>Summe Gewichtungen (Eignungskriterien)</t>
  </si>
  <si>
    <t>100%</t>
  </si>
  <si>
    <t>GEWICHTETE GESAMTPUNKTZAHL (max. 100)</t>
  </si>
  <si>
    <t>Gewichtung</t>
  </si>
  <si>
    <t>Max. 100 Punkte</t>
  </si>
  <si>
    <t>RANG (1 = Höchste Punktzahl)</t>
  </si>
  <si>
    <t>Top 5 → Einladung Angebotsphase</t>
  </si>
  <si>
    <t>ZUGELASSEN ZUR ANGEBOTSPHASE? (Rang ≤ 5 UND alle AK erfüllt)</t>
  </si>
  <si>
    <t>HINWEISE UND ANLEITUNG – EIGNUNGSMATRIX TEILNAHMEWETTBEWERB</t>
  </si>
  <si>
    <t>1.  ZWECK UND VERFAHREN</t>
  </si>
  <si>
    <t>Diese Matrix dient der strukturierten Eignungsprüfung im Teilnahmewettbewerb gem. § 42 ff. VgV. Ziel ist die Auswahl von genau 5 geeigneten Bewerbern für die nachfolgende Angebotsphase (Verhandlungsverfahren mit Teilnahmewettbewerb).</t>
  </si>
  <si>
    <t>2.  ZWEITEILUNG: AUSSCHLUSSKRITERIEN (AK) vs. EIGNUNGSKRITERIEN (EK)</t>
  </si>
  <si>
    <t>AK (Nr. 0.1–0.5): Zwingende Mindestanforderungen. Fehlende Nachweise führen zum Ausschluss. Dropdown: Ja = erfüllt, Nein = nicht erfüllt → automatischer Ausschluss.</t>
  </si>
  <si>
    <t>3.  BEWERTUNGSSKALA (EK)</t>
  </si>
  <si>
    <t>0 Punkte  = Anforderung nicht erfüllt / kein Nachweis erbracht</t>
  </si>
  <si>
    <t>3 Punkte  = Mindestanforderung knapp erfüllt</t>
  </si>
  <si>
    <t>5 Punkte  = Anforderung vollständig erfüllt</t>
  </si>
  <si>
    <t>8 Punkte  = Anforderung deutlich übertroffen</t>
  </si>
  <si>
    <t>10 Punkte = Anforderung herausragend und weit übertroffen erfüllt</t>
  </si>
  <si>
    <t>4.  GEWICHTUNG (SUMME = 100 %)</t>
  </si>
  <si>
    <t>5.  VORGEHEN (SCHRITT FÜR SCHRITT)</t>
  </si>
  <si>
    <t>Schritt 1: Bewerbernamen in Zeile 4 (Spalten F–J) eintragen.</t>
  </si>
  <si>
    <t>Schritt 2: Ausschlusskriterien (0.1–0.5) mit Ja/Nein kennzeichnen.</t>
  </si>
  <si>
    <t>Schritt 3: Eignungskriterien (1.1–4.2) pro Bewerber mit 0–10 bewerten.</t>
  </si>
  <si>
    <t>Schritt 4: Gewichtete Gesamtpunktzahl und Rang werden automatisch berechnet.</t>
  </si>
  <si>
    <t>Schritt 5: Bewerber mit Nein bei einem AK werden unabhängig vom Rang ausgeschlossen.</t>
  </si>
  <si>
    <t>Schritt 6: Die 5 Bewerber mit dem höchsten Rang (Rang ≤ 5) UND allen AK = Ja werden eingeladen.</t>
  </si>
  <si>
    <t>6.  RECHTLICHE GRUNDLAGEN</t>
  </si>
  <si>
    <t>§§ 42–46 VgV (Teilnahmewettbewerb), §§ 122–125 GWB (Eignungsprüfung), §§ 123–124 GWB (Ausschlussgründe), WPO, BS WP/vBP, EU-VO 537/2014</t>
  </si>
  <si>
    <t>7.  VERTRAULICHKEIT</t>
  </si>
  <si>
    <t>Dieses Dokument enthält vertrauliche Vergabeinformationen und darf ausschließlich intern verwendet werden. Weitergabe an Bewerber ist nicht gestattet.</t>
  </si>
  <si>
    <t>Prüfungsdurchführung (zeitliche Verfügbarkeit und Einhaltung der geplanten Zeitschiene)</t>
  </si>
  <si>
    <t>Prüfung aller Einzelabschlüsse ab April des jeweiligen Folgejahres und Vorlage der Prüfungsberichte bis Juni des Folgejahres; Prüfung des Konzernabschlusses ab Juni und Vorlage des Prüfungsberichtes bis August des jeweiligen Folgejahres</t>
  </si>
  <si>
    <t xml:space="preserve"> 5.1</t>
  </si>
  <si>
    <t xml:space="preserve">FACHLICHE EIGNUNG &amp; BRANCHENERFAHRUNG </t>
  </si>
  <si>
    <t xml:space="preserve">TECHNISCHE &amp; PERSONELLE LEISTUNGSFÄHIGKEIT </t>
  </si>
  <si>
    <t xml:space="preserve">WIRTSCHAFTLICHE &amp; FINANZIELLE LEISTUNGSFÄHIGKEIT </t>
  </si>
  <si>
    <t xml:space="preserve">QUALITÄT DES BEWERBUNGSKONZEPTS </t>
  </si>
  <si>
    <t>5. Prüfungsdurchführung (zeitliche Verfügbarkeit und Einhaltung der geplanten Zeitschiene): 50 %  (Kriterium 5.1)</t>
  </si>
  <si>
    <t>2. Technische &amp; personelle Leistungsfähigkeit: 15 %  (Kriterien 2.1–2.4)</t>
  </si>
  <si>
    <t>3. Wirtschaftliche &amp; finanzielle Leistungsfähigkeit: 10 %  (Kriterien 3.1–3.3)</t>
  </si>
  <si>
    <t>4. Qualität des Bewerbungskonzepts: 7,5 %  (Kriterien 4.1–4.2)</t>
  </si>
  <si>
    <t>1. Fachliche Eignung &amp; Branchenerfahrung: 17,5 %  (Kriterien 1.1–1.4)</t>
  </si>
  <si>
    <t>EK (Nr. 1–5): Werden auf einer Skala von 0–10 bewertet und mit den Gewichten multipliziert. Daraus ergibt sich eine gewichtete Gesamtpunktzahl (max. 100). Die 5 Bewerber mit der höchsten Punktzahl werden zur Angebotsphase eingeladen.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</si>
</sst>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10"/>
      <color rgb="FFFFFFFF"/>
      <name val="Calibri"/>
    </font>
    <font>
      <i/>
      <sz val="9"/>
      <color rgb="FF404040"/>
      <name val="Calibri"/>
    </font>
    <font>
      <b/>
      <sz val="10"/>
      <color rgb="FFFFFFFF"/>
      <name val="Calibri"/>
    </font>
    <font>
      <b/>
      <sz val="10"/>
      <color rgb="FF000000"/>
      <name val="Calibri"/>
    </font>
    <font>
      <sz val="9"/>
      <color rgb="FF000000"/>
      <name val="Calibri"/>
    </font>
    <font>
      <b/>
      <sz val="10"/>
      <name val="Calibri"/>
    </font>
    <font>
      <b/>
      <sz val="11"/>
      <color rgb="FFFFFFFF"/>
      <name val="Calibri"/>
    </font>
    <font>
      <b/>
      <sz val="11"/>
      <name val="Calibri"/>
    </font>
    <font>
      <i/>
      <sz val="9"/>
      <color rgb="FFFFFFFF"/>
      <name val="Calibri"/>
    </font>
    <font>
      <b/>
      <sz val="13"/>
      <color rgb="FFFFFFFF"/>
      <name val="Calibri"/>
    </font>
    <font>
      <sz val="10"/>
      <color rgb="FF000000"/>
      <name val="Calibri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5FA3"/>
      </patternFill>
    </fill>
    <fill>
      <patternFill patternType="solid">
        <fgColor rgb="FFEBF3FB"/>
      </patternFill>
    </fill>
    <fill>
      <patternFill patternType="solid">
        <fgColor rgb="FFFFFFFF"/>
      </patternFill>
    </fill>
    <fill>
      <patternFill patternType="solid">
        <fgColor rgb="FFFDECEA"/>
      </patternFill>
    </fill>
    <fill>
      <patternFill patternType="solid">
        <fgColor rgb="FFF2F2F2"/>
      </patternFill>
    </fill>
    <fill>
      <patternFill patternType="solid">
        <fgColor rgb="FFBDD7EE"/>
      </patternFill>
    </fill>
    <fill>
      <patternFill patternType="solid">
        <fgColor rgb="FFFFD700"/>
      </patternFill>
    </fill>
    <fill>
      <patternFill patternType="solid">
        <fgColor rgb="FF1A5276"/>
        <bgColor rgb="FF003366"/>
      </patternFill>
    </fill>
  </fills>
  <borders count="4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34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0" fillId="8" borderId="1" xfId="0" applyFill="1" applyBorder="1"/>
    <xf numFmtId="164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0" fillId="9" borderId="1" xfId="0" applyFill="1" applyBorder="1"/>
    <xf numFmtId="0" fontId="11" fillId="2" borderId="0" xfId="0" applyFont="1" applyFill="1" applyAlignment="1">
      <alignment horizontal="left" vertical="center" wrapText="1"/>
    </xf>
    <xf numFmtId="0" fontId="12" fillId="5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0" borderId="0" xfId="0"/>
    <xf numFmtId="0" fontId="14" fillId="10" borderId="1" xfId="0" applyFont="1" applyFill="1" applyBorder="1" applyAlignment="1">
      <alignment horizontal="center" vertical="center" wrapText="1"/>
    </xf>
    <xf numFmtId="9" fontId="6" fillId="5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7" fillId="9" borderId="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2">
    <cellStyle name="Prozent" xfId="1" builtinId="5"/>
    <cellStyle name="Standard" xfId="0" builtinId="0"/>
  </cellStyles>
  <dxfs count="10"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375623"/>
      </font>
      <fill>
        <patternFill patternType="solid">
          <fgColor rgb="FFC6EFCE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375623"/>
      </font>
      <fill>
        <patternFill patternType="solid">
          <fgColor rgb="FFC6EFCE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375623"/>
      </font>
      <fill>
        <patternFill patternType="solid">
          <fgColor rgb="FFC6EFCE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375623"/>
      </font>
      <fill>
        <patternFill patternType="solid">
          <fgColor rgb="FFC6EFCE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375623"/>
      </font>
      <fill>
        <patternFill patternType="solid">
          <f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25" workbookViewId="0">
      <selection activeCell="C28" sqref="C28:K28"/>
    </sheetView>
  </sheetViews>
  <sheetFormatPr baseColWidth="10" defaultColWidth="9.140625" defaultRowHeight="15" x14ac:dyDescent="0.25"/>
  <cols>
    <col min="1" max="1" width="5" customWidth="1"/>
    <col min="2" max="2" width="8" customWidth="1"/>
    <col min="3" max="3" width="45" customWidth="1"/>
    <col min="4" max="4" width="55" customWidth="1"/>
    <col min="5" max="5" width="14" customWidth="1"/>
    <col min="6" max="10" width="13" customWidth="1"/>
    <col min="11" max="11" width="16" customWidth="1"/>
  </cols>
  <sheetData>
    <row r="1" spans="1:11" ht="32.1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customHeight="1" x14ac:dyDescent="0.25">
      <c r="A2" s="29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30" customHeight="1" x14ac:dyDescent="0.25">
      <c r="A3" s="32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6" customHeigh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</row>
    <row r="5" spans="1:11" ht="21.95" customHeight="1" x14ac:dyDescent="0.25">
      <c r="A5" s="2" t="s">
        <v>14</v>
      </c>
      <c r="B5" s="2" t="s">
        <v>15</v>
      </c>
      <c r="C5" s="33" t="s">
        <v>16</v>
      </c>
      <c r="D5" s="26"/>
      <c r="E5" s="26"/>
      <c r="F5" s="26"/>
      <c r="G5" s="26"/>
      <c r="H5" s="26"/>
      <c r="I5" s="26"/>
      <c r="J5" s="26"/>
      <c r="K5" s="27"/>
    </row>
    <row r="6" spans="1:11" ht="39.950000000000003" customHeight="1" x14ac:dyDescent="0.25">
      <c r="A6" s="3" t="s">
        <v>17</v>
      </c>
      <c r="B6" s="3" t="s">
        <v>18</v>
      </c>
      <c r="C6" s="4" t="s">
        <v>19</v>
      </c>
      <c r="D6" s="4" t="s">
        <v>20</v>
      </c>
      <c r="E6" s="3" t="s">
        <v>21</v>
      </c>
      <c r="F6" s="5" t="s">
        <v>22</v>
      </c>
      <c r="G6" s="5" t="s">
        <v>22</v>
      </c>
      <c r="H6" s="5" t="s">
        <v>22</v>
      </c>
      <c r="I6" s="5" t="s">
        <v>22</v>
      </c>
      <c r="J6" s="5" t="s">
        <v>22</v>
      </c>
      <c r="K6" s="4"/>
    </row>
    <row r="7" spans="1:11" ht="39.950000000000003" customHeight="1" x14ac:dyDescent="0.25">
      <c r="A7" s="3" t="s">
        <v>23</v>
      </c>
      <c r="B7" s="3" t="s">
        <v>18</v>
      </c>
      <c r="C7" s="4" t="s">
        <v>24</v>
      </c>
      <c r="D7" s="4" t="s">
        <v>25</v>
      </c>
      <c r="E7" s="3" t="s">
        <v>21</v>
      </c>
      <c r="F7" s="5" t="s">
        <v>22</v>
      </c>
      <c r="G7" s="5" t="s">
        <v>22</v>
      </c>
      <c r="H7" s="5" t="s">
        <v>22</v>
      </c>
      <c r="I7" s="5" t="s">
        <v>22</v>
      </c>
      <c r="J7" s="5" t="s">
        <v>22</v>
      </c>
      <c r="K7" s="4"/>
    </row>
    <row r="8" spans="1:11" ht="39.950000000000003" customHeight="1" x14ac:dyDescent="0.25">
      <c r="A8" s="3" t="s">
        <v>26</v>
      </c>
      <c r="B8" s="3" t="s">
        <v>18</v>
      </c>
      <c r="C8" s="4" t="s">
        <v>27</v>
      </c>
      <c r="D8" s="4" t="s">
        <v>28</v>
      </c>
      <c r="E8" s="3" t="s">
        <v>21</v>
      </c>
      <c r="F8" s="5" t="s">
        <v>22</v>
      </c>
      <c r="G8" s="5" t="s">
        <v>22</v>
      </c>
      <c r="H8" s="5" t="s">
        <v>22</v>
      </c>
      <c r="I8" s="5" t="s">
        <v>22</v>
      </c>
      <c r="J8" s="5" t="s">
        <v>22</v>
      </c>
      <c r="K8" s="4"/>
    </row>
    <row r="9" spans="1:11" ht="39.950000000000003" customHeight="1" x14ac:dyDescent="0.25">
      <c r="A9" s="3" t="s">
        <v>29</v>
      </c>
      <c r="B9" s="3" t="s">
        <v>18</v>
      </c>
      <c r="C9" s="4" t="s">
        <v>30</v>
      </c>
      <c r="D9" s="4" t="s">
        <v>31</v>
      </c>
      <c r="E9" s="3" t="s">
        <v>21</v>
      </c>
      <c r="F9" s="5" t="s">
        <v>22</v>
      </c>
      <c r="G9" s="5" t="s">
        <v>22</v>
      </c>
      <c r="H9" s="5" t="s">
        <v>22</v>
      </c>
      <c r="I9" s="5" t="s">
        <v>22</v>
      </c>
      <c r="J9" s="5" t="s">
        <v>22</v>
      </c>
      <c r="K9" s="4"/>
    </row>
    <row r="10" spans="1:11" ht="39.950000000000003" customHeight="1" x14ac:dyDescent="0.25">
      <c r="A10" s="3" t="s">
        <v>32</v>
      </c>
      <c r="B10" s="3" t="s">
        <v>18</v>
      </c>
      <c r="C10" s="4" t="s">
        <v>33</v>
      </c>
      <c r="D10" s="4" t="s">
        <v>34</v>
      </c>
      <c r="E10" s="3" t="s">
        <v>21</v>
      </c>
      <c r="F10" s="5" t="s">
        <v>22</v>
      </c>
      <c r="G10" s="5" t="s">
        <v>22</v>
      </c>
      <c r="H10" s="5" t="s">
        <v>22</v>
      </c>
      <c r="I10" s="5" t="s">
        <v>22</v>
      </c>
      <c r="J10" s="5" t="s">
        <v>22</v>
      </c>
      <c r="K10" s="4"/>
    </row>
    <row r="11" spans="1:11" ht="21.95" customHeight="1" x14ac:dyDescent="0.25">
      <c r="A11" s="1" t="s">
        <v>35</v>
      </c>
      <c r="B11" s="1" t="s">
        <v>15</v>
      </c>
      <c r="C11" s="31" t="s">
        <v>113</v>
      </c>
      <c r="D11" s="26"/>
      <c r="E11" s="26"/>
      <c r="F11" s="26"/>
      <c r="G11" s="26"/>
      <c r="H11" s="26"/>
      <c r="I11" s="26"/>
      <c r="J11" s="26"/>
      <c r="K11" s="27"/>
    </row>
    <row r="12" spans="1:11" ht="44.1" customHeight="1" x14ac:dyDescent="0.25">
      <c r="A12" s="6" t="s">
        <v>36</v>
      </c>
      <c r="B12" s="6" t="s">
        <v>37</v>
      </c>
      <c r="C12" s="7" t="s">
        <v>38</v>
      </c>
      <c r="D12" s="7" t="s">
        <v>39</v>
      </c>
      <c r="E12" s="6">
        <v>6</v>
      </c>
      <c r="F12" s="5">
        <v>8</v>
      </c>
      <c r="G12" s="5">
        <v>8</v>
      </c>
      <c r="H12" s="5">
        <v>8</v>
      </c>
      <c r="I12" s="5">
        <v>8</v>
      </c>
      <c r="J12" s="5">
        <v>10</v>
      </c>
      <c r="K12" s="7"/>
    </row>
    <row r="13" spans="1:11" ht="44.1" customHeight="1" x14ac:dyDescent="0.25">
      <c r="A13" s="8" t="s">
        <v>40</v>
      </c>
      <c r="B13" s="8" t="s">
        <v>37</v>
      </c>
      <c r="C13" s="9" t="s">
        <v>41</v>
      </c>
      <c r="D13" s="9" t="s">
        <v>42</v>
      </c>
      <c r="E13" s="8">
        <v>5</v>
      </c>
      <c r="F13" s="5">
        <v>8</v>
      </c>
      <c r="G13" s="5">
        <v>8</v>
      </c>
      <c r="H13" s="5">
        <v>8</v>
      </c>
      <c r="I13" s="5">
        <v>8</v>
      </c>
      <c r="J13" s="5">
        <v>10</v>
      </c>
      <c r="K13" s="9"/>
    </row>
    <row r="14" spans="1:11" ht="44.1" customHeight="1" x14ac:dyDescent="0.25">
      <c r="A14" s="6" t="s">
        <v>43</v>
      </c>
      <c r="B14" s="6" t="s">
        <v>37</v>
      </c>
      <c r="C14" s="7" t="s">
        <v>44</v>
      </c>
      <c r="D14" s="7" t="s">
        <v>45</v>
      </c>
      <c r="E14" s="6">
        <v>4</v>
      </c>
      <c r="F14" s="5">
        <v>8</v>
      </c>
      <c r="G14" s="5">
        <v>8</v>
      </c>
      <c r="H14" s="5">
        <v>8</v>
      </c>
      <c r="I14" s="5">
        <v>8</v>
      </c>
      <c r="J14" s="5">
        <v>10</v>
      </c>
      <c r="K14" s="7"/>
    </row>
    <row r="15" spans="1:11" ht="44.1" customHeight="1" x14ac:dyDescent="0.25">
      <c r="A15" s="8" t="s">
        <v>46</v>
      </c>
      <c r="B15" s="8" t="s">
        <v>37</v>
      </c>
      <c r="C15" s="9" t="s">
        <v>47</v>
      </c>
      <c r="D15" s="9" t="s">
        <v>48</v>
      </c>
      <c r="E15" s="8">
        <v>2.5</v>
      </c>
      <c r="F15" s="5">
        <v>8</v>
      </c>
      <c r="G15" s="5">
        <v>8</v>
      </c>
      <c r="H15" s="5">
        <v>8</v>
      </c>
      <c r="I15" s="5">
        <v>8</v>
      </c>
      <c r="J15" s="5">
        <v>10</v>
      </c>
      <c r="K15" s="9"/>
    </row>
    <row r="16" spans="1:11" ht="21.95" customHeight="1" x14ac:dyDescent="0.25">
      <c r="A16" s="1" t="s">
        <v>49</v>
      </c>
      <c r="B16" s="1" t="s">
        <v>15</v>
      </c>
      <c r="C16" s="31" t="s">
        <v>114</v>
      </c>
      <c r="D16" s="26"/>
      <c r="E16" s="26"/>
      <c r="F16" s="26"/>
      <c r="G16" s="26"/>
      <c r="H16" s="26"/>
      <c r="I16" s="26"/>
      <c r="J16" s="26"/>
      <c r="K16" s="27"/>
    </row>
    <row r="17" spans="1:11" ht="44.1" customHeight="1" x14ac:dyDescent="0.25">
      <c r="A17" s="8" t="s">
        <v>50</v>
      </c>
      <c r="B17" s="8" t="s">
        <v>37</v>
      </c>
      <c r="C17" s="9" t="s">
        <v>51</v>
      </c>
      <c r="D17" s="9" t="s">
        <v>52</v>
      </c>
      <c r="E17" s="8">
        <v>5</v>
      </c>
      <c r="F17" s="5">
        <v>8</v>
      </c>
      <c r="G17" s="5">
        <v>8</v>
      </c>
      <c r="H17" s="5">
        <v>8</v>
      </c>
      <c r="I17" s="5">
        <v>8</v>
      </c>
      <c r="J17" s="5">
        <v>10</v>
      </c>
      <c r="K17" s="9"/>
    </row>
    <row r="18" spans="1:11" ht="44.1" customHeight="1" x14ac:dyDescent="0.25">
      <c r="A18" s="6" t="s">
        <v>53</v>
      </c>
      <c r="B18" s="6" t="s">
        <v>37</v>
      </c>
      <c r="C18" s="7" t="s">
        <v>54</v>
      </c>
      <c r="D18" s="7" t="s">
        <v>55</v>
      </c>
      <c r="E18" s="6">
        <v>4</v>
      </c>
      <c r="F18" s="5">
        <v>8</v>
      </c>
      <c r="G18" s="5">
        <v>8</v>
      </c>
      <c r="H18" s="5">
        <v>8</v>
      </c>
      <c r="I18" s="5">
        <v>8</v>
      </c>
      <c r="J18" s="5">
        <v>10</v>
      </c>
      <c r="K18" s="7"/>
    </row>
    <row r="19" spans="1:11" ht="44.1" customHeight="1" x14ac:dyDescent="0.25">
      <c r="A19" s="8" t="s">
        <v>56</v>
      </c>
      <c r="B19" s="8" t="s">
        <v>37</v>
      </c>
      <c r="C19" s="9" t="s">
        <v>57</v>
      </c>
      <c r="D19" s="9" t="s">
        <v>58</v>
      </c>
      <c r="E19" s="8">
        <v>3.5</v>
      </c>
      <c r="F19" s="5">
        <v>8</v>
      </c>
      <c r="G19" s="5">
        <v>8</v>
      </c>
      <c r="H19" s="5">
        <v>8</v>
      </c>
      <c r="I19" s="5">
        <v>8</v>
      </c>
      <c r="J19" s="5">
        <v>10</v>
      </c>
      <c r="K19" s="9"/>
    </row>
    <row r="20" spans="1:11" ht="44.1" customHeight="1" x14ac:dyDescent="0.25">
      <c r="A20" s="6" t="s">
        <v>59</v>
      </c>
      <c r="B20" s="6" t="s">
        <v>37</v>
      </c>
      <c r="C20" s="7" t="s">
        <v>60</v>
      </c>
      <c r="D20" s="7" t="s">
        <v>61</v>
      </c>
      <c r="E20" s="6">
        <v>2.5</v>
      </c>
      <c r="F20" s="5">
        <v>8</v>
      </c>
      <c r="G20" s="5">
        <v>8</v>
      </c>
      <c r="H20" s="5">
        <v>8</v>
      </c>
      <c r="I20" s="5">
        <v>8</v>
      </c>
      <c r="J20" s="5">
        <v>10</v>
      </c>
      <c r="K20" s="7"/>
    </row>
    <row r="21" spans="1:11" ht="21.95" customHeight="1" x14ac:dyDescent="0.25">
      <c r="A21" s="1" t="s">
        <v>62</v>
      </c>
      <c r="B21" s="1" t="s">
        <v>15</v>
      </c>
      <c r="C21" s="31" t="s">
        <v>115</v>
      </c>
      <c r="D21" s="26"/>
      <c r="E21" s="26"/>
      <c r="F21" s="26"/>
      <c r="G21" s="26"/>
      <c r="H21" s="26"/>
      <c r="I21" s="26"/>
      <c r="J21" s="26"/>
      <c r="K21" s="27"/>
    </row>
    <row r="22" spans="1:11" ht="44.1" customHeight="1" x14ac:dyDescent="0.25">
      <c r="A22" s="6" t="s">
        <v>63</v>
      </c>
      <c r="B22" s="6" t="s">
        <v>37</v>
      </c>
      <c r="C22" s="7" t="s">
        <v>64</v>
      </c>
      <c r="D22" s="7" t="s">
        <v>65</v>
      </c>
      <c r="E22" s="6">
        <v>5</v>
      </c>
      <c r="F22" s="5">
        <v>8</v>
      </c>
      <c r="G22" s="5">
        <v>8</v>
      </c>
      <c r="H22" s="5">
        <v>8</v>
      </c>
      <c r="I22" s="5">
        <v>8</v>
      </c>
      <c r="J22" s="5">
        <v>10</v>
      </c>
      <c r="K22" s="7"/>
    </row>
    <row r="23" spans="1:11" ht="44.1" customHeight="1" x14ac:dyDescent="0.25">
      <c r="A23" s="8" t="s">
        <v>66</v>
      </c>
      <c r="B23" s="8" t="s">
        <v>37</v>
      </c>
      <c r="C23" s="9" t="s">
        <v>67</v>
      </c>
      <c r="D23" s="9" t="s">
        <v>68</v>
      </c>
      <c r="E23" s="8">
        <v>3</v>
      </c>
      <c r="F23" s="5">
        <v>8</v>
      </c>
      <c r="G23" s="5">
        <v>8</v>
      </c>
      <c r="H23" s="5">
        <v>8</v>
      </c>
      <c r="I23" s="5">
        <v>8</v>
      </c>
      <c r="J23" s="5">
        <v>10</v>
      </c>
      <c r="K23" s="9"/>
    </row>
    <row r="24" spans="1:11" ht="44.1" customHeight="1" x14ac:dyDescent="0.25">
      <c r="A24" s="6" t="s">
        <v>69</v>
      </c>
      <c r="B24" s="6" t="s">
        <v>37</v>
      </c>
      <c r="C24" s="7" t="s">
        <v>70</v>
      </c>
      <c r="D24" s="7" t="s">
        <v>71</v>
      </c>
      <c r="E24" s="6">
        <v>2</v>
      </c>
      <c r="F24" s="5">
        <v>8</v>
      </c>
      <c r="G24" s="5">
        <v>8</v>
      </c>
      <c r="H24" s="5">
        <v>8</v>
      </c>
      <c r="I24" s="5">
        <v>8</v>
      </c>
      <c r="J24" s="5">
        <v>10</v>
      </c>
      <c r="K24" s="7"/>
    </row>
    <row r="25" spans="1:11" ht="21.95" customHeight="1" x14ac:dyDescent="0.25">
      <c r="A25" s="1" t="s">
        <v>72</v>
      </c>
      <c r="B25" s="1" t="s">
        <v>15</v>
      </c>
      <c r="C25" s="31" t="s">
        <v>116</v>
      </c>
      <c r="D25" s="26"/>
      <c r="E25" s="26"/>
      <c r="F25" s="26"/>
      <c r="G25" s="26"/>
      <c r="H25" s="26"/>
      <c r="I25" s="26"/>
      <c r="J25" s="26"/>
      <c r="K25" s="27"/>
    </row>
    <row r="26" spans="1:11" ht="44.1" customHeight="1" x14ac:dyDescent="0.25">
      <c r="A26" s="6" t="s">
        <v>73</v>
      </c>
      <c r="B26" s="6" t="s">
        <v>37</v>
      </c>
      <c r="C26" s="7" t="s">
        <v>74</v>
      </c>
      <c r="D26" s="7" t="s">
        <v>75</v>
      </c>
      <c r="E26" s="6">
        <v>4</v>
      </c>
      <c r="F26" s="5">
        <v>8</v>
      </c>
      <c r="G26" s="5">
        <v>8</v>
      </c>
      <c r="H26" s="5">
        <v>8</v>
      </c>
      <c r="I26" s="5">
        <v>8</v>
      </c>
      <c r="J26" s="5">
        <v>8</v>
      </c>
      <c r="K26" s="7"/>
    </row>
    <row r="27" spans="1:11" ht="44.1" customHeight="1" x14ac:dyDescent="0.25">
      <c r="A27" s="8" t="s">
        <v>76</v>
      </c>
      <c r="B27" s="8" t="s">
        <v>37</v>
      </c>
      <c r="C27" s="9" t="s">
        <v>77</v>
      </c>
      <c r="D27" s="9" t="s">
        <v>78</v>
      </c>
      <c r="E27" s="8">
        <v>3.5</v>
      </c>
      <c r="F27" s="5">
        <v>10</v>
      </c>
      <c r="G27" s="5">
        <v>10</v>
      </c>
      <c r="H27" s="5">
        <v>10</v>
      </c>
      <c r="I27" s="5">
        <v>10</v>
      </c>
      <c r="J27" s="5">
        <v>10</v>
      </c>
      <c r="K27" s="9"/>
    </row>
    <row r="28" spans="1:11" s="20" customFormat="1" ht="44.1" customHeight="1" x14ac:dyDescent="0.25">
      <c r="A28" s="21">
        <v>5</v>
      </c>
      <c r="B28" s="1" t="s">
        <v>15</v>
      </c>
      <c r="C28" s="31" t="s">
        <v>110</v>
      </c>
      <c r="D28" s="26">
        <v>50</v>
      </c>
      <c r="E28" s="26">
        <v>0.5</v>
      </c>
      <c r="F28" s="26">
        <f>F29</f>
        <v>5</v>
      </c>
      <c r="G28" s="26">
        <f>G29</f>
        <v>5</v>
      </c>
      <c r="H28" s="26">
        <f>H29</f>
        <v>10</v>
      </c>
      <c r="I28" s="26"/>
      <c r="J28" s="26"/>
      <c r="K28" s="27"/>
    </row>
    <row r="29" spans="1:11" s="20" customFormat="1" ht="69.75" customHeight="1" x14ac:dyDescent="0.25">
      <c r="A29" s="8" t="s">
        <v>112</v>
      </c>
      <c r="B29" s="8" t="s">
        <v>37</v>
      </c>
      <c r="C29" s="9" t="s">
        <v>111</v>
      </c>
      <c r="D29" s="9"/>
      <c r="E29" s="22">
        <v>0.5</v>
      </c>
      <c r="F29" s="5">
        <v>5</v>
      </c>
      <c r="G29" s="5">
        <v>5</v>
      </c>
      <c r="H29" s="5">
        <v>10</v>
      </c>
      <c r="I29" s="5">
        <v>5</v>
      </c>
      <c r="J29" s="5">
        <v>10</v>
      </c>
      <c r="K29" s="7"/>
    </row>
    <row r="31" spans="1:11" x14ac:dyDescent="0.25">
      <c r="A31" s="30" t="s">
        <v>79</v>
      </c>
      <c r="B31" s="26"/>
      <c r="C31" s="26"/>
      <c r="D31" s="27"/>
      <c r="E31" s="10" t="s">
        <v>80</v>
      </c>
      <c r="F31" s="11"/>
      <c r="G31" s="11"/>
      <c r="H31" s="11"/>
      <c r="I31" s="11"/>
      <c r="J31" s="11"/>
      <c r="K31" s="11"/>
    </row>
    <row r="33" spans="1:11" ht="24" customHeight="1" x14ac:dyDescent="0.25">
      <c r="A33" s="25" t="s">
        <v>81</v>
      </c>
      <c r="B33" s="26"/>
      <c r="C33" s="26"/>
      <c r="D33" s="27"/>
      <c r="E33" s="2" t="s">
        <v>82</v>
      </c>
      <c r="F33" s="12">
        <f>((F12*6/100)+(F13*5/100)+(F14*4/100)+(F15*2.5/100)+(F17*5/100)+(F18*4/100)+(F19*3.5/100)+(F20*2.5/100)+(F22*5/100)+(F23*3/100)+(F24*2/100)+(F26*4/100)+(F27*3.5/100)+(F29*50/100))*10</f>
        <v>65.699999999999989</v>
      </c>
      <c r="G33" s="12">
        <f t="shared" ref="G33:J33" si="0">((G12*6/100)+(G13*5/100)+(G14*4/100)+(G15*2.5/100)+(G17*5/100)+(G18*4/100)+(G19*3.5/100)+(G20*2.5/100)+(G22*5/100)+(G23*3/100)+(G24*2/100)+(G26*4/100)+(G27*3.5/100)+(G29*50/100))*10</f>
        <v>65.699999999999989</v>
      </c>
      <c r="H33" s="12">
        <f t="shared" si="0"/>
        <v>90.7</v>
      </c>
      <c r="I33" s="12">
        <f t="shared" si="0"/>
        <v>65.699999999999989</v>
      </c>
      <c r="J33" s="12">
        <f t="shared" si="0"/>
        <v>99.2</v>
      </c>
      <c r="K33" s="13" t="s">
        <v>83</v>
      </c>
    </row>
    <row r="34" spans="1:11" ht="28.15" customHeight="1" x14ac:dyDescent="0.25">
      <c r="A34" s="31" t="s">
        <v>84</v>
      </c>
      <c r="B34" s="26"/>
      <c r="C34" s="26"/>
      <c r="D34" s="26"/>
      <c r="E34" s="27"/>
      <c r="F34" s="1">
        <f>RANK(F33,F33:J33,0)</f>
        <v>3</v>
      </c>
      <c r="G34" s="1">
        <f>RANK(G33,F33:J33,0)</f>
        <v>3</v>
      </c>
      <c r="H34" s="1">
        <f>RANK(H33,F33:J33,0)</f>
        <v>2</v>
      </c>
      <c r="I34" s="1">
        <f>RANK(I33,F33:J33,0)</f>
        <v>3</v>
      </c>
      <c r="J34" s="1">
        <f>RANK(J33,F33:J33,0)</f>
        <v>1</v>
      </c>
      <c r="K34" s="14" t="s">
        <v>85</v>
      </c>
    </row>
    <row r="35" spans="1:11" ht="20.100000000000001" customHeight="1" x14ac:dyDescent="0.25">
      <c r="A35" s="28" t="s">
        <v>86</v>
      </c>
      <c r="B35" s="26"/>
      <c r="C35" s="26"/>
      <c r="D35" s="26"/>
      <c r="E35" s="27"/>
      <c r="F35" s="15" t="str">
        <f>IF(F34&lt;=5,"JA","NEIN")</f>
        <v>JA</v>
      </c>
      <c r="G35" s="15" t="str">
        <f>IF(G34&lt;=5,"JA","NEIN")</f>
        <v>JA</v>
      </c>
      <c r="H35" s="15" t="str">
        <f>IF(H34&lt;=5,"JA","NEIN")</f>
        <v>JA</v>
      </c>
      <c r="I35" s="15" t="str">
        <f>IF(I34&lt;=5,"JA","NEIN")</f>
        <v>JA</v>
      </c>
      <c r="J35" s="15" t="str">
        <f>IF(J34&lt;=5,"JA","NEIN")</f>
        <v>JA</v>
      </c>
      <c r="K35" s="16"/>
    </row>
  </sheetData>
  <mergeCells count="13">
    <mergeCell ref="A1:K1"/>
    <mergeCell ref="A33:D33"/>
    <mergeCell ref="A35:E35"/>
    <mergeCell ref="A2:K2"/>
    <mergeCell ref="A31:D31"/>
    <mergeCell ref="A34:E34"/>
    <mergeCell ref="C21:K21"/>
    <mergeCell ref="C16:K16"/>
    <mergeCell ref="C11:K11"/>
    <mergeCell ref="C25:K25"/>
    <mergeCell ref="A3:K3"/>
    <mergeCell ref="C5:K5"/>
    <mergeCell ref="C28:K28"/>
  </mergeCells>
  <conditionalFormatting sqref="F35">
    <cfRule type="cellIs" dxfId="9" priority="13" operator="equal">
      <formula>"JA"</formula>
    </cfRule>
    <cfRule type="cellIs" dxfId="8" priority="14" operator="equal">
      <formula>"NEIN"</formula>
    </cfRule>
  </conditionalFormatting>
  <conditionalFormatting sqref="G35">
    <cfRule type="cellIs" dxfId="7" priority="15" operator="equal">
      <formula>"JA"</formula>
    </cfRule>
    <cfRule type="cellIs" dxfId="6" priority="16" operator="equal">
      <formula>"NEIN"</formula>
    </cfRule>
  </conditionalFormatting>
  <conditionalFormatting sqref="H35">
    <cfRule type="cellIs" dxfId="5" priority="17" operator="equal">
      <formula>"JA"</formula>
    </cfRule>
    <cfRule type="cellIs" dxfId="4" priority="18" operator="equal">
      <formula>"NEIN"</formula>
    </cfRule>
  </conditionalFormatting>
  <conditionalFormatting sqref="I35">
    <cfRule type="cellIs" dxfId="3" priority="19" operator="equal">
      <formula>"JA"</formula>
    </cfRule>
    <cfRule type="cellIs" dxfId="2" priority="20" operator="equal">
      <formula>"NEIN"</formula>
    </cfRule>
  </conditionalFormatting>
  <conditionalFormatting sqref="J35">
    <cfRule type="cellIs" dxfId="1" priority="21" operator="equal">
      <formula>"JA"</formula>
    </cfRule>
    <cfRule type="cellIs" dxfId="0" priority="22" operator="equal">
      <formula>"NEIN"</formula>
    </cfRule>
  </conditionalFormatting>
  <dataValidations count="2">
    <dataValidation type="whole" errorTitle="Ungültige Eingabe" error="Bitte einen ganzzahligen Wert zwischen 0 und 10 eingeben." sqref="J26:J29 F12:J15 F22:J24 F26:I27 F17:J20">
      <formula1>0</formula1>
      <formula2>10</formula2>
    </dataValidation>
    <dataValidation type="list" errorTitle="Ungültige Eingabe" error="Bitte Ja oder Nein wählen." sqref="F6:J10">
      <formula1>"Ja,Nein"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tabSelected="1" topLeftCell="A16" workbookViewId="0">
      <selection activeCell="G9" sqref="G9"/>
    </sheetView>
  </sheetViews>
  <sheetFormatPr baseColWidth="10" defaultColWidth="9.140625" defaultRowHeight="15" x14ac:dyDescent="0.25"/>
  <cols>
    <col min="1" max="1" width="110" customWidth="1"/>
  </cols>
  <sheetData>
    <row r="1" spans="1:1" ht="21.95" customHeight="1" x14ac:dyDescent="0.25">
      <c r="A1" s="17" t="s">
        <v>87</v>
      </c>
    </row>
    <row r="2" spans="1:1" ht="18" customHeight="1" x14ac:dyDescent="0.25">
      <c r="A2" s="18"/>
    </row>
    <row r="3" spans="1:1" ht="21.95" customHeight="1" x14ac:dyDescent="0.25">
      <c r="A3" s="19" t="s">
        <v>88</v>
      </c>
    </row>
    <row r="4" spans="1:1" ht="18" customHeight="1" x14ac:dyDescent="0.25">
      <c r="A4" s="18" t="s">
        <v>89</v>
      </c>
    </row>
    <row r="5" spans="1:1" ht="18" customHeight="1" x14ac:dyDescent="0.25">
      <c r="A5" s="18"/>
    </row>
    <row r="6" spans="1:1" ht="21.95" customHeight="1" x14ac:dyDescent="0.25">
      <c r="A6" s="19" t="s">
        <v>90</v>
      </c>
    </row>
    <row r="7" spans="1:1" ht="68.25" customHeight="1" x14ac:dyDescent="0.25">
      <c r="A7" s="18" t="s">
        <v>91</v>
      </c>
    </row>
    <row r="8" spans="1:1" ht="47.25" customHeight="1" x14ac:dyDescent="0.25">
      <c r="A8" s="18" t="s">
        <v>122</v>
      </c>
    </row>
    <row r="9" spans="1:1" ht="18" customHeight="1" x14ac:dyDescent="0.25">
      <c r="A9" s="18"/>
    </row>
    <row r="10" spans="1:1" ht="21.95" customHeight="1" x14ac:dyDescent="0.25">
      <c r="A10" s="19" t="s">
        <v>92</v>
      </c>
    </row>
    <row r="11" spans="1:1" ht="18" customHeight="1" x14ac:dyDescent="0.25">
      <c r="A11" s="18" t="s">
        <v>93</v>
      </c>
    </row>
    <row r="12" spans="1:1" ht="18" customHeight="1" x14ac:dyDescent="0.25">
      <c r="A12" s="18" t="s">
        <v>94</v>
      </c>
    </row>
    <row r="13" spans="1:1" ht="18" customHeight="1" x14ac:dyDescent="0.25">
      <c r="A13" s="18" t="s">
        <v>95</v>
      </c>
    </row>
    <row r="14" spans="1:1" ht="18" customHeight="1" x14ac:dyDescent="0.25">
      <c r="A14" s="18" t="s">
        <v>96</v>
      </c>
    </row>
    <row r="15" spans="1:1" ht="18" customHeight="1" x14ac:dyDescent="0.25">
      <c r="A15" s="18" t="s">
        <v>97</v>
      </c>
    </row>
    <row r="16" spans="1:1" ht="18" customHeight="1" x14ac:dyDescent="0.25">
      <c r="A16" s="18"/>
    </row>
    <row r="17" spans="1:1" ht="21.95" customHeight="1" x14ac:dyDescent="0.25">
      <c r="A17" s="19" t="s">
        <v>98</v>
      </c>
    </row>
    <row r="18" spans="1:1" ht="18" customHeight="1" x14ac:dyDescent="0.25">
      <c r="A18" s="18" t="s">
        <v>121</v>
      </c>
    </row>
    <row r="19" spans="1:1" ht="18" customHeight="1" x14ac:dyDescent="0.25">
      <c r="A19" s="18" t="s">
        <v>118</v>
      </c>
    </row>
    <row r="20" spans="1:1" ht="18" customHeight="1" x14ac:dyDescent="0.25">
      <c r="A20" s="18" t="s">
        <v>119</v>
      </c>
    </row>
    <row r="21" spans="1:1" ht="18" customHeight="1" x14ac:dyDescent="0.25">
      <c r="A21" s="18" t="s">
        <v>120</v>
      </c>
    </row>
    <row r="22" spans="1:1" ht="18" customHeight="1" x14ac:dyDescent="0.25">
      <c r="A22" s="18" t="s">
        <v>117</v>
      </c>
    </row>
    <row r="23" spans="1:1" ht="21.95" customHeight="1" x14ac:dyDescent="0.25">
      <c r="A23" s="19" t="s">
        <v>99</v>
      </c>
    </row>
    <row r="24" spans="1:1" ht="18" customHeight="1" x14ac:dyDescent="0.25">
      <c r="A24" s="18" t="s">
        <v>100</v>
      </c>
    </row>
    <row r="25" spans="1:1" ht="18" customHeight="1" x14ac:dyDescent="0.25">
      <c r="A25" s="18" t="s">
        <v>101</v>
      </c>
    </row>
    <row r="26" spans="1:1" ht="18" customHeight="1" x14ac:dyDescent="0.25">
      <c r="A26" s="18" t="s">
        <v>102</v>
      </c>
    </row>
    <row r="27" spans="1:1" ht="18" customHeight="1" x14ac:dyDescent="0.25">
      <c r="A27" s="18" t="s">
        <v>103</v>
      </c>
    </row>
    <row r="28" spans="1:1" ht="18" customHeight="1" x14ac:dyDescent="0.25">
      <c r="A28" s="18" t="s">
        <v>104</v>
      </c>
    </row>
    <row r="29" spans="1:1" ht="18" customHeight="1" x14ac:dyDescent="0.25">
      <c r="A29" s="18" t="s">
        <v>105</v>
      </c>
    </row>
    <row r="30" spans="1:1" ht="18" customHeight="1" x14ac:dyDescent="0.25">
      <c r="A30" s="18"/>
    </row>
    <row r="31" spans="1:1" ht="21.95" customHeight="1" x14ac:dyDescent="0.25">
      <c r="A31" s="19" t="s">
        <v>106</v>
      </c>
    </row>
    <row r="32" spans="1:1" ht="18" customHeight="1" x14ac:dyDescent="0.25">
      <c r="A32" s="18" t="s">
        <v>107</v>
      </c>
    </row>
    <row r="33" spans="1:1" ht="18" customHeight="1" x14ac:dyDescent="0.25">
      <c r="A33" s="18"/>
    </row>
    <row r="34" spans="1:1" ht="21.95" customHeight="1" x14ac:dyDescent="0.25">
      <c r="A34" s="19" t="s">
        <v>108</v>
      </c>
    </row>
    <row r="35" spans="1:1" ht="18" customHeight="1" x14ac:dyDescent="0.25">
      <c r="A35" s="18" t="s">
        <v>109</v>
      </c>
    </row>
    <row r="36" spans="1:1" ht="18" customHeight="1" x14ac:dyDescent="0.25">
      <c r="A36" s="18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Eignungsmatrix TWB</vt:lpstr>
      <vt:lpstr>Hinweise &amp; Anleitung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Roschewski, Martin</cp:lastModifiedBy>
  <dcterms:created xsi:type="dcterms:W3CDTF">2026-08-06T13:13:50Z</dcterms:created>
  <dcterms:modified xsi:type="dcterms:W3CDTF">2026-08-10T05:51:27Z</dcterms:modified>
</cp:coreProperties>
</file>