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Übersicht" sheetId="1" state="visible" r:id="rId3"/>
    <sheet name="Hardware" sheetId="2" state="visible" r:id="rId4"/>
    <sheet name="Dienstleistunge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5" authorId="0">
      <text>
        <r>
          <rPr>
            <sz val="10"/>
            <rFont val="Arial"/>
            <family val="2"/>
          </rPr>
          <t xml:space="preserve">Beispielposition. Der Auftraggeber ersetzt diese Zeilen vor Veröffentlichung durch die tatsächlichen Positionen, Mengen und Listenpreise.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3" authorId="0">
      <text>
        <r>
          <rPr>
            <sz val="10"/>
            <rFont val="Arial"/>
            <family val="2"/>
          </rPr>
          <t xml:space="preserve">Beispielposition. Der Auftraggeber ersetzt diese Zeilen vor Veröffentlichung durch die tatsächlichen Positionen, Mengen und Listenpreise.</t>
        </r>
      </text>
    </comment>
  </commentList>
</comments>
</file>

<file path=xl/sharedStrings.xml><?xml version="1.0" encoding="utf-8"?>
<sst xmlns="http://schemas.openxmlformats.org/spreadsheetml/2006/main" count="72" uniqueCount="59">
  <si>
    <t xml:space="preserve">Anlage 3 – Preisblatt: Übersicht</t>
  </si>
  <si>
    <t xml:space="preserve">Vergabe-Nr. 2026-003 – Rahmenvertrag Cisco-Produkte und Dienstleistungen, Stadt Angermünde</t>
  </si>
  <si>
    <t xml:space="preserve">So funktioniert dieses Preisblatt</t>
  </si>
  <si>
    <t xml:space="preserve">1.</t>
  </si>
  <si>
    <t xml:space="preserve">Öffnen Sie das Tabellenblatt „Hardware“. Tragen Sie oben Ihren Rabatt je Cisco-Produktkategorie ein (grüne Felder).</t>
  </si>
  <si>
    <t xml:space="preserve">2.</t>
  </si>
  <si>
    <t xml:space="preserve">Öffnen Sie das Tabellenblatt „Dienstleistungen“. Tragen Sie oben Ihren Stundensatz je Personalkategorie ein (grüne Felder).</t>
  </si>
  <si>
    <t xml:space="preserve">3.</t>
  </si>
  <si>
    <t xml:space="preserve">Mehr müssen Sie nicht tun. Die Positionsliste darunter sowie die Summen unten übernehmen Ihre Angaben automatisch.</t>
  </si>
  <si>
    <t xml:space="preserve">Farblegende</t>
  </si>
  <si>
    <t xml:space="preserve">Grün</t>
  </si>
  <si>
    <t xml:space="preserve">Hier tragen Sie Ihren Rabatt bzw. Stundensatz ein.</t>
  </si>
  <si>
    <t xml:space="preserve">Grau</t>
  </si>
  <si>
    <t xml:space="preserve">Wird automatisch berechnet – keine Eingabe nötig.</t>
  </si>
  <si>
    <t xml:space="preserve">Wichtig</t>
  </si>
  <si>
    <t xml:space="preserve">Ihre Rabatt- und Stundensätze gelten unverändert für die gesamte Vertragslaufzeit (4 Jahre, keine Verlängerung) – unabhängig vom jährlichen Bestellvolumen (vgl. Kap. 7.7 der Leistungsbeschreibung).</t>
  </si>
  <si>
    <t xml:space="preserve">Ergebnis</t>
  </si>
  <si>
    <t xml:space="preserve">Zwischensumme Hardware</t>
  </si>
  <si>
    <t xml:space="preserve">Zwischensumme Dienstleistungen</t>
  </si>
  <si>
    <t xml:space="preserve">Gesamtwertungspreis (entscheidet über den Zuschlag)</t>
  </si>
  <si>
    <t xml:space="preserve">Anlage 3 – Preisblatt: Hardware</t>
  </si>
  <si>
    <t xml:space="preserve">Vergabe-Nr. 2026-003 – Rahmenvertrag Cisco-Produkte und Dienstleistungen, Stadt Angermünde (entspricht Kap. 6.3 der Leistungsbeschreibung)</t>
  </si>
  <si>
    <t xml:space="preserve">Schritt 1: Tragen Sie hier Ihren Rabatt auf Herstellerlistenpreis (%) je Kategorie ein (grüne Spalte).</t>
  </si>
  <si>
    <t xml:space="preserve">Nr.</t>
  </si>
  <si>
    <t xml:space="preserve">Kategorie</t>
  </si>
  <si>
    <t xml:space="preserve">Rabatt auf Herstellerlistenpreis (%)</t>
  </si>
  <si>
    <t xml:space="preserve">Cisco Catalyst Switching</t>
  </si>
  <si>
    <t xml:space="preserve">Cisco Wireless</t>
  </si>
  <si>
    <t xml:space="preserve">Cisco Meraki</t>
  </si>
  <si>
    <t xml:space="preserve">Cisco Partner Support</t>
  </si>
  <si>
    <t xml:space="preserve">Zubehör / Sonstiges (Transceiver, Kabel, Lizenzen usw.)</t>
  </si>
  <si>
    <t xml:space="preserve">Versand</t>
  </si>
  <si>
    <t xml:space="preserve">Schritt 2: Positionsliste (bereits durch den Auftraggeber mit Beispielpositionen befüllt). Der Rabatt auf Herstellerlistenpreis (%) wird automatisch aus der Tabelle oben übernommen – hier ist keine Eingabe nötig.</t>
  </si>
  <si>
    <t xml:space="preserve">Pos.</t>
  </si>
  <si>
    <t xml:space="preserve">Artikelbezeichnung / Herstellerartikelnummer</t>
  </si>
  <si>
    <t xml:space="preserve">Menge</t>
  </si>
  <si>
    <t xml:space="preserve">Herstellerlistenpreis (EUR, netto)</t>
  </si>
  <si>
    <t xml:space="preserve">Rabatt (%) – automatisch</t>
  </si>
  <si>
    <t xml:space="preserve">Gesamtpreis (EUR, netto)</t>
  </si>
  <si>
    <t xml:space="preserve">MX95 Security Appliance – LIC-MX95-HW</t>
  </si>
  <si>
    <t xml:space="preserve">Catalyst 9300-48P – C9300-48P-A</t>
  </si>
  <si>
    <t xml:space="preserve">SFP-10G-LR Transceiver</t>
  </si>
  <si>
    <t xml:space="preserve">Zwischensumme:</t>
  </si>
  <si>
    <t xml:space="preserve">Anlage 3 – Preisblatt: Dienstleistungen</t>
  </si>
  <si>
    <t xml:space="preserve">Schritt 1: Tragen Sie hier Ihren Stundensatz (EUR netto) je Kategorie ein (grüne Spalte).</t>
  </si>
  <si>
    <t xml:space="preserve">Personalkategorie</t>
  </si>
  <si>
    <t xml:space="preserve">Stundensatz (EUR netto)</t>
  </si>
  <si>
    <t xml:space="preserve">CCNP Engineer</t>
  </si>
  <si>
    <t xml:space="preserve">CCNA Engineer</t>
  </si>
  <si>
    <t xml:space="preserve">CCIE Engineer und Switching</t>
  </si>
  <si>
    <t xml:space="preserve">Mitarbeiter ohne Zertifizierung</t>
  </si>
  <si>
    <t xml:space="preserve">Schritt 2: Positionsliste (bereits durch den Auftraggeber mit Beispielpositionen befüllt). Der Stundensatz (EUR netto) wird automatisch aus der Tabelle oben übernommen – hier ist keine Eingabe nötig.</t>
  </si>
  <si>
    <t xml:space="preserve">Leistungsbeschreibung</t>
  </si>
  <si>
    <t xml:space="preserve">Geschätzte Stunden</t>
  </si>
  <si>
    <t xml:space="preserve">(ungenutzt)</t>
  </si>
  <si>
    <t xml:space="preserve">Stundensatz – automatisch</t>
  </si>
  <si>
    <t xml:space="preserve">Konfiguration und Inbetriebnahme Netzwerkkomponenten</t>
  </si>
  <si>
    <t xml:space="preserve">Migrationsplanung und Troubleshooting</t>
  </si>
  <si>
    <t xml:space="preserve">Vor-Ort-Unterstützung, Verkabelung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</si>
</sst>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EUR&quot;"/>
    <numFmt numFmtId="166" formatCode="0.0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2"/>
      <color rgb="FF1F4E79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  <fill>
      <patternFill patternType="solid">
        <fgColor rgb="FF1F4E79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45"/>
    <col collapsed="false" customWidth="true" hidden="false" outlineLevel="0" max="2" min="2" style="1" width="70"/>
  </cols>
  <sheetData>
    <row r="1" customFormat="false" ht="17.25" hidden="false" customHeight="true" outlineLevel="0" collapsed="false">
      <c r="A1" s="2" t="s">
        <v>0</v>
      </c>
    </row>
    <row r="2" customFormat="false" ht="14.2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B4" s="5"/>
    </row>
    <row r="5" customFormat="false" ht="26.25" hidden="false" customHeight="true" outlineLevel="0" collapsed="false">
      <c r="A5" s="6" t="s">
        <v>3</v>
      </c>
      <c r="B5" s="5" t="s">
        <v>4</v>
      </c>
    </row>
    <row r="6" customFormat="false" ht="26.25" hidden="false" customHeight="true" outlineLevel="0" collapsed="false">
      <c r="A6" s="6" t="s">
        <v>5</v>
      </c>
      <c r="B6" s="5" t="s">
        <v>6</v>
      </c>
    </row>
    <row r="7" customFormat="false" ht="26.25" hidden="false" customHeight="true" outlineLevel="0" collapsed="false">
      <c r="A7" s="6" t="s">
        <v>7</v>
      </c>
      <c r="B7" s="5" t="s">
        <v>8</v>
      </c>
    </row>
    <row r="8" customFormat="false" ht="14.25" hidden="false" customHeight="true" outlineLevel="0" collapsed="false">
      <c r="A8" s="6"/>
      <c r="B8" s="5"/>
    </row>
    <row r="9" customFormat="false" ht="15" hidden="false" customHeight="true" outlineLevel="0" collapsed="false">
      <c r="A9" s="4" t="s">
        <v>9</v>
      </c>
      <c r="B9" s="5"/>
    </row>
    <row r="10" customFormat="false" ht="14.25" hidden="false" customHeight="true" outlineLevel="0" collapsed="false">
      <c r="A10" s="7" t="s">
        <v>10</v>
      </c>
      <c r="B10" s="5" t="s">
        <v>11</v>
      </c>
    </row>
    <row r="11" customFormat="false" ht="14.25" hidden="false" customHeight="true" outlineLevel="0" collapsed="false">
      <c r="A11" s="8" t="s">
        <v>12</v>
      </c>
      <c r="B11" s="5" t="s">
        <v>13</v>
      </c>
    </row>
    <row r="12" customFormat="false" ht="14.25" hidden="false" customHeight="true" outlineLevel="0" collapsed="false">
      <c r="A12" s="6"/>
      <c r="B12" s="5"/>
    </row>
    <row r="13" customFormat="false" ht="39" hidden="false" customHeight="true" outlineLevel="0" collapsed="false">
      <c r="A13" s="6" t="s">
        <v>14</v>
      </c>
      <c r="B13" s="5" t="s">
        <v>15</v>
      </c>
    </row>
    <row r="15" customFormat="false" ht="15" hidden="false" customHeight="true" outlineLevel="0" collapsed="false">
      <c r="A15" s="4" t="s">
        <v>16</v>
      </c>
    </row>
    <row r="16" customFormat="false" ht="14.25" hidden="false" customHeight="true" outlineLevel="0" collapsed="false">
      <c r="A16" s="9" t="s">
        <v>17</v>
      </c>
      <c r="B16" s="10" t="n">
        <f aca="false">Hardware!G19</f>
        <v>0</v>
      </c>
    </row>
    <row r="17" customFormat="false" ht="14.25" hidden="false" customHeight="true" outlineLevel="0" collapsed="false">
      <c r="A17" s="9" t="s">
        <v>18</v>
      </c>
      <c r="B17" s="10" t="n">
        <f aca="false">Dienstleistungen!G17</f>
        <v>0</v>
      </c>
    </row>
    <row r="18" customFormat="false" ht="15" hidden="false" customHeight="true" outlineLevel="0" collapsed="false">
      <c r="A18" s="11" t="s">
        <v>19</v>
      </c>
      <c r="B18" s="12" t="n">
        <f aca="false">B16+B17</f>
        <v>0</v>
      </c>
    </row>
  </sheetData>
  <sheetProtection algorithmName="SHA-512" hashValue="NjSJqwiR1oDjwChPE486805Ub+QS5vsOdScPAHhNJLNg6n+B0rLJ8UQcKB3AGjGJpkYqTG6dmXeMb3PsNvnzvg==" saltValue="d6u7eO+PfLC/CjLZxZXNkA==" spinCount="100000" sheet="true" objects="true" scenario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45.22"/>
    <col collapsed="false" customWidth="true" hidden="false" outlineLevel="0" max="3" min="3" style="1" width="40"/>
    <col collapsed="false" customWidth="true" hidden="false" outlineLevel="0" max="4" min="4" style="1" width="10"/>
    <col collapsed="false" customWidth="true" hidden="false" outlineLevel="0" max="5" min="5" style="1" width="20"/>
    <col collapsed="false" customWidth="true" hidden="false" outlineLevel="0" max="6" min="6" style="1" width="16"/>
    <col collapsed="false" customWidth="true" hidden="false" outlineLevel="0" max="7" min="7" style="1" width="20"/>
  </cols>
  <sheetData>
    <row r="1" customFormat="false" ht="17.25" hidden="false" customHeight="true" outlineLevel="0" collapsed="false">
      <c r="A1" s="2" t="s">
        <v>20</v>
      </c>
    </row>
    <row r="2" customFormat="false" ht="15" hidden="false" customHeight="true" outlineLevel="0" collapsed="false">
      <c r="A2" s="13" t="s">
        <v>21</v>
      </c>
      <c r="B2" s="13"/>
      <c r="C2" s="13"/>
      <c r="D2" s="13"/>
      <c r="E2" s="13"/>
      <c r="F2" s="13"/>
      <c r="G2" s="13"/>
    </row>
    <row r="4" customFormat="false" ht="14.25" hidden="false" customHeight="true" outlineLevel="0" collapsed="false">
      <c r="A4" s="14" t="s">
        <v>22</v>
      </c>
      <c r="B4" s="14"/>
      <c r="C4" s="14"/>
      <c r="D4" s="14"/>
      <c r="E4" s="14"/>
      <c r="F4" s="14"/>
      <c r="G4" s="14"/>
    </row>
    <row r="5" customFormat="false" ht="14.25" hidden="false" customHeight="true" outlineLevel="0" collapsed="false">
      <c r="A5" s="15" t="s">
        <v>23</v>
      </c>
      <c r="B5" s="15" t="s">
        <v>24</v>
      </c>
      <c r="C5" s="15" t="s">
        <v>25</v>
      </c>
    </row>
    <row r="6" customFormat="false" ht="14.25" hidden="false" customHeight="true" outlineLevel="0" collapsed="false">
      <c r="A6" s="16" t="n">
        <v>1</v>
      </c>
      <c r="B6" s="16" t="s">
        <v>26</v>
      </c>
      <c r="C6" s="17"/>
    </row>
    <row r="7" customFormat="false" ht="14.25" hidden="false" customHeight="true" outlineLevel="0" collapsed="false">
      <c r="A7" s="16" t="n">
        <v>2</v>
      </c>
      <c r="B7" s="16" t="s">
        <v>27</v>
      </c>
      <c r="C7" s="17"/>
    </row>
    <row r="8" customFormat="false" ht="14.25" hidden="false" customHeight="true" outlineLevel="0" collapsed="false">
      <c r="A8" s="16" t="n">
        <v>3</v>
      </c>
      <c r="B8" s="16" t="s">
        <v>28</v>
      </c>
      <c r="C8" s="17"/>
    </row>
    <row r="9" customFormat="false" ht="14.25" hidden="false" customHeight="true" outlineLevel="0" collapsed="false">
      <c r="A9" s="16" t="n">
        <v>4</v>
      </c>
      <c r="B9" s="16" t="s">
        <v>29</v>
      </c>
      <c r="C9" s="17"/>
    </row>
    <row r="10" customFormat="false" ht="14.25" hidden="false" customHeight="true" outlineLevel="0" collapsed="false">
      <c r="A10" s="16" t="n">
        <v>5</v>
      </c>
      <c r="B10" s="16" t="s">
        <v>30</v>
      </c>
      <c r="C10" s="17"/>
    </row>
    <row r="11" customFormat="false" ht="14.25" hidden="false" customHeight="true" outlineLevel="0" collapsed="false">
      <c r="A11" s="16" t="n">
        <v>6</v>
      </c>
      <c r="B11" s="16" t="s">
        <v>31</v>
      </c>
      <c r="C11" s="17"/>
    </row>
    <row r="13" customFormat="false" ht="459.75" hidden="false" customHeight="true" outlineLevel="0" collapsed="false">
      <c r="A13" s="18" t="s">
        <v>32</v>
      </c>
      <c r="B13" s="18"/>
      <c r="C13" s="18"/>
      <c r="D13" s="18"/>
      <c r="E13" s="18"/>
      <c r="F13" s="18"/>
      <c r="G13" s="18"/>
    </row>
    <row r="14" customFormat="false" ht="26.25" hidden="false" customHeight="true" outlineLevel="0" collapsed="false">
      <c r="A14" s="15" t="s">
        <v>33</v>
      </c>
      <c r="B14" s="15" t="s">
        <v>24</v>
      </c>
      <c r="C14" s="15" t="s">
        <v>34</v>
      </c>
      <c r="D14" s="15" t="s">
        <v>35</v>
      </c>
      <c r="E14" s="15" t="s">
        <v>36</v>
      </c>
      <c r="F14" s="15" t="s">
        <v>37</v>
      </c>
      <c r="G14" s="15" t="s">
        <v>38</v>
      </c>
    </row>
    <row r="15" customFormat="false" ht="14.25" hidden="false" customHeight="true" outlineLevel="0" collapsed="false">
      <c r="A15" s="16" t="n">
        <v>1</v>
      </c>
      <c r="B15" s="19" t="s">
        <v>28</v>
      </c>
      <c r="C15" s="16" t="s">
        <v>39</v>
      </c>
      <c r="D15" s="16" t="n">
        <v>3</v>
      </c>
      <c r="E15" s="20" t="n">
        <v>0</v>
      </c>
      <c r="F15" s="21" t="n">
        <f aca="false">IFERROR(INDEX($C$6:$C$11,MATCH(B15,$B$6:$B$11,0)),"Kategorie prüfen")</f>
        <v>0</v>
      </c>
      <c r="G15" s="10" t="n">
        <f aca="false">D15*E15*(1-F15)</f>
        <v>0</v>
      </c>
    </row>
    <row r="16" customFormat="false" ht="14.25" hidden="false" customHeight="true" outlineLevel="0" collapsed="false">
      <c r="A16" s="16" t="n">
        <v>2</v>
      </c>
      <c r="B16" s="19" t="s">
        <v>26</v>
      </c>
      <c r="C16" s="16" t="s">
        <v>40</v>
      </c>
      <c r="D16" s="16" t="n">
        <v>5</v>
      </c>
      <c r="E16" s="20" t="n">
        <v>0</v>
      </c>
      <c r="F16" s="21" t="n">
        <f aca="false">IFERROR(INDEX($C$6:$C$11,MATCH(B16,$B$6:$B$11,0)),"Kategorie prüfen")</f>
        <v>0</v>
      </c>
      <c r="G16" s="10" t="n">
        <f aca="false">D16*E16*(1-F16)</f>
        <v>0</v>
      </c>
    </row>
    <row r="17" customFormat="false" ht="14.25" hidden="false" customHeight="true" outlineLevel="0" collapsed="false">
      <c r="A17" s="16" t="n">
        <v>3</v>
      </c>
      <c r="B17" s="19" t="s">
        <v>30</v>
      </c>
      <c r="C17" s="16" t="s">
        <v>41</v>
      </c>
      <c r="D17" s="16" t="n">
        <v>20</v>
      </c>
      <c r="E17" s="20" t="n">
        <v>0</v>
      </c>
      <c r="F17" s="21" t="n">
        <f aca="false">IFERROR(INDEX($C$6:$C$11,MATCH(B17,$B$6:$B$11,0)),"Kategorie prüfen")</f>
        <v>0</v>
      </c>
      <c r="G17" s="10" t="n">
        <f aca="false">D17*E17*(1-F17)</f>
        <v>0</v>
      </c>
    </row>
    <row r="18" customFormat="false" ht="23.25" hidden="false" customHeight="true" outlineLevel="0" collapsed="false"/>
    <row r="19" customFormat="false" ht="27" hidden="false" customHeight="true" outlineLevel="0" collapsed="false">
      <c r="F19" s="22" t="s">
        <v>42</v>
      </c>
      <c r="G19" s="23" t="n">
        <f aca="false">SUM(G15:G17)</f>
        <v>0</v>
      </c>
    </row>
  </sheetData>
  <sheetProtection algorithmName="SHA-512" hashValue="rIJ1LhTUIUQJuXbh7XXP7tZlpfAnvA+PyM9kxqdGAMA6IriuBoIdLm5jHTri47Ixa2sglRZ/k516DYUcRk/0NA==" saltValue="xlIhz609cSBhntDFzglZkQ==" spinCount="100000" sheet="true" objects="true" scenarios="true"/>
  <mergeCells count="3">
    <mergeCell ref="A2:G2"/>
    <mergeCell ref="A4:G4"/>
    <mergeCell ref="A13:G13"/>
  </mergeCells>
  <dataValidations count="2">
    <dataValidation allowBlank="true" errorStyle="stop" operator="between" showDropDown="false" showErrorMessage="false" showInputMessage="false" sqref="B15:B300" type="list">
      <formula1>$B$6:$B$11</formula1>
      <formula2>0</formula2>
    </dataValidation>
    <dataValidation allowBlank="true" error="Bitte einen Rabatt zwischen 0 % und 100 % eintragen. Negative Rabatte oder Aufschläge sind unzulässig." errorStyle="stop" errorTitle="Ungültiger Rabatt" operator="between" showDropDown="false" showErrorMessage="false" showInputMessage="false" sqref="C6:C11" type="decimal">
      <formula1>0</formula1>
      <formula2>1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30"/>
    <col collapsed="false" customWidth="true" hidden="false" outlineLevel="0" max="3" min="3" style="1" width="40"/>
    <col collapsed="false" customWidth="true" hidden="false" outlineLevel="0" max="4" min="4" style="1" width="10"/>
    <col collapsed="false" customWidth="true" hidden="true" outlineLevel="0" max="5" min="5" style="1" width="20"/>
    <col collapsed="false" customWidth="true" hidden="false" outlineLevel="0" max="6" min="6" style="1" width="16"/>
    <col collapsed="false" customWidth="true" hidden="false" outlineLevel="0" max="7" min="7" style="1" width="20"/>
  </cols>
  <sheetData>
    <row r="1" customFormat="false" ht="17.25" hidden="false" customHeight="true" outlineLevel="0" collapsed="false">
      <c r="A1" s="2" t="s">
        <v>43</v>
      </c>
    </row>
    <row r="2" customFormat="false" ht="15" hidden="false" customHeight="true" outlineLevel="0" collapsed="false">
      <c r="A2" s="13" t="s">
        <v>21</v>
      </c>
      <c r="B2" s="13"/>
      <c r="C2" s="13"/>
      <c r="D2" s="13"/>
      <c r="E2" s="13"/>
      <c r="F2" s="13"/>
      <c r="G2" s="13"/>
    </row>
    <row r="4" customFormat="false" ht="14.25" hidden="false" customHeight="true" outlineLevel="0" collapsed="false">
      <c r="A4" s="14" t="s">
        <v>44</v>
      </c>
      <c r="B4" s="14"/>
      <c r="C4" s="14"/>
      <c r="D4" s="14"/>
      <c r="E4" s="14"/>
      <c r="F4" s="14"/>
      <c r="G4" s="14"/>
    </row>
    <row r="5" customFormat="false" ht="14.25" hidden="false" customHeight="true" outlineLevel="0" collapsed="false">
      <c r="A5" s="15" t="s">
        <v>23</v>
      </c>
      <c r="B5" s="15" t="s">
        <v>45</v>
      </c>
      <c r="C5" s="15" t="s">
        <v>46</v>
      </c>
    </row>
    <row r="6" customFormat="false" ht="14.25" hidden="false" customHeight="true" outlineLevel="0" collapsed="false">
      <c r="A6" s="16" t="n">
        <v>1</v>
      </c>
      <c r="B6" s="16" t="s">
        <v>47</v>
      </c>
      <c r="C6" s="24"/>
    </row>
    <row r="7" customFormat="false" ht="14.25" hidden="false" customHeight="true" outlineLevel="0" collapsed="false">
      <c r="A7" s="16" t="n">
        <v>2</v>
      </c>
      <c r="B7" s="16" t="s">
        <v>48</v>
      </c>
      <c r="C7" s="24"/>
    </row>
    <row r="8" customFormat="false" ht="14.25" hidden="false" customHeight="true" outlineLevel="0" collapsed="false">
      <c r="A8" s="16" t="n">
        <v>3</v>
      </c>
      <c r="B8" s="16" t="s">
        <v>49</v>
      </c>
      <c r="C8" s="24"/>
    </row>
    <row r="9" customFormat="false" ht="14.25" hidden="false" customHeight="true" outlineLevel="0" collapsed="false">
      <c r="A9" s="16" t="n">
        <v>4</v>
      </c>
      <c r="B9" s="16" t="s">
        <v>50</v>
      </c>
      <c r="C9" s="24"/>
    </row>
    <row r="11" customFormat="false" ht="23.25" hidden="false" customHeight="true" outlineLevel="0" collapsed="false">
      <c r="A11" s="18" t="s">
        <v>51</v>
      </c>
      <c r="B11" s="18"/>
      <c r="C11" s="18"/>
      <c r="D11" s="18"/>
      <c r="E11" s="18"/>
      <c r="F11" s="18"/>
      <c r="G11" s="18"/>
    </row>
    <row r="12" customFormat="false" ht="41.25" hidden="false" customHeight="true" outlineLevel="0" collapsed="false">
      <c r="A12" s="15" t="s">
        <v>33</v>
      </c>
      <c r="B12" s="15" t="s">
        <v>45</v>
      </c>
      <c r="C12" s="15" t="s">
        <v>52</v>
      </c>
      <c r="D12" s="15" t="s">
        <v>53</v>
      </c>
      <c r="E12" s="15" t="s">
        <v>54</v>
      </c>
      <c r="F12" s="15" t="s">
        <v>55</v>
      </c>
      <c r="G12" s="15" t="s">
        <v>38</v>
      </c>
    </row>
    <row r="13" customFormat="false" ht="14.25" hidden="false" customHeight="true" outlineLevel="0" collapsed="false">
      <c r="A13" s="16" t="n">
        <v>1</v>
      </c>
      <c r="B13" s="19" t="s">
        <v>47</v>
      </c>
      <c r="C13" s="16" t="s">
        <v>56</v>
      </c>
      <c r="D13" s="16" t="n">
        <v>40</v>
      </c>
      <c r="E13" s="20"/>
      <c r="F13" s="10" t="n">
        <f aca="false">IFERROR(INDEX($C$6:$C$9,MATCH(B13,$B$6:$B$9,0)),"Kategorie prüfen")</f>
        <v>0</v>
      </c>
      <c r="G13" s="10" t="n">
        <f aca="false">D13*F13</f>
        <v>0</v>
      </c>
    </row>
    <row r="14" customFormat="false" ht="14.25" hidden="false" customHeight="true" outlineLevel="0" collapsed="false">
      <c r="A14" s="16" t="n">
        <v>2</v>
      </c>
      <c r="B14" s="19" t="s">
        <v>49</v>
      </c>
      <c r="C14" s="16" t="s">
        <v>57</v>
      </c>
      <c r="D14" s="16" t="n">
        <v>16</v>
      </c>
      <c r="E14" s="20"/>
      <c r="F14" s="10" t="n">
        <f aca="false">IFERROR(INDEX($C$6:$C$9,MATCH(B14,$B$6:$B$9,0)),"Kategorie prüfen")</f>
        <v>0</v>
      </c>
      <c r="G14" s="10" t="n">
        <f aca="false">D14*F14</f>
        <v>0</v>
      </c>
    </row>
    <row r="15" customFormat="false" ht="14.25" hidden="false" customHeight="true" outlineLevel="0" collapsed="false">
      <c r="A15" s="16" t="n">
        <v>3</v>
      </c>
      <c r="B15" s="19" t="s">
        <v>50</v>
      </c>
      <c r="C15" s="16" t="s">
        <v>58</v>
      </c>
      <c r="D15" s="16" t="n">
        <v>24</v>
      </c>
      <c r="E15" s="20"/>
      <c r="F15" s="10" t="n">
        <f aca="false">IFERROR(INDEX($C$6:$C$9,MATCH(B15,$B$6:$B$9,0)),"Kategorie prüfen")</f>
        <v>0</v>
      </c>
      <c r="G15" s="10" t="n">
        <f aca="false">D15*F15</f>
        <v>0</v>
      </c>
    </row>
    <row r="17" customFormat="false" ht="14.25" hidden="false" customHeight="true" outlineLevel="0" collapsed="false">
      <c r="F17" s="22" t="s">
        <v>42</v>
      </c>
      <c r="G17" s="23" t="n">
        <f aca="false">SUM(G13:G15)</f>
        <v>0</v>
      </c>
    </row>
  </sheetData>
  <sheetProtection algorithmName="SHA-512" hashValue="YxvxsveFEIylKldjAIuH0eRc+SfYF8H+qEhnkmgn1V0Guy5DbAaQvKCvmlucg+NF8+tTeEGuP4DDLGqHDy8nmg==" saltValue="26fc6O3qQrwu8WNG6NPMfw==" spinCount="100000" sheet="true" objects="true" scenarios="true"/>
  <mergeCells count="3">
    <mergeCell ref="A2:G2"/>
    <mergeCell ref="A4:G4"/>
    <mergeCell ref="A11:G11"/>
  </mergeCells>
  <dataValidations count="2">
    <dataValidation allowBlank="true" error="Bitte eine Kategorie aus der Tabelle oben auswählen." errorStyle="stop" errorTitle="Ungültige Kategorie" operator="between" showDropDown="false" showErrorMessage="true" showInputMessage="false" sqref="B13:B300" type="list">
      <formula1>$B$6:$B$9</formula1>
      <formula2>0</formula2>
    </dataValidation>
    <dataValidation allowBlank="true" error="Bitte einen Stundensatz von 0 EUR oder mehr eintragen." errorStyle="stop" errorTitle="Ungültiger Stundensatz" operator="greaterThanOrEqual" showDropDown="false" showErrorMessage="false" showInputMessage="false" sqref="C6:C9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2026-07-31T11:49:13Z</dcterms:created>
  <dc:creator>openpyxl</dc:creator>
  <dc:description/>
  <dc:language>en-US</dc:language>
  <cp:lastModifiedBy>André Stoltmann</cp:lastModifiedBy>
  <dcterms:modified xsi:type="dcterms:W3CDTF">2026-08-14T08:20:06Z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