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23015-05_I Beschaffung von 32 Kleinbussen\02_VGU\"/>
    </mc:Choice>
  </mc:AlternateContent>
  <xr:revisionPtr revIDLastSave="0" documentId="14_{D1F438C0-99AC-41D0-B49D-2B81F544A97D}" xr6:coauthVersionLast="47" xr6:coauthVersionMax="47" xr10:uidLastSave="{00000000-0000-0000-0000-000000000000}"/>
  <bookViews>
    <workbookView xWindow="32235" yWindow="2100" windowWidth="21600" windowHeight="12735" tabRatio="726" activeTab="3" xr2:uid="{00000000-000D-0000-FFFF-FFFF00000000}"/>
  </bookViews>
  <sheets>
    <sheet name="Bedingungen" sheetId="5" r:id="rId1"/>
    <sheet name="Auswahlkriterien" sheetId="1" r:id="rId2"/>
    <sheet name="Preis" sheetId="9" r:id="rId3"/>
    <sheet name="Entscheidung" sheetId="7" r:id="rId4"/>
  </sheets>
  <definedNames>
    <definedName name="_xlnm.Print_Titles" localSheetId="1">Auswahlkriterien!$1:$7</definedName>
    <definedName name="_xlnm.Print_Titles" localSheetId="0">Bedingungen!$1:$6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7" l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E31" i="1"/>
  <c r="E32" i="1"/>
  <c r="K9" i="1"/>
  <c r="K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8" i="1"/>
  <c r="K52" i="1" s="1"/>
  <c r="E21" i="1"/>
  <c r="E2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G52" i="1" l="1"/>
  <c r="E52" i="1"/>
  <c r="E17" i="9"/>
  <c r="E18" i="9" s="1"/>
  <c r="E20" i="9" l="1"/>
  <c r="E22" i="9" s="1"/>
  <c r="D13" i="7" s="1"/>
  <c r="E13" i="7" s="1"/>
  <c r="B17" i="9"/>
  <c r="B18" i="9" s="1"/>
  <c r="B20" i="9" s="1"/>
  <c r="B22" i="9" s="1"/>
  <c r="D10" i="7" s="1"/>
  <c r="E10" i="7" s="1"/>
</calcChain>
</file>

<file path=xl/sharedStrings.xml><?xml version="1.0" encoding="utf-8"?>
<sst xmlns="http://schemas.openxmlformats.org/spreadsheetml/2006/main" count="247" uniqueCount="209">
  <si>
    <t>Lfd. Nr.</t>
  </si>
  <si>
    <t>Auswahlkriterium</t>
  </si>
  <si>
    <t>Wertg.</t>
  </si>
  <si>
    <t>Summe</t>
  </si>
  <si>
    <t>Auswertung der Preise</t>
  </si>
  <si>
    <t>Bezeichnung</t>
  </si>
  <si>
    <t>Auswertung der Erfüllung der Bedingungen</t>
  </si>
  <si>
    <t>Bedingung</t>
  </si>
  <si>
    <t>Ang. Nr.</t>
  </si>
  <si>
    <t>Angebots-Nr.</t>
  </si>
  <si>
    <t>Entscheidung zur Zuschlagserteilung</t>
  </si>
  <si>
    <t>Pkte.</t>
  </si>
  <si>
    <t>Wichtg.</t>
  </si>
  <si>
    <t>Auswertung der Angebote nach Auswahlkriterien</t>
  </si>
  <si>
    <t>Summe:</t>
  </si>
  <si>
    <t>Den Zuschlag erhält :</t>
  </si>
  <si>
    <t>Summe abzgl. Skonto</t>
  </si>
  <si>
    <t>01</t>
  </si>
  <si>
    <t>Angebot</t>
  </si>
  <si>
    <t>1.1.1.</t>
  </si>
  <si>
    <t>moderner Dieselmotor</t>
  </si>
  <si>
    <t>1.1.2.</t>
  </si>
  <si>
    <t xml:space="preserve">hinreichende Leistung </t>
  </si>
  <si>
    <t>1.1.3.</t>
  </si>
  <si>
    <t>1.1.4.</t>
  </si>
  <si>
    <t>umfassende Abgasreinigung</t>
  </si>
  <si>
    <t>2.1.1.</t>
  </si>
  <si>
    <t>Allradantrieb</t>
  </si>
  <si>
    <t>2.1.2.</t>
  </si>
  <si>
    <t>hohe Bodenfreiheit</t>
  </si>
  <si>
    <t>2.1.3.</t>
  </si>
  <si>
    <t>solider Unterbodenschutz (Motor/Getriebe) aus Metall</t>
  </si>
  <si>
    <t>2.1.4.</t>
  </si>
  <si>
    <t>ESP</t>
  </si>
  <si>
    <t>2.1.5.</t>
  </si>
  <si>
    <t>ABS mit Bremsassistent</t>
  </si>
  <si>
    <t>2.1.6.</t>
  </si>
  <si>
    <t xml:space="preserve">Winter-/Geländereifen auf Stahlfelge </t>
  </si>
  <si>
    <t>2.1.7.</t>
  </si>
  <si>
    <t>Anhängerzugvorrichtung</t>
  </si>
  <si>
    <t>2.1.8.</t>
  </si>
  <si>
    <t>3.1.1.</t>
  </si>
  <si>
    <t>Servolenkung</t>
  </si>
  <si>
    <t>3.1.2.</t>
  </si>
  <si>
    <t>Seitenaufprallschutz</t>
  </si>
  <si>
    <t>3.1.3.</t>
  </si>
  <si>
    <t>Fahrer- und Beifahrerairbag</t>
  </si>
  <si>
    <t>3.1.4.</t>
  </si>
  <si>
    <t>Kopf- und Seitenairbags</t>
  </si>
  <si>
    <t>3.1.5.</t>
  </si>
  <si>
    <t>Dreipunktgurte auf allen Sitzen</t>
  </si>
  <si>
    <t>3.1.6.</t>
  </si>
  <si>
    <t>höhenverstellbare Kopfstützen an allen Sitzen</t>
  </si>
  <si>
    <t>3.1.7.</t>
  </si>
  <si>
    <t>4.1.1.</t>
  </si>
  <si>
    <t>4.1.2.</t>
  </si>
  <si>
    <t>4.1.3.</t>
  </si>
  <si>
    <t>4.1.4.</t>
  </si>
  <si>
    <t>4.1.5.</t>
  </si>
  <si>
    <t>5.1.1.</t>
  </si>
  <si>
    <t>Fahrersitz höhenverstellbar mit Lendenwirbelstütze</t>
  </si>
  <si>
    <t>5.1.2.</t>
  </si>
  <si>
    <t>5.1.3.</t>
  </si>
  <si>
    <t>Bluetooth - Freisprecheinrichtung</t>
  </si>
  <si>
    <t>5.1.4.</t>
  </si>
  <si>
    <t>digitales Verkehrsfunk-Radio</t>
  </si>
  <si>
    <t>Farbe vorzugsweise grün</t>
  </si>
  <si>
    <t>elektronische Wegfahrsperre</t>
  </si>
  <si>
    <t>abschließbarer Tankverschluss</t>
  </si>
  <si>
    <t>Kunststoff-Unterlegplatte für Wagenheber</t>
  </si>
  <si>
    <t>1.2.1.</t>
  </si>
  <si>
    <t>Kraftstoffart</t>
  </si>
  <si>
    <t>1.2.2.</t>
  </si>
  <si>
    <t>Leistung</t>
  </si>
  <si>
    <t>1.2.3.</t>
  </si>
  <si>
    <t>Kraftstoffverbrauch</t>
  </si>
  <si>
    <t>1.2.4.</t>
  </si>
  <si>
    <t>CO2 - Emissionen</t>
  </si>
  <si>
    <t>1.2.5.</t>
  </si>
  <si>
    <t>NOx - Emissionen</t>
  </si>
  <si>
    <t>1.2.6.</t>
  </si>
  <si>
    <t>Partikelemissionen</t>
  </si>
  <si>
    <t>1.2.7.</t>
  </si>
  <si>
    <t>Abgasreinigung durch</t>
  </si>
  <si>
    <t>1.2.8.</t>
  </si>
  <si>
    <t>Rußpartikelfilter</t>
  </si>
  <si>
    <t>1.2.9.</t>
  </si>
  <si>
    <t>Abgasnorm</t>
  </si>
  <si>
    <t>1.2.10.</t>
  </si>
  <si>
    <t xml:space="preserve">Drehmoment </t>
  </si>
  <si>
    <t>1.2.11.</t>
  </si>
  <si>
    <t>Wartungsintervall</t>
  </si>
  <si>
    <t>2.2.1.</t>
  </si>
  <si>
    <t>Schaltung Allradantrieb  &gt; permanenter Allradantrieb</t>
  </si>
  <si>
    <t xml:space="preserve">                                   &gt; von Hand zuschaltbar</t>
  </si>
  <si>
    <t xml:space="preserve">                                   &gt; elektronisch geregelt</t>
  </si>
  <si>
    <t>2.2.2.</t>
  </si>
  <si>
    <t>Wirkungsweise der Differentialsperren</t>
  </si>
  <si>
    <t>2.2.3.</t>
  </si>
  <si>
    <t>Bodenfreiheit</t>
  </si>
  <si>
    <t>2.2.4.</t>
  </si>
  <si>
    <t>besonders robuste Fahrgestellbauweise</t>
  </si>
  <si>
    <t>2.2.5.</t>
  </si>
  <si>
    <t>Material Unterbodenschutz</t>
  </si>
  <si>
    <t>2.2.6.</t>
  </si>
  <si>
    <t>zulässiges Gesamtgewicht</t>
  </si>
  <si>
    <t>2.2.7.</t>
  </si>
  <si>
    <t>Nutzlast</t>
  </si>
  <si>
    <t>2.2.8.</t>
  </si>
  <si>
    <t>zulässige Anhängelast</t>
  </si>
  <si>
    <t>2.2.9.</t>
  </si>
  <si>
    <t>zulässige Stützlast</t>
  </si>
  <si>
    <t>2.2.10.</t>
  </si>
  <si>
    <t>vollwertiges Ersatzrad</t>
  </si>
  <si>
    <t>2.2.11.</t>
  </si>
  <si>
    <t>Bereifung</t>
  </si>
  <si>
    <t>3.2.1.</t>
  </si>
  <si>
    <t>geringer Wenderadius</t>
  </si>
  <si>
    <t>3.2.2.</t>
  </si>
  <si>
    <t>3.2.3.</t>
  </si>
  <si>
    <t>Lenkrad verstellbar</t>
  </si>
  <si>
    <t>3.2.4.</t>
  </si>
  <si>
    <t>Außenspiegel beheizbar</t>
  </si>
  <si>
    <t>3.2.5.</t>
  </si>
  <si>
    <t>Außenspiegel von innen verstellbar</t>
  </si>
  <si>
    <t>4.2.1.</t>
  </si>
  <si>
    <t>4.2.2.</t>
  </si>
  <si>
    <t>4.2.3.</t>
  </si>
  <si>
    <t>4.2.4.</t>
  </si>
  <si>
    <t>4.2.5.</t>
  </si>
  <si>
    <t>4.2.6.</t>
  </si>
  <si>
    <t>Überhänge</t>
  </si>
  <si>
    <t>5.2.1.</t>
  </si>
  <si>
    <t>Anzahl der vollwertigen Sitzplätze</t>
  </si>
  <si>
    <t>5.2.2.</t>
  </si>
  <si>
    <t>Anzahl der Türen</t>
  </si>
  <si>
    <t>5.2.3.</t>
  </si>
  <si>
    <t>großzügige Staumöglichkeiten</t>
  </si>
  <si>
    <t>5.2.4.</t>
  </si>
  <si>
    <t>5.2.5.</t>
  </si>
  <si>
    <t>Zentralverriegelung</t>
  </si>
  <si>
    <t>2.1.9.</t>
  </si>
  <si>
    <t>zul. Gesamtgewicht max. 3,5 t</t>
  </si>
  <si>
    <t>03</t>
  </si>
  <si>
    <t>Abgasnorm mind.  Euro 6e</t>
  </si>
  <si>
    <t>1.1.5.</t>
  </si>
  <si>
    <t>XTL 100 - Freigabe</t>
  </si>
  <si>
    <t xml:space="preserve">Rückfahrkamera </t>
  </si>
  <si>
    <t>4.1.6.</t>
  </si>
  <si>
    <t>klimatisiert, Frischluftanlage mit Staub- und Pollenfilter</t>
  </si>
  <si>
    <t>programmierbare Standheizung</t>
  </si>
  <si>
    <t>Navigationssystem</t>
  </si>
  <si>
    <t>Tempomat</t>
  </si>
  <si>
    <t xml:space="preserve">flächendeckend Vertragswerkstätten Land Brandenburg </t>
  </si>
  <si>
    <t>Mobilitätsgarantie</t>
  </si>
  <si>
    <t>Zubehör gem. StVZO/UVV, einschl. Feuerlöscher mit Halterung und je einer Warnweste/Sitzplatz</t>
  </si>
  <si>
    <t>Anbringung auftraggeberseits gestellter Logos</t>
  </si>
  <si>
    <t>1.2.12.</t>
  </si>
  <si>
    <t>Einschränkungen durch XTL100-Betrieb</t>
  </si>
  <si>
    <t>Fahrassistenzsysteme</t>
  </si>
  <si>
    <t>Auslieferung bis</t>
  </si>
  <si>
    <t>Fahrzeugklasse</t>
  </si>
  <si>
    <t>Vertragswerkstätten-Netz</t>
  </si>
  <si>
    <t>Gewährleistung</t>
  </si>
  <si>
    <t>Zusatzgarantien</t>
  </si>
  <si>
    <t>01HA</t>
  </si>
  <si>
    <t>02HA</t>
  </si>
  <si>
    <t>03HA</t>
  </si>
  <si>
    <t>04HA</t>
  </si>
  <si>
    <t>Punkte technische Auswahlkriterien</t>
  </si>
  <si>
    <t>Punkte Preis</t>
  </si>
  <si>
    <t>Ausschreibung  Bus26 - Auswertung der Angebote</t>
  </si>
  <si>
    <t>Automatikgetriebe</t>
  </si>
  <si>
    <t>3.1.8.</t>
  </si>
  <si>
    <t>beheizbare Heckscheibe mit Waschanlage</t>
  </si>
  <si>
    <t>vollwertige Sitzplätze</t>
  </si>
  <si>
    <t>4.1.7.</t>
  </si>
  <si>
    <t>4.1.8.</t>
  </si>
  <si>
    <t>4.1.9.</t>
  </si>
  <si>
    <t>4.1.10.</t>
  </si>
  <si>
    <t>4.1.11.</t>
  </si>
  <si>
    <t>4.1.12.</t>
  </si>
  <si>
    <t>4.1.13.</t>
  </si>
  <si>
    <t>seitliche Schiebetür, rechts</t>
  </si>
  <si>
    <t>variable Sitzanordnung</t>
  </si>
  <si>
    <t>4.2.7.</t>
  </si>
  <si>
    <t>zweiflügelige Hecktür</t>
  </si>
  <si>
    <t>4.2.8.</t>
  </si>
  <si>
    <t>lichte Innenhöhe Normaldach</t>
  </si>
  <si>
    <t>4.2.9.</t>
  </si>
  <si>
    <t>lichte Innenhöhe Hochdach</t>
  </si>
  <si>
    <t>Einzelfahrzeug</t>
  </si>
  <si>
    <t>Auswertung am</t>
  </si>
  <si>
    <t>Auswertung durch</t>
  </si>
  <si>
    <t>Entscheidungen</t>
  </si>
  <si>
    <t>Ausschluss</t>
  </si>
  <si>
    <t>Nichterfüllung</t>
  </si>
  <si>
    <t>Bedingungen</t>
  </si>
  <si>
    <t>xxxxxxxx</t>
  </si>
  <si>
    <t>xxxxxxxxx</t>
  </si>
  <si>
    <t>xxxxxxxxxxxxxx</t>
  </si>
  <si>
    <t>xxxxxx</t>
  </si>
  <si>
    <t>xxxxx</t>
  </si>
  <si>
    <t>xxxxxxxxxxxxxxxxxxxxxxxxxxxxxxxxxxxxxxxxxxx</t>
  </si>
  <si>
    <t xml:space="preserve">Option </t>
  </si>
  <si>
    <t>02</t>
  </si>
  <si>
    <t>04</t>
  </si>
  <si>
    <t>technische Gesamt-Punkte:</t>
  </si>
  <si>
    <t>wirtschaftlichstes Angebot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</si>
</sst>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5" fillId="0" borderId="0" xfId="0" applyFont="1"/>
    <xf numFmtId="0" fontId="4" fillId="0" borderId="0" xfId="0" applyFont="1"/>
    <xf numFmtId="0" fontId="6" fillId="0" borderId="0" xfId="0" applyFont="1"/>
    <xf numFmtId="49" fontId="0" fillId="0" borderId="2" xfId="0" applyNumberFormat="1" applyBorder="1"/>
    <xf numFmtId="4" fontId="3" fillId="0" borderId="0" xfId="0" applyNumberFormat="1" applyFont="1"/>
    <xf numFmtId="49" fontId="1" fillId="0" borderId="3" xfId="0" applyNumberFormat="1" applyFont="1" applyBorder="1"/>
    <xf numFmtId="49" fontId="3" fillId="0" borderId="0" xfId="0" applyNumberFormat="1" applyFont="1"/>
    <xf numFmtId="0" fontId="7" fillId="0" borderId="0" xfId="0" applyFont="1" applyAlignment="1">
      <alignment horizontal="center"/>
    </xf>
    <xf numFmtId="49" fontId="0" fillId="0" borderId="3" xfId="0" applyNumberForma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14" xfId="0" applyBorder="1"/>
    <xf numFmtId="0" fontId="1" fillId="0" borderId="17" xfId="0" applyFont="1" applyBorder="1"/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49" fontId="6" fillId="0" borderId="0" xfId="0" applyNumberFormat="1" applyFont="1"/>
    <xf numFmtId="49" fontId="0" fillId="0" borderId="20" xfId="0" applyNumberForma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8" fillId="2" borderId="3" xfId="0" applyFont="1" applyFill="1" applyBorder="1" applyAlignment="1">
      <alignment horizontal="center"/>
    </xf>
    <xf numFmtId="4" fontId="5" fillId="0" borderId="3" xfId="0" applyNumberFormat="1" applyFont="1" applyBorder="1"/>
    <xf numFmtId="4" fontId="5" fillId="0" borderId="17" xfId="0" applyNumberFormat="1" applyFont="1" applyBorder="1"/>
    <xf numFmtId="49" fontId="3" fillId="0" borderId="15" xfId="0" applyNumberFormat="1" applyFont="1" applyBorder="1"/>
    <xf numFmtId="0" fontId="3" fillId="0" borderId="25" xfId="0" applyFont="1" applyBorder="1"/>
    <xf numFmtId="0" fontId="8" fillId="2" borderId="2" xfId="0" applyFont="1" applyFill="1" applyBorder="1" applyAlignment="1">
      <alignment horizontal="center"/>
    </xf>
    <xf numFmtId="0" fontId="3" fillId="0" borderId="0" xfId="0" applyFont="1"/>
    <xf numFmtId="0" fontId="0" fillId="0" borderId="26" xfId="0" applyBorder="1"/>
    <xf numFmtId="0" fontId="5" fillId="0" borderId="27" xfId="0" applyFont="1" applyBorder="1" applyAlignment="1">
      <alignment horizontal="right"/>
    </xf>
    <xf numFmtId="0" fontId="0" fillId="0" borderId="21" xfId="0" applyBorder="1" applyAlignment="1">
      <alignment horizontal="right"/>
    </xf>
    <xf numFmtId="49" fontId="4" fillId="0" borderId="0" xfId="0" applyNumberFormat="1" applyFont="1"/>
    <xf numFmtId="0" fontId="1" fillId="0" borderId="29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25" xfId="0" applyFont="1" applyBorder="1" applyAlignment="1">
      <alignment horizontal="center"/>
    </xf>
    <xf numFmtId="4" fontId="0" fillId="0" borderId="36" xfId="0" applyNumberFormat="1" applyBorder="1"/>
    <xf numFmtId="4" fontId="0" fillId="0" borderId="7" xfId="0" applyNumberFormat="1" applyBorder="1"/>
    <xf numFmtId="0" fontId="0" fillId="0" borderId="38" xfId="0" applyBorder="1"/>
    <xf numFmtId="0" fontId="0" fillId="0" borderId="19" xfId="0" applyBorder="1"/>
    <xf numFmtId="0" fontId="0" fillId="0" borderId="26" xfId="0" applyBorder="1" applyAlignment="1">
      <alignment horizontal="left"/>
    </xf>
    <xf numFmtId="0" fontId="2" fillId="0" borderId="0" xfId="0" applyFont="1"/>
    <xf numFmtId="0" fontId="0" fillId="0" borderId="36" xfId="0" applyBorder="1"/>
    <xf numFmtId="0" fontId="2" fillId="0" borderId="40" xfId="0" applyFont="1" applyBorder="1"/>
    <xf numFmtId="0" fontId="2" fillId="0" borderId="6" xfId="0" applyFont="1" applyBorder="1"/>
    <xf numFmtId="0" fontId="2" fillId="0" borderId="11" xfId="0" applyFont="1" applyBorder="1"/>
    <xf numFmtId="0" fontId="11" fillId="0" borderId="0" xfId="0" applyFont="1" applyAlignment="1">
      <alignment horizontal="center"/>
    </xf>
    <xf numFmtId="0" fontId="2" fillId="0" borderId="22" xfId="0" applyFont="1" applyBorder="1"/>
    <xf numFmtId="0" fontId="11" fillId="0" borderId="0" xfId="0" applyFont="1"/>
    <xf numFmtId="0" fontId="2" fillId="0" borderId="12" xfId="0" applyFont="1" applyBorder="1"/>
    <xf numFmtId="49" fontId="1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39" xfId="0" applyNumberFormat="1" applyFont="1" applyBorder="1"/>
    <xf numFmtId="0" fontId="2" fillId="0" borderId="28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6" xfId="0" applyFont="1" applyBorder="1"/>
    <xf numFmtId="0" fontId="2" fillId="0" borderId="22" xfId="0" applyFont="1" applyBorder="1" applyAlignment="1">
      <alignment horizontal="left"/>
    </xf>
    <xf numFmtId="49" fontId="0" fillId="0" borderId="5" xfId="0" applyNumberFormat="1" applyBorder="1"/>
    <xf numFmtId="0" fontId="5" fillId="0" borderId="32" xfId="0" applyFont="1" applyBorder="1"/>
    <xf numFmtId="0" fontId="7" fillId="0" borderId="37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2" fillId="0" borderId="41" xfId="0" applyFont="1" applyBorder="1"/>
    <xf numFmtId="0" fontId="1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4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5" fillId="0" borderId="12" xfId="0" applyFont="1" applyBorder="1"/>
    <xf numFmtId="0" fontId="0" fillId="0" borderId="33" xfId="0" applyBorder="1"/>
    <xf numFmtId="0" fontId="0" fillId="0" borderId="28" xfId="0" applyBorder="1"/>
    <xf numFmtId="0" fontId="5" fillId="0" borderId="6" xfId="0" applyFont="1" applyBorder="1"/>
    <xf numFmtId="0" fontId="0" fillId="0" borderId="7" xfId="0" applyBorder="1"/>
    <xf numFmtId="0" fontId="5" fillId="0" borderId="22" xfId="0" applyFont="1" applyBorder="1"/>
    <xf numFmtId="0" fontId="0" fillId="0" borderId="39" xfId="0" applyBorder="1"/>
    <xf numFmtId="0" fontId="0" fillId="0" borderId="8" xfId="0" applyBorder="1"/>
    <xf numFmtId="0" fontId="0" fillId="0" borderId="46" xfId="0" applyBorder="1"/>
    <xf numFmtId="49" fontId="1" fillId="0" borderId="0" xfId="0" applyNumberFormat="1" applyFont="1"/>
    <xf numFmtId="0" fontId="2" fillId="0" borderId="37" xfId="0" applyFont="1" applyBorder="1"/>
    <xf numFmtId="14" fontId="2" fillId="0" borderId="6" xfId="0" applyNumberFormat="1" applyFont="1" applyBorder="1"/>
    <xf numFmtId="0" fontId="2" fillId="0" borderId="43" xfId="0" applyFont="1" applyBorder="1"/>
    <xf numFmtId="0" fontId="2" fillId="0" borderId="46" xfId="0" applyFont="1" applyBorder="1"/>
    <xf numFmtId="0" fontId="2" fillId="0" borderId="18" xfId="0" applyFont="1" applyBorder="1"/>
    <xf numFmtId="0" fontId="2" fillId="0" borderId="46" xfId="0" applyFont="1" applyBorder="1" applyAlignment="1">
      <alignment wrapText="1"/>
    </xf>
    <xf numFmtId="0" fontId="1" fillId="0" borderId="37" xfId="0" applyFont="1" applyBorder="1"/>
    <xf numFmtId="0" fontId="1" fillId="0" borderId="11" xfId="0" applyFont="1" applyBorder="1"/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6" xfId="0" applyFont="1" applyBorder="1"/>
    <xf numFmtId="0" fontId="2" fillId="0" borderId="19" xfId="0" applyFont="1" applyBorder="1"/>
    <xf numFmtId="0" fontId="2" fillId="3" borderId="0" xfId="0" applyFont="1" applyFill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0" borderId="5" xfId="0" applyFont="1" applyBorder="1"/>
    <xf numFmtId="4" fontId="5" fillId="0" borderId="15" xfId="0" applyNumberFormat="1" applyFont="1" applyBorder="1"/>
    <xf numFmtId="4" fontId="5" fillId="0" borderId="25" xfId="0" applyNumberFormat="1" applyFont="1" applyBorder="1"/>
    <xf numFmtId="4" fontId="2" fillId="0" borderId="36" xfId="0" applyNumberFormat="1" applyFont="1" applyBorder="1"/>
    <xf numFmtId="4" fontId="3" fillId="0" borderId="36" xfId="0" applyNumberFormat="1" applyFont="1" applyBorder="1"/>
    <xf numFmtId="4" fontId="0" fillId="0" borderId="45" xfId="0" applyNumberFormat="1" applyBorder="1"/>
    <xf numFmtId="49" fontId="0" fillId="0" borderId="12" xfId="0" applyNumberFormat="1" applyBorder="1"/>
    <xf numFmtId="4" fontId="0" fillId="0" borderId="33" xfId="0" applyNumberFormat="1" applyBorder="1"/>
    <xf numFmtId="4" fontId="0" fillId="0" borderId="28" xfId="0" applyNumberFormat="1" applyBorder="1"/>
    <xf numFmtId="0" fontId="3" fillId="0" borderId="6" xfId="0" applyFont="1" applyBorder="1"/>
    <xf numFmtId="4" fontId="3" fillId="0" borderId="7" xfId="0" applyNumberFormat="1" applyFont="1" applyBorder="1"/>
    <xf numFmtId="0" fontId="3" fillId="0" borderId="22" xfId="0" applyFont="1" applyBorder="1"/>
    <xf numFmtId="4" fontId="3" fillId="0" borderId="39" xfId="0" applyNumberFormat="1" applyFont="1" applyBorder="1"/>
    <xf numFmtId="4" fontId="3" fillId="0" borderId="8" xfId="0" applyNumberFormat="1" applyFont="1" applyBorder="1"/>
    <xf numFmtId="49" fontId="2" fillId="0" borderId="6" xfId="0" applyNumberFormat="1" applyFont="1" applyBorder="1"/>
    <xf numFmtId="4" fontId="2" fillId="0" borderId="7" xfId="0" applyNumberFormat="1" applyFont="1" applyBorder="1"/>
    <xf numFmtId="4" fontId="5" fillId="0" borderId="7" xfId="0" applyNumberFormat="1" applyFont="1" applyBorder="1"/>
    <xf numFmtId="49" fontId="5" fillId="0" borderId="40" xfId="0" applyNumberFormat="1" applyFont="1" applyBorder="1"/>
    <xf numFmtId="4" fontId="0" fillId="0" borderId="46" xfId="0" applyNumberFormat="1" applyBorder="1"/>
    <xf numFmtId="3" fontId="3" fillId="0" borderId="36" xfId="0" applyNumberFormat="1" applyFont="1" applyBorder="1"/>
    <xf numFmtId="49" fontId="1" fillId="0" borderId="36" xfId="0" applyNumberFormat="1" applyFont="1" applyBorder="1" applyAlignment="1">
      <alignment horizontal="center"/>
    </xf>
    <xf numFmtId="1" fontId="3" fillId="0" borderId="36" xfId="0" applyNumberFormat="1" applyFont="1" applyBorder="1" applyAlignment="1">
      <alignment horizontal="center"/>
    </xf>
    <xf numFmtId="49" fontId="3" fillId="0" borderId="36" xfId="0" applyNumberFormat="1" applyFont="1" applyBorder="1"/>
    <xf numFmtId="0" fontId="0" fillId="0" borderId="36" xfId="0" applyBorder="1" applyAlignment="1">
      <alignment wrapText="1"/>
    </xf>
    <xf numFmtId="49" fontId="3" fillId="0" borderId="14" xfId="0" applyNumberFormat="1" applyFont="1" applyBorder="1"/>
    <xf numFmtId="49" fontId="3" fillId="0" borderId="33" xfId="0" applyNumberFormat="1" applyFont="1" applyBorder="1"/>
    <xf numFmtId="49" fontId="1" fillId="0" borderId="33" xfId="0" applyNumberFormat="1" applyFont="1" applyBorder="1" applyAlignment="1">
      <alignment wrapText="1"/>
    </xf>
    <xf numFmtId="49" fontId="3" fillId="0" borderId="28" xfId="0" applyNumberFormat="1" applyFont="1" applyBorder="1"/>
    <xf numFmtId="49" fontId="3" fillId="0" borderId="26" xfId="0" applyNumberFormat="1" applyFont="1" applyBorder="1"/>
    <xf numFmtId="1" fontId="3" fillId="0" borderId="7" xfId="0" applyNumberFormat="1" applyFont="1" applyBorder="1" applyAlignment="1">
      <alignment horizontal="center"/>
    </xf>
    <xf numFmtId="49" fontId="3" fillId="0" borderId="38" xfId="0" applyNumberFormat="1" applyFont="1" applyBorder="1"/>
    <xf numFmtId="49" fontId="3" fillId="0" borderId="39" xfId="0" applyNumberFormat="1" applyFont="1" applyBorder="1"/>
    <xf numFmtId="1" fontId="3" fillId="0" borderId="3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49" fontId="1" fillId="4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1" xfId="0" applyFont="1" applyBorder="1"/>
    <xf numFmtId="0" fontId="0" fillId="0" borderId="47" xfId="0" applyBorder="1"/>
    <xf numFmtId="0" fontId="5" fillId="0" borderId="40" xfId="0" applyFont="1" applyBorder="1"/>
    <xf numFmtId="49" fontId="1" fillId="0" borderId="10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4" fontId="0" fillId="0" borderId="52" xfId="0" applyNumberFormat="1" applyBorder="1"/>
    <xf numFmtId="4" fontId="0" fillId="0" borderId="16" xfId="0" applyNumberFormat="1" applyBorder="1"/>
    <xf numFmtId="4" fontId="2" fillId="0" borderId="16" xfId="0" applyNumberFormat="1" applyFont="1" applyBorder="1"/>
    <xf numFmtId="4" fontId="0" fillId="0" borderId="53" xfId="0" applyNumberFormat="1" applyBorder="1"/>
    <xf numFmtId="4" fontId="3" fillId="0" borderId="16" xfId="0" applyNumberFormat="1" applyFont="1" applyBorder="1"/>
    <xf numFmtId="4" fontId="3" fillId="0" borderId="54" xfId="0" applyNumberFormat="1" applyFont="1" applyBorder="1"/>
    <xf numFmtId="0" fontId="3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2" fillId="0" borderId="24" xfId="0" applyFont="1" applyBorder="1"/>
    <xf numFmtId="0" fontId="7" fillId="0" borderId="55" xfId="0" applyFont="1" applyBorder="1" applyAlignment="1">
      <alignment horizontal="center"/>
    </xf>
    <xf numFmtId="0" fontId="0" fillId="0" borderId="52" xfId="0" applyBorder="1"/>
    <xf numFmtId="0" fontId="0" fillId="0" borderId="16" xfId="0" applyBorder="1"/>
    <xf numFmtId="0" fontId="0" fillId="0" borderId="54" xfId="0" applyBorder="1"/>
    <xf numFmtId="0" fontId="0" fillId="0" borderId="41" xfId="0" applyBorder="1"/>
    <xf numFmtId="0" fontId="0" fillId="0" borderId="53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7" fillId="0" borderId="2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22" xfId="0" applyBorder="1"/>
    <xf numFmtId="0" fontId="0" fillId="0" borderId="11" xfId="0" applyBorder="1"/>
    <xf numFmtId="0" fontId="0" fillId="0" borderId="40" xfId="0" applyBorder="1"/>
    <xf numFmtId="0" fontId="3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5" fillId="0" borderId="59" xfId="0" applyFont="1" applyBorder="1"/>
    <xf numFmtId="0" fontId="5" fillId="0" borderId="57" xfId="0" applyFont="1" applyBorder="1"/>
    <xf numFmtId="0" fontId="5" fillId="0" borderId="60" xfId="0" applyFont="1" applyBorder="1"/>
    <xf numFmtId="0" fontId="1" fillId="0" borderId="0" xfId="0" applyFont="1" applyAlignment="1">
      <alignment horizontal="right"/>
    </xf>
    <xf numFmtId="1" fontId="3" fillId="5" borderId="7" xfId="0" applyNumberFormat="1" applyFont="1" applyFill="1" applyBorder="1" applyAlignment="1">
      <alignment horizontal="center"/>
    </xf>
    <xf numFmtId="49" fontId="3" fillId="4" borderId="1" xfId="0" applyNumberFormat="1" applyFont="1" applyFill="1" applyBorder="1"/>
  </cellXfs>
  <cellStyles count="2"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zoomScaleNormal="100" workbookViewId="0">
      <pane ySplit="6" topLeftCell="A24" activePane="bottomLeft" state="frozen"/>
      <selection pane="bottomLeft" activeCell="C4" sqref="C4"/>
    </sheetView>
  </sheetViews>
  <sheetFormatPr baseColWidth="10" defaultRowHeight="12.75" outlineLevelCol="1" x14ac:dyDescent="0.2"/>
  <cols>
    <col min="1" max="1" width="7.28515625" customWidth="1"/>
    <col min="2" max="2" width="60.28515625" customWidth="1"/>
    <col min="3" max="3" width="15.7109375" style="1" customWidth="1"/>
    <col min="4" max="4" width="16.5703125" style="1" customWidth="1" outlineLevel="1"/>
    <col min="5" max="6" width="15.7109375" style="1" customWidth="1" outlineLevel="1"/>
  </cols>
  <sheetData>
    <row r="1" spans="1:6" ht="15.75" x14ac:dyDescent="0.25">
      <c r="A1" s="5" t="s">
        <v>171</v>
      </c>
      <c r="C1" s="48"/>
    </row>
    <row r="3" spans="1:6" ht="16.5" thickBot="1" x14ac:dyDescent="0.3">
      <c r="A3" s="4" t="s">
        <v>6</v>
      </c>
      <c r="B3" s="43"/>
      <c r="C3" s="10"/>
      <c r="D3" s="10"/>
      <c r="E3" s="10"/>
      <c r="F3" s="10"/>
    </row>
    <row r="4" spans="1:6" x14ac:dyDescent="0.2">
      <c r="A4" s="8" t="s">
        <v>0</v>
      </c>
      <c r="B4" s="16" t="s">
        <v>7</v>
      </c>
      <c r="C4" s="24"/>
      <c r="D4" s="24"/>
      <c r="E4" s="24"/>
      <c r="F4" s="24"/>
    </row>
    <row r="5" spans="1:6" s="30" customFormat="1" x14ac:dyDescent="0.2">
      <c r="A5" s="27"/>
      <c r="B5" s="28"/>
      <c r="C5" s="29"/>
      <c r="D5" s="29"/>
      <c r="E5" s="29"/>
      <c r="F5" s="29"/>
    </row>
    <row r="6" spans="1:6" ht="13.5" thickBot="1" x14ac:dyDescent="0.25">
      <c r="A6" s="54"/>
      <c r="B6" s="35" t="s">
        <v>8</v>
      </c>
      <c r="C6" s="53" t="s">
        <v>165</v>
      </c>
      <c r="D6" s="53" t="s">
        <v>166</v>
      </c>
      <c r="E6" s="53" t="s">
        <v>167</v>
      </c>
      <c r="F6" s="53" t="s">
        <v>168</v>
      </c>
    </row>
    <row r="7" spans="1:6" ht="15" x14ac:dyDescent="0.2">
      <c r="A7" s="51" t="s">
        <v>19</v>
      </c>
      <c r="B7" s="55" t="s">
        <v>20</v>
      </c>
      <c r="C7" s="66"/>
      <c r="D7" s="67"/>
      <c r="E7" s="68"/>
      <c r="F7" s="69"/>
    </row>
    <row r="8" spans="1:6" ht="15" x14ac:dyDescent="0.2">
      <c r="A8" s="46" t="s">
        <v>21</v>
      </c>
      <c r="B8" s="56" t="s">
        <v>22</v>
      </c>
      <c r="C8" s="70"/>
      <c r="D8" s="71"/>
      <c r="E8" s="71"/>
      <c r="F8" s="72"/>
    </row>
    <row r="9" spans="1:6" ht="15" x14ac:dyDescent="0.2">
      <c r="A9" s="46" t="s">
        <v>23</v>
      </c>
      <c r="B9" s="56" t="s">
        <v>144</v>
      </c>
      <c r="C9" s="70"/>
      <c r="D9" s="71"/>
      <c r="E9" s="71"/>
      <c r="F9" s="72"/>
    </row>
    <row r="10" spans="1:6" ht="15" x14ac:dyDescent="0.2">
      <c r="A10" s="46" t="s">
        <v>24</v>
      </c>
      <c r="B10" s="56" t="s">
        <v>25</v>
      </c>
      <c r="C10" s="70"/>
      <c r="D10" s="71"/>
      <c r="E10" s="71"/>
      <c r="F10" s="72"/>
    </row>
    <row r="11" spans="1:6" ht="15.75" thickBot="1" x14ac:dyDescent="0.25">
      <c r="A11" s="49" t="s">
        <v>145</v>
      </c>
      <c r="B11" s="57" t="s">
        <v>146</v>
      </c>
      <c r="C11" s="73"/>
      <c r="D11" s="74"/>
      <c r="E11" s="74"/>
      <c r="F11" s="75"/>
    </row>
    <row r="12" spans="1:6" x14ac:dyDescent="0.2">
      <c r="A12" s="51" t="s">
        <v>26</v>
      </c>
      <c r="B12" s="55" t="s">
        <v>27</v>
      </c>
      <c r="C12" s="67"/>
      <c r="D12" s="67"/>
      <c r="E12" s="76"/>
      <c r="F12" s="67"/>
    </row>
    <row r="13" spans="1:6" x14ac:dyDescent="0.2">
      <c r="A13" s="46" t="s">
        <v>28</v>
      </c>
      <c r="B13" s="56" t="s">
        <v>29</v>
      </c>
      <c r="C13" s="71"/>
      <c r="D13" s="79"/>
      <c r="E13" s="77"/>
      <c r="F13" s="71"/>
    </row>
    <row r="14" spans="1:6" x14ac:dyDescent="0.2">
      <c r="A14" s="46" t="s">
        <v>30</v>
      </c>
      <c r="B14" s="56" t="s">
        <v>31</v>
      </c>
      <c r="C14" s="71"/>
      <c r="D14" s="71"/>
      <c r="E14" s="77"/>
      <c r="F14" s="71"/>
    </row>
    <row r="15" spans="1:6" x14ac:dyDescent="0.2">
      <c r="A15" s="90" t="s">
        <v>32</v>
      </c>
      <c r="B15" s="56" t="s">
        <v>33</v>
      </c>
      <c r="C15" s="71"/>
      <c r="D15" s="71"/>
      <c r="E15" s="77"/>
      <c r="F15" s="71"/>
    </row>
    <row r="16" spans="1:6" x14ac:dyDescent="0.2">
      <c r="A16" s="46" t="s">
        <v>34</v>
      </c>
      <c r="B16" s="92" t="s">
        <v>35</v>
      </c>
      <c r="C16" s="71"/>
      <c r="D16" s="71"/>
      <c r="E16" s="77"/>
      <c r="F16" s="71"/>
    </row>
    <row r="17" spans="1:6" x14ac:dyDescent="0.2">
      <c r="A17" s="46" t="s">
        <v>36</v>
      </c>
      <c r="B17" s="56" t="s">
        <v>37</v>
      </c>
      <c r="C17" s="71"/>
      <c r="D17" s="71"/>
      <c r="E17" s="77"/>
      <c r="F17" s="71"/>
    </row>
    <row r="18" spans="1:6" x14ac:dyDescent="0.2">
      <c r="A18" s="46" t="s">
        <v>38</v>
      </c>
      <c r="B18" s="56" t="s">
        <v>39</v>
      </c>
      <c r="C18" s="71"/>
      <c r="D18" s="71"/>
      <c r="E18" s="77"/>
      <c r="F18" s="71"/>
    </row>
    <row r="19" spans="1:6" x14ac:dyDescent="0.2">
      <c r="A19" s="46" t="s">
        <v>40</v>
      </c>
      <c r="B19" s="56" t="s">
        <v>172</v>
      </c>
      <c r="C19" s="71"/>
      <c r="D19" s="71"/>
      <c r="E19" s="77"/>
      <c r="F19" s="79"/>
    </row>
    <row r="20" spans="1:6" ht="13.5" thickBot="1" x14ac:dyDescent="0.25">
      <c r="A20" s="49" t="s">
        <v>141</v>
      </c>
      <c r="B20" s="57" t="s">
        <v>142</v>
      </c>
      <c r="C20" s="74"/>
      <c r="D20" s="74"/>
      <c r="E20" s="78"/>
      <c r="F20" s="74"/>
    </row>
    <row r="21" spans="1:6" x14ac:dyDescent="0.2">
      <c r="A21" s="51" t="s">
        <v>41</v>
      </c>
      <c r="B21" s="55" t="s">
        <v>42</v>
      </c>
      <c r="C21" s="67"/>
      <c r="D21" s="67"/>
      <c r="E21" s="76"/>
      <c r="F21" s="67"/>
    </row>
    <row r="22" spans="1:6" x14ac:dyDescent="0.2">
      <c r="A22" s="46" t="s">
        <v>43</v>
      </c>
      <c r="B22" s="56" t="s">
        <v>44</v>
      </c>
      <c r="C22" s="71"/>
      <c r="D22" s="71"/>
      <c r="E22" s="77"/>
      <c r="F22" s="71"/>
    </row>
    <row r="23" spans="1:6" x14ac:dyDescent="0.2">
      <c r="A23" s="46" t="s">
        <v>45</v>
      </c>
      <c r="B23" s="56" t="s">
        <v>46</v>
      </c>
      <c r="C23" s="71"/>
      <c r="D23" s="71"/>
      <c r="E23" s="77"/>
      <c r="F23" s="71"/>
    </row>
    <row r="24" spans="1:6" x14ac:dyDescent="0.2">
      <c r="A24" s="46" t="s">
        <v>47</v>
      </c>
      <c r="B24" s="56" t="s">
        <v>48</v>
      </c>
      <c r="C24" s="71"/>
      <c r="D24" s="71"/>
      <c r="E24" s="77"/>
      <c r="F24" s="71"/>
    </row>
    <row r="25" spans="1:6" x14ac:dyDescent="0.2">
      <c r="A25" s="46" t="s">
        <v>49</v>
      </c>
      <c r="B25" s="56" t="s">
        <v>50</v>
      </c>
      <c r="C25" s="71"/>
      <c r="D25" s="71"/>
      <c r="E25" s="77"/>
      <c r="F25" s="71"/>
    </row>
    <row r="26" spans="1:6" x14ac:dyDescent="0.2">
      <c r="A26" s="46" t="s">
        <v>51</v>
      </c>
      <c r="B26" s="56" t="s">
        <v>52</v>
      </c>
      <c r="C26" s="71"/>
      <c r="D26" s="71"/>
      <c r="E26" s="77"/>
      <c r="F26" s="71"/>
    </row>
    <row r="27" spans="1:6" x14ac:dyDescent="0.2">
      <c r="A27" s="46" t="s">
        <v>53</v>
      </c>
      <c r="B27" s="56" t="s">
        <v>147</v>
      </c>
      <c r="C27" s="71"/>
      <c r="D27" s="71"/>
      <c r="E27" s="77"/>
      <c r="F27" s="71"/>
    </row>
    <row r="28" spans="1:6" ht="13.5" thickBot="1" x14ac:dyDescent="0.25">
      <c r="A28" s="49" t="s">
        <v>173</v>
      </c>
      <c r="B28" s="57" t="s">
        <v>174</v>
      </c>
      <c r="C28" s="74"/>
      <c r="D28" s="74"/>
      <c r="E28" s="78"/>
      <c r="F28" s="74"/>
    </row>
    <row r="29" spans="1:6" x14ac:dyDescent="0.2">
      <c r="A29" s="51" t="s">
        <v>54</v>
      </c>
      <c r="B29" s="55" t="s">
        <v>60</v>
      </c>
      <c r="C29" s="67"/>
      <c r="D29" s="67"/>
      <c r="E29" s="76"/>
      <c r="F29" s="67"/>
    </row>
    <row r="30" spans="1:6" x14ac:dyDescent="0.2">
      <c r="A30" s="91" t="s">
        <v>55</v>
      </c>
      <c r="B30" s="56" t="s">
        <v>175</v>
      </c>
      <c r="C30" s="71"/>
      <c r="D30" s="71"/>
      <c r="E30" s="77"/>
      <c r="F30" s="71"/>
    </row>
    <row r="31" spans="1:6" x14ac:dyDescent="0.2">
      <c r="A31" s="46" t="s">
        <v>56</v>
      </c>
      <c r="B31" s="56" t="s">
        <v>149</v>
      </c>
      <c r="C31" s="71"/>
      <c r="D31" s="71"/>
      <c r="E31" s="77"/>
      <c r="F31" s="71"/>
    </row>
    <row r="32" spans="1:6" x14ac:dyDescent="0.2">
      <c r="A32" s="46" t="s">
        <v>57</v>
      </c>
      <c r="B32" s="56" t="s">
        <v>63</v>
      </c>
      <c r="C32" s="71"/>
      <c r="D32" s="71"/>
      <c r="E32" s="77"/>
      <c r="F32" s="71"/>
    </row>
    <row r="33" spans="1:6" x14ac:dyDescent="0.2">
      <c r="A33" s="46" t="s">
        <v>58</v>
      </c>
      <c r="B33" s="56" t="s">
        <v>65</v>
      </c>
      <c r="C33" s="71"/>
      <c r="D33" s="71"/>
      <c r="E33" s="77"/>
      <c r="F33" s="71"/>
    </row>
    <row r="34" spans="1:6" x14ac:dyDescent="0.2">
      <c r="A34" s="46" t="s">
        <v>148</v>
      </c>
      <c r="B34" s="56" t="s">
        <v>66</v>
      </c>
      <c r="C34" s="71"/>
      <c r="D34" s="71"/>
      <c r="E34" s="77"/>
      <c r="F34" s="71"/>
    </row>
    <row r="35" spans="1:6" x14ac:dyDescent="0.2">
      <c r="A35" s="46" t="s">
        <v>176</v>
      </c>
      <c r="B35" s="56" t="s">
        <v>67</v>
      </c>
      <c r="C35" s="71"/>
      <c r="D35" s="71"/>
      <c r="E35" s="77"/>
      <c r="F35" s="71"/>
    </row>
    <row r="36" spans="1:6" x14ac:dyDescent="0.2">
      <c r="A36" s="90" t="s">
        <v>177</v>
      </c>
      <c r="B36" s="93" t="s">
        <v>68</v>
      </c>
      <c r="C36" s="71"/>
      <c r="D36" s="71"/>
      <c r="E36" s="77"/>
      <c r="F36" s="71"/>
    </row>
    <row r="37" spans="1:6" x14ac:dyDescent="0.2">
      <c r="A37" s="45" t="s">
        <v>178</v>
      </c>
      <c r="B37" s="56" t="s">
        <v>69</v>
      </c>
      <c r="C37" s="71"/>
      <c r="D37" s="79"/>
      <c r="E37" s="77"/>
      <c r="F37" s="71"/>
    </row>
    <row r="38" spans="1:6" x14ac:dyDescent="0.2">
      <c r="A38" s="46" t="s">
        <v>179</v>
      </c>
      <c r="B38" s="56" t="s">
        <v>150</v>
      </c>
      <c r="C38" s="71"/>
      <c r="D38" s="79"/>
      <c r="E38" s="77"/>
      <c r="F38" s="71"/>
    </row>
    <row r="39" spans="1:6" x14ac:dyDescent="0.2">
      <c r="A39" s="47" t="s">
        <v>180</v>
      </c>
      <c r="B39" s="56" t="s">
        <v>151</v>
      </c>
      <c r="C39" s="71"/>
      <c r="D39" s="71"/>
      <c r="E39" s="77"/>
      <c r="F39" s="71"/>
    </row>
    <row r="40" spans="1:6" x14ac:dyDescent="0.2">
      <c r="A40" s="47" t="s">
        <v>181</v>
      </c>
      <c r="B40" s="56" t="s">
        <v>152</v>
      </c>
      <c r="C40" s="71"/>
      <c r="D40" s="71"/>
      <c r="E40" s="77"/>
      <c r="F40" s="71"/>
    </row>
    <row r="41" spans="1:6" ht="13.5" thickBot="1" x14ac:dyDescent="0.25">
      <c r="A41" s="94" t="s">
        <v>182</v>
      </c>
      <c r="B41" s="57" t="s">
        <v>183</v>
      </c>
      <c r="C41" s="74"/>
      <c r="D41" s="74"/>
      <c r="E41" s="78"/>
      <c r="F41" s="74"/>
    </row>
    <row r="42" spans="1:6" x14ac:dyDescent="0.2">
      <c r="A42" s="51" t="s">
        <v>59</v>
      </c>
      <c r="B42" s="55" t="s">
        <v>153</v>
      </c>
      <c r="C42" s="67"/>
      <c r="D42" s="67"/>
      <c r="E42" s="76"/>
      <c r="F42" s="67"/>
    </row>
    <row r="43" spans="1:6" x14ac:dyDescent="0.2">
      <c r="A43" s="46" t="s">
        <v>61</v>
      </c>
      <c r="B43" s="56" t="s">
        <v>154</v>
      </c>
      <c r="C43" s="71"/>
      <c r="D43" s="71"/>
      <c r="E43" s="77"/>
      <c r="F43" s="71"/>
    </row>
    <row r="44" spans="1:6" ht="25.5" x14ac:dyDescent="0.2">
      <c r="A44" s="46" t="s">
        <v>62</v>
      </c>
      <c r="B44" s="95" t="s">
        <v>155</v>
      </c>
      <c r="C44" s="71"/>
      <c r="D44" s="71"/>
      <c r="E44" s="77"/>
      <c r="F44" s="71"/>
    </row>
    <row r="45" spans="1:6" ht="13.5" thickBot="1" x14ac:dyDescent="0.25">
      <c r="A45" s="59" t="s">
        <v>64</v>
      </c>
      <c r="B45" s="57" t="s">
        <v>156</v>
      </c>
      <c r="C45" s="74"/>
      <c r="D45" s="74"/>
      <c r="E45" s="78"/>
      <c r="F45" s="74"/>
    </row>
    <row r="49" spans="4:6" x14ac:dyDescent="0.2">
      <c r="D49" s="103" t="s">
        <v>195</v>
      </c>
      <c r="E49" s="145"/>
      <c r="F49" s="103" t="s">
        <v>195</v>
      </c>
    </row>
    <row r="50" spans="4:6" x14ac:dyDescent="0.2">
      <c r="D50" s="146" t="s">
        <v>196</v>
      </c>
      <c r="F50" s="146" t="s">
        <v>196</v>
      </c>
    </row>
    <row r="51" spans="4:6" x14ac:dyDescent="0.2">
      <c r="D51" s="146" t="s">
        <v>197</v>
      </c>
      <c r="F51" s="146" t="s">
        <v>197</v>
      </c>
    </row>
  </sheetData>
  <phoneticPr fontId="0" type="noConversion"/>
  <pageMargins left="0" right="0" top="0.51181102362204722" bottom="0.55118110236220474" header="0.47244094488188981" footer="0.35433070866141736"/>
  <pageSetup paperSize="9" scale="87" orientation="landscape" horizontalDpi="4294967293" verticalDpi="300" r:id="rId1"/>
  <headerFooter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zoomScaleNormal="100" workbookViewId="0">
      <pane ySplit="7" topLeftCell="A8" activePane="bottomLeft" state="frozen"/>
      <selection pane="bottomLeft" activeCell="B108" sqref="B108"/>
    </sheetView>
  </sheetViews>
  <sheetFormatPr baseColWidth="10" defaultColWidth="11.42578125" defaultRowHeight="12.75" x14ac:dyDescent="0.2"/>
  <cols>
    <col min="1" max="1" width="9.5703125" style="2" customWidth="1"/>
    <col min="2" max="2" width="58.85546875" style="3" customWidth="1"/>
    <col min="3" max="3" width="9" style="1" customWidth="1"/>
    <col min="4" max="4" width="7" customWidth="1"/>
    <col min="5" max="9" width="8.5703125" customWidth="1"/>
    <col min="10" max="10" width="8.140625" customWidth="1"/>
    <col min="11" max="11" width="8.5703125" customWidth="1"/>
  </cols>
  <sheetData>
    <row r="1" spans="1:12" ht="15.75" x14ac:dyDescent="0.25">
      <c r="A1" s="5" t="s">
        <v>171</v>
      </c>
      <c r="B1"/>
      <c r="C1" s="48"/>
    </row>
    <row r="2" spans="1:12" x14ac:dyDescent="0.2">
      <c r="A2"/>
      <c r="B2"/>
    </row>
    <row r="3" spans="1:12" ht="16.5" thickBot="1" x14ac:dyDescent="0.3">
      <c r="A3" s="4" t="s">
        <v>13</v>
      </c>
      <c r="B3"/>
    </row>
    <row r="4" spans="1:12" s="13" customFormat="1" ht="13.5" thickBot="1" x14ac:dyDescent="0.25">
      <c r="A4" s="11" t="s">
        <v>0</v>
      </c>
      <c r="B4" s="12" t="s">
        <v>1</v>
      </c>
      <c r="C4" s="162" t="s">
        <v>12</v>
      </c>
      <c r="D4" s="166"/>
      <c r="E4" s="201"/>
      <c r="F4" s="178"/>
      <c r="G4" s="144"/>
      <c r="H4" s="175"/>
      <c r="I4" s="175"/>
      <c r="J4" s="166"/>
      <c r="K4" s="168"/>
      <c r="L4" s="42"/>
    </row>
    <row r="5" spans="1:12" s="13" customFormat="1" ht="13.5" thickBot="1" x14ac:dyDescent="0.25">
      <c r="A5" s="21"/>
      <c r="B5" s="22"/>
      <c r="C5" s="163"/>
      <c r="D5" s="166"/>
      <c r="E5" s="202"/>
      <c r="F5" s="142"/>
      <c r="G5" s="143"/>
      <c r="H5" s="176"/>
      <c r="I5" s="176"/>
      <c r="J5" s="166"/>
      <c r="K5" s="167"/>
      <c r="L5" s="42"/>
    </row>
    <row r="6" spans="1:12" ht="13.5" thickBot="1" x14ac:dyDescent="0.25">
      <c r="A6" s="6"/>
      <c r="B6" s="32" t="s">
        <v>9</v>
      </c>
      <c r="C6" s="164"/>
      <c r="D6" s="165" t="s">
        <v>17</v>
      </c>
      <c r="E6" s="179"/>
      <c r="F6" s="203" t="s">
        <v>205</v>
      </c>
      <c r="G6" s="204"/>
      <c r="H6" s="160" t="s">
        <v>143</v>
      </c>
      <c r="I6" s="180"/>
      <c r="J6" s="160" t="s">
        <v>206</v>
      </c>
      <c r="K6" s="161"/>
      <c r="L6" s="31"/>
    </row>
    <row r="7" spans="1:12" ht="13.5" thickBot="1" x14ac:dyDescent="0.25">
      <c r="A7" s="60"/>
      <c r="B7" s="61"/>
      <c r="C7" s="100"/>
      <c r="D7" s="62" t="s">
        <v>2</v>
      </c>
      <c r="E7" s="184" t="s">
        <v>11</v>
      </c>
      <c r="F7" s="194" t="s">
        <v>2</v>
      </c>
      <c r="G7" s="195" t="s">
        <v>11</v>
      </c>
      <c r="H7" s="177" t="s">
        <v>2</v>
      </c>
      <c r="I7" s="177" t="s">
        <v>11</v>
      </c>
      <c r="J7" s="63" t="s">
        <v>2</v>
      </c>
      <c r="K7" s="64" t="s">
        <v>11</v>
      </c>
      <c r="L7" s="31"/>
    </row>
    <row r="8" spans="1:12" x14ac:dyDescent="0.2">
      <c r="A8" s="51" t="s">
        <v>70</v>
      </c>
      <c r="B8" s="55" t="s">
        <v>71</v>
      </c>
      <c r="C8" s="147">
        <v>3</v>
      </c>
      <c r="D8" s="80">
        <v>0</v>
      </c>
      <c r="E8" s="185">
        <v>0</v>
      </c>
      <c r="F8" s="196">
        <v>0</v>
      </c>
      <c r="G8" s="82">
        <v>0</v>
      </c>
      <c r="H8" s="190">
        <v>0</v>
      </c>
      <c r="I8" s="81">
        <v>0</v>
      </c>
      <c r="J8" s="81">
        <v>0</v>
      </c>
      <c r="K8" s="82">
        <f>J8*C8</f>
        <v>0</v>
      </c>
    </row>
    <row r="9" spans="1:12" x14ac:dyDescent="0.2">
      <c r="A9" s="46" t="s">
        <v>72</v>
      </c>
      <c r="B9" s="56" t="s">
        <v>73</v>
      </c>
      <c r="C9" s="148">
        <v>10</v>
      </c>
      <c r="D9" s="83">
        <v>0</v>
      </c>
      <c r="E9" s="186">
        <v>0</v>
      </c>
      <c r="F9" s="197">
        <v>0</v>
      </c>
      <c r="G9" s="84">
        <v>0</v>
      </c>
      <c r="H9" s="191">
        <v>0</v>
      </c>
      <c r="I9" s="44">
        <v>0</v>
      </c>
      <c r="J9" s="44">
        <v>0</v>
      </c>
      <c r="K9" s="84">
        <f>J9*C9</f>
        <v>0</v>
      </c>
    </row>
    <row r="10" spans="1:12" x14ac:dyDescent="0.2">
      <c r="A10" s="46" t="s">
        <v>74</v>
      </c>
      <c r="B10" s="56" t="s">
        <v>75</v>
      </c>
      <c r="C10" s="148">
        <v>5</v>
      </c>
      <c r="D10" s="83">
        <v>0</v>
      </c>
      <c r="E10" s="186">
        <v>0</v>
      </c>
      <c r="F10" s="197">
        <v>0</v>
      </c>
      <c r="G10" s="84">
        <v>0</v>
      </c>
      <c r="H10" s="191">
        <v>0</v>
      </c>
      <c r="I10" s="44">
        <v>0</v>
      </c>
      <c r="J10" s="44">
        <v>0</v>
      </c>
      <c r="K10" s="84">
        <f>J10*C10</f>
        <v>0</v>
      </c>
    </row>
    <row r="11" spans="1:12" x14ac:dyDescent="0.2">
      <c r="A11" s="47" t="s">
        <v>76</v>
      </c>
      <c r="B11" s="56" t="s">
        <v>77</v>
      </c>
      <c r="C11" s="149">
        <v>10</v>
      </c>
      <c r="D11" s="83">
        <v>0</v>
      </c>
      <c r="E11" s="186">
        <v>0</v>
      </c>
      <c r="F11" s="197">
        <v>0</v>
      </c>
      <c r="G11" s="84">
        <v>0</v>
      </c>
      <c r="H11" s="191">
        <v>0</v>
      </c>
      <c r="I11" s="44">
        <v>0</v>
      </c>
      <c r="J11" s="44">
        <v>0</v>
      </c>
      <c r="K11" s="84">
        <f>J11*C11</f>
        <v>0</v>
      </c>
    </row>
    <row r="12" spans="1:12" x14ac:dyDescent="0.2">
      <c r="A12" s="47" t="s">
        <v>78</v>
      </c>
      <c r="B12" s="98" t="s">
        <v>79</v>
      </c>
      <c r="C12" s="149">
        <v>5</v>
      </c>
      <c r="D12" s="83">
        <v>0</v>
      </c>
      <c r="E12" s="186">
        <v>0</v>
      </c>
      <c r="F12" s="197">
        <v>0</v>
      </c>
      <c r="G12" s="84">
        <v>0</v>
      </c>
      <c r="H12" s="191">
        <v>0</v>
      </c>
      <c r="I12" s="44">
        <v>0</v>
      </c>
      <c r="J12" s="44">
        <v>0</v>
      </c>
      <c r="K12" s="84">
        <f>J12*C12</f>
        <v>0</v>
      </c>
    </row>
    <row r="13" spans="1:12" x14ac:dyDescent="0.2">
      <c r="A13" s="46" t="s">
        <v>80</v>
      </c>
      <c r="B13" s="99" t="s">
        <v>81</v>
      </c>
      <c r="C13" s="149">
        <v>5</v>
      </c>
      <c r="D13" s="83">
        <v>0</v>
      </c>
      <c r="E13" s="186">
        <v>0</v>
      </c>
      <c r="F13" s="197">
        <v>0</v>
      </c>
      <c r="G13" s="84">
        <v>0</v>
      </c>
      <c r="H13" s="191">
        <v>0</v>
      </c>
      <c r="I13" s="44">
        <v>0</v>
      </c>
      <c r="J13" s="44">
        <v>0</v>
      </c>
      <c r="K13" s="84">
        <f>J13*C13</f>
        <v>0</v>
      </c>
    </row>
    <row r="14" spans="1:12" x14ac:dyDescent="0.2">
      <c r="A14" s="46" t="s">
        <v>82</v>
      </c>
      <c r="B14" s="99" t="s">
        <v>83</v>
      </c>
      <c r="C14" s="149">
        <v>5</v>
      </c>
      <c r="D14" s="83">
        <v>0</v>
      </c>
      <c r="E14" s="186">
        <v>0</v>
      </c>
      <c r="F14" s="197">
        <v>0</v>
      </c>
      <c r="G14" s="84">
        <v>0</v>
      </c>
      <c r="H14" s="191">
        <v>0</v>
      </c>
      <c r="I14" s="44">
        <v>0</v>
      </c>
      <c r="J14" s="44">
        <v>0</v>
      </c>
      <c r="K14" s="84">
        <f>J14*C14</f>
        <v>0</v>
      </c>
    </row>
    <row r="15" spans="1:12" x14ac:dyDescent="0.2">
      <c r="A15" s="46" t="s">
        <v>84</v>
      </c>
      <c r="B15" s="98" t="s">
        <v>85</v>
      </c>
      <c r="C15" s="149">
        <v>5</v>
      </c>
      <c r="D15" s="83">
        <v>0</v>
      </c>
      <c r="E15" s="186">
        <v>0</v>
      </c>
      <c r="F15" s="197">
        <v>0</v>
      </c>
      <c r="G15" s="84">
        <v>0</v>
      </c>
      <c r="H15" s="191">
        <v>0</v>
      </c>
      <c r="I15" s="44">
        <v>0</v>
      </c>
      <c r="J15" s="44">
        <v>0</v>
      </c>
      <c r="K15" s="84">
        <f>J15*C15</f>
        <v>0</v>
      </c>
    </row>
    <row r="16" spans="1:12" x14ac:dyDescent="0.2">
      <c r="A16" s="46" t="s">
        <v>86</v>
      </c>
      <c r="B16" s="56" t="s">
        <v>87</v>
      </c>
      <c r="C16" s="148">
        <v>5</v>
      </c>
      <c r="D16" s="83">
        <v>0</v>
      </c>
      <c r="E16" s="186">
        <v>0</v>
      </c>
      <c r="F16" s="197">
        <v>0</v>
      </c>
      <c r="G16" s="84">
        <v>0</v>
      </c>
      <c r="H16" s="191">
        <v>0</v>
      </c>
      <c r="I16" s="44">
        <v>0</v>
      </c>
      <c r="J16" s="44">
        <v>0</v>
      </c>
      <c r="K16" s="84">
        <f>J16*C16</f>
        <v>0</v>
      </c>
    </row>
    <row r="17" spans="1:11" x14ac:dyDescent="0.2">
      <c r="A17" s="46" t="s">
        <v>88</v>
      </c>
      <c r="B17" s="56" t="s">
        <v>89</v>
      </c>
      <c r="C17" s="148">
        <v>10</v>
      </c>
      <c r="D17" s="83">
        <v>0</v>
      </c>
      <c r="E17" s="186">
        <v>0</v>
      </c>
      <c r="F17" s="197">
        <v>0</v>
      </c>
      <c r="G17" s="84">
        <v>0</v>
      </c>
      <c r="H17" s="191">
        <v>0</v>
      </c>
      <c r="I17" s="44">
        <v>0</v>
      </c>
      <c r="J17" s="44">
        <v>0</v>
      </c>
      <c r="K17" s="84">
        <f>J17*C17</f>
        <v>0</v>
      </c>
    </row>
    <row r="18" spans="1:11" x14ac:dyDescent="0.2">
      <c r="A18" s="46" t="s">
        <v>90</v>
      </c>
      <c r="B18" s="56" t="s">
        <v>91</v>
      </c>
      <c r="C18" s="148">
        <v>3</v>
      </c>
      <c r="D18" s="83">
        <v>0</v>
      </c>
      <c r="E18" s="186">
        <v>0</v>
      </c>
      <c r="F18" s="197">
        <v>0</v>
      </c>
      <c r="G18" s="84">
        <v>0</v>
      </c>
      <c r="H18" s="191">
        <v>0</v>
      </c>
      <c r="I18" s="44">
        <v>0</v>
      </c>
      <c r="J18" s="44">
        <v>0</v>
      </c>
      <c r="K18" s="84">
        <f>J18*C18</f>
        <v>0</v>
      </c>
    </row>
    <row r="19" spans="1:11" ht="13.5" thickBot="1" x14ac:dyDescent="0.25">
      <c r="A19" s="49" t="s">
        <v>157</v>
      </c>
      <c r="B19" s="57" t="s">
        <v>158</v>
      </c>
      <c r="C19" s="150">
        <v>5</v>
      </c>
      <c r="D19" s="85">
        <v>0</v>
      </c>
      <c r="E19" s="187">
        <v>0</v>
      </c>
      <c r="F19" s="198">
        <v>0</v>
      </c>
      <c r="G19" s="87">
        <v>0</v>
      </c>
      <c r="H19" s="192">
        <v>0</v>
      </c>
      <c r="I19" s="86">
        <v>0</v>
      </c>
      <c r="J19" s="86">
        <v>0</v>
      </c>
      <c r="K19" s="87">
        <f>J19*C19</f>
        <v>0</v>
      </c>
    </row>
    <row r="20" spans="1:11" x14ac:dyDescent="0.2">
      <c r="A20" s="90" t="s">
        <v>92</v>
      </c>
      <c r="B20" s="65" t="s">
        <v>93</v>
      </c>
      <c r="C20" s="151">
        <v>3</v>
      </c>
      <c r="D20" s="157">
        <v>0</v>
      </c>
      <c r="E20" s="188">
        <v>0</v>
      </c>
      <c r="F20" s="199">
        <v>0</v>
      </c>
      <c r="G20" s="158">
        <v>0</v>
      </c>
      <c r="H20" s="196">
        <v>0</v>
      </c>
      <c r="I20" s="82">
        <v>0</v>
      </c>
      <c r="J20" s="193">
        <v>0</v>
      </c>
      <c r="K20" s="158">
        <v>0</v>
      </c>
    </row>
    <row r="21" spans="1:11" x14ac:dyDescent="0.2">
      <c r="A21" s="96"/>
      <c r="B21" s="58" t="s">
        <v>94</v>
      </c>
      <c r="C21" s="152"/>
      <c r="D21" s="83"/>
      <c r="E21" s="186">
        <f t="shared" ref="E9:I52" si="0">D21*C21</f>
        <v>0</v>
      </c>
      <c r="F21" s="197"/>
      <c r="G21" s="84">
        <v>0</v>
      </c>
      <c r="H21" s="197"/>
      <c r="I21" s="84">
        <v>0</v>
      </c>
      <c r="J21" s="191"/>
      <c r="K21" s="84">
        <f>J21*C21</f>
        <v>0</v>
      </c>
    </row>
    <row r="22" spans="1:11" x14ac:dyDescent="0.2">
      <c r="A22" s="97"/>
      <c r="B22" s="58" t="s">
        <v>95</v>
      </c>
      <c r="C22" s="149"/>
      <c r="D22" s="83"/>
      <c r="E22" s="186">
        <f t="shared" si="0"/>
        <v>0</v>
      </c>
      <c r="F22" s="197"/>
      <c r="G22" s="84">
        <v>0</v>
      </c>
      <c r="H22" s="197"/>
      <c r="I22" s="84">
        <v>0</v>
      </c>
      <c r="J22" s="191"/>
      <c r="K22" s="84">
        <f>J22*C22</f>
        <v>0</v>
      </c>
    </row>
    <row r="23" spans="1:11" x14ac:dyDescent="0.2">
      <c r="A23" s="46" t="s">
        <v>96</v>
      </c>
      <c r="B23" s="58" t="s">
        <v>97</v>
      </c>
      <c r="C23" s="149">
        <v>3</v>
      </c>
      <c r="D23" s="83">
        <v>0</v>
      </c>
      <c r="E23" s="186">
        <v>0</v>
      </c>
      <c r="F23" s="197">
        <v>0</v>
      </c>
      <c r="G23" s="84">
        <v>0</v>
      </c>
      <c r="H23" s="197">
        <v>0</v>
      </c>
      <c r="I23" s="84">
        <v>0</v>
      </c>
      <c r="J23" s="191">
        <v>0</v>
      </c>
      <c r="K23" s="84">
        <f>J23*C23</f>
        <v>0</v>
      </c>
    </row>
    <row r="24" spans="1:11" x14ac:dyDescent="0.2">
      <c r="A24" s="46" t="s">
        <v>98</v>
      </c>
      <c r="B24" s="58" t="s">
        <v>99</v>
      </c>
      <c r="C24" s="148">
        <v>10</v>
      </c>
      <c r="D24" s="83">
        <v>0</v>
      </c>
      <c r="E24" s="186">
        <v>0</v>
      </c>
      <c r="F24" s="197">
        <v>0</v>
      </c>
      <c r="G24" s="84">
        <v>0</v>
      </c>
      <c r="H24" s="197">
        <v>0</v>
      </c>
      <c r="I24" s="84">
        <v>0</v>
      </c>
      <c r="J24" s="191">
        <v>0</v>
      </c>
      <c r="K24" s="84">
        <f>J24*C24</f>
        <v>0</v>
      </c>
    </row>
    <row r="25" spans="1:11" x14ac:dyDescent="0.2">
      <c r="A25" s="46" t="s">
        <v>100</v>
      </c>
      <c r="B25" s="65" t="s">
        <v>101</v>
      </c>
      <c r="C25" s="149">
        <v>5</v>
      </c>
      <c r="D25" s="83">
        <v>0</v>
      </c>
      <c r="E25" s="186">
        <v>0</v>
      </c>
      <c r="F25" s="197">
        <v>0</v>
      </c>
      <c r="G25" s="84">
        <v>0</v>
      </c>
      <c r="H25" s="197">
        <v>0</v>
      </c>
      <c r="I25" s="84">
        <v>0</v>
      </c>
      <c r="J25" s="191">
        <v>0</v>
      </c>
      <c r="K25" s="84">
        <f>J25*C25</f>
        <v>0</v>
      </c>
    </row>
    <row r="26" spans="1:11" x14ac:dyDescent="0.2">
      <c r="A26" s="46" t="s">
        <v>102</v>
      </c>
      <c r="B26" s="65" t="s">
        <v>103</v>
      </c>
      <c r="C26" s="149">
        <v>5</v>
      </c>
      <c r="D26" s="83">
        <v>0</v>
      </c>
      <c r="E26" s="186">
        <v>0</v>
      </c>
      <c r="F26" s="197">
        <v>0</v>
      </c>
      <c r="G26" s="84">
        <v>0</v>
      </c>
      <c r="H26" s="197">
        <v>0</v>
      </c>
      <c r="I26" s="84">
        <v>0</v>
      </c>
      <c r="J26" s="191">
        <v>0</v>
      </c>
      <c r="K26" s="84">
        <f>J26*C26</f>
        <v>0</v>
      </c>
    </row>
    <row r="27" spans="1:11" x14ac:dyDescent="0.2">
      <c r="A27" s="46" t="s">
        <v>104</v>
      </c>
      <c r="B27" s="65" t="s">
        <v>105</v>
      </c>
      <c r="C27" s="149">
        <v>5</v>
      </c>
      <c r="D27" s="83">
        <v>0</v>
      </c>
      <c r="E27" s="186">
        <v>0</v>
      </c>
      <c r="F27" s="197">
        <v>0</v>
      </c>
      <c r="G27" s="84">
        <v>0</v>
      </c>
      <c r="H27" s="197">
        <v>0</v>
      </c>
      <c r="I27" s="84">
        <v>0</v>
      </c>
      <c r="J27" s="191">
        <v>0</v>
      </c>
      <c r="K27" s="84">
        <f>J27*C27</f>
        <v>0</v>
      </c>
    </row>
    <row r="28" spans="1:11" x14ac:dyDescent="0.2">
      <c r="A28" s="46" t="s">
        <v>106</v>
      </c>
      <c r="B28" s="65" t="s">
        <v>107</v>
      </c>
      <c r="C28" s="149">
        <v>5</v>
      </c>
      <c r="D28" s="83">
        <v>0</v>
      </c>
      <c r="E28" s="186">
        <v>0</v>
      </c>
      <c r="F28" s="197">
        <v>0</v>
      </c>
      <c r="G28" s="84">
        <v>0</v>
      </c>
      <c r="H28" s="197">
        <v>0</v>
      </c>
      <c r="I28" s="84">
        <v>0</v>
      </c>
      <c r="J28" s="191">
        <v>0</v>
      </c>
      <c r="K28" s="84">
        <f>J28*C28</f>
        <v>0</v>
      </c>
    </row>
    <row r="29" spans="1:11" x14ac:dyDescent="0.2">
      <c r="A29" s="46" t="s">
        <v>108</v>
      </c>
      <c r="B29" s="65" t="s">
        <v>109</v>
      </c>
      <c r="C29" s="149">
        <v>5</v>
      </c>
      <c r="D29" s="83">
        <v>0</v>
      </c>
      <c r="E29" s="186">
        <v>0</v>
      </c>
      <c r="F29" s="200">
        <v>0</v>
      </c>
      <c r="G29" s="88">
        <v>0</v>
      </c>
      <c r="H29" s="197">
        <v>0</v>
      </c>
      <c r="I29" s="84">
        <v>0</v>
      </c>
      <c r="J29" s="191">
        <v>0</v>
      </c>
      <c r="K29" s="84">
        <f>J29*C29</f>
        <v>0</v>
      </c>
    </row>
    <row r="30" spans="1:11" x14ac:dyDescent="0.2">
      <c r="A30" s="46" t="s">
        <v>110</v>
      </c>
      <c r="B30" s="65" t="s">
        <v>111</v>
      </c>
      <c r="C30" s="149">
        <v>3</v>
      </c>
      <c r="D30" s="83">
        <v>0</v>
      </c>
      <c r="E30" s="186">
        <v>0</v>
      </c>
      <c r="F30" s="83">
        <v>0</v>
      </c>
      <c r="G30" s="186">
        <v>0</v>
      </c>
      <c r="H30" s="83">
        <v>0</v>
      </c>
      <c r="I30" s="84">
        <v>0</v>
      </c>
      <c r="J30" s="205">
        <v>0</v>
      </c>
      <c r="K30" s="158">
        <v>0</v>
      </c>
    </row>
    <row r="31" spans="1:11" x14ac:dyDescent="0.2">
      <c r="A31" s="46" t="s">
        <v>112</v>
      </c>
      <c r="B31" s="65" t="s">
        <v>113</v>
      </c>
      <c r="C31" s="149">
        <v>3</v>
      </c>
      <c r="D31" s="83">
        <v>0</v>
      </c>
      <c r="E31" s="186">
        <f t="shared" si="0"/>
        <v>0</v>
      </c>
      <c r="F31" s="83">
        <v>0</v>
      </c>
      <c r="G31" s="186">
        <f t="shared" ref="G31:G51" si="1">F31*E31</f>
        <v>0</v>
      </c>
      <c r="H31" s="83">
        <v>0</v>
      </c>
      <c r="I31" s="84">
        <f t="shared" ref="I31:I51" si="2">H31*G31</f>
        <v>0</v>
      </c>
      <c r="J31" s="206">
        <v>0</v>
      </c>
      <c r="K31" s="84">
        <f t="shared" ref="K31:K51" si="3">J31*I31</f>
        <v>0</v>
      </c>
    </row>
    <row r="32" spans="1:11" ht="13.5" thickBot="1" x14ac:dyDescent="0.25">
      <c r="A32" s="49" t="s">
        <v>114</v>
      </c>
      <c r="B32" s="57" t="s">
        <v>115</v>
      </c>
      <c r="C32" s="153">
        <v>3</v>
      </c>
      <c r="D32" s="159">
        <v>0</v>
      </c>
      <c r="E32" s="189">
        <f t="shared" si="0"/>
        <v>0</v>
      </c>
      <c r="F32" s="159">
        <v>0</v>
      </c>
      <c r="G32" s="189">
        <f t="shared" si="1"/>
        <v>0</v>
      </c>
      <c r="H32" s="85">
        <v>0</v>
      </c>
      <c r="I32" s="87">
        <f t="shared" si="2"/>
        <v>0</v>
      </c>
      <c r="J32" s="207">
        <v>0</v>
      </c>
      <c r="K32" s="88">
        <f t="shared" si="3"/>
        <v>0</v>
      </c>
    </row>
    <row r="33" spans="1:11" x14ac:dyDescent="0.2">
      <c r="A33" s="51" t="s">
        <v>116</v>
      </c>
      <c r="B33" s="55" t="s">
        <v>117</v>
      </c>
      <c r="C33" s="147">
        <v>5</v>
      </c>
      <c r="D33" s="80">
        <v>0</v>
      </c>
      <c r="E33" s="185">
        <f t="shared" si="0"/>
        <v>0</v>
      </c>
      <c r="F33" s="80">
        <v>0</v>
      </c>
      <c r="G33" s="185">
        <f t="shared" si="1"/>
        <v>0</v>
      </c>
      <c r="H33" s="80">
        <v>0</v>
      </c>
      <c r="I33" s="185">
        <f t="shared" si="2"/>
        <v>0</v>
      </c>
      <c r="J33" s="80">
        <v>0</v>
      </c>
      <c r="K33" s="82">
        <f t="shared" si="3"/>
        <v>0</v>
      </c>
    </row>
    <row r="34" spans="1:11" x14ac:dyDescent="0.2">
      <c r="A34" s="46" t="s">
        <v>118</v>
      </c>
      <c r="B34" s="56" t="s">
        <v>120</v>
      </c>
      <c r="C34" s="149">
        <v>3</v>
      </c>
      <c r="D34" s="83">
        <v>0</v>
      </c>
      <c r="E34" s="186">
        <f t="shared" si="0"/>
        <v>0</v>
      </c>
      <c r="F34" s="83">
        <v>0</v>
      </c>
      <c r="G34" s="186">
        <f t="shared" si="1"/>
        <v>0</v>
      </c>
      <c r="H34" s="83">
        <v>0</v>
      </c>
      <c r="I34" s="186">
        <f t="shared" si="2"/>
        <v>0</v>
      </c>
      <c r="J34" s="83">
        <v>0</v>
      </c>
      <c r="K34" s="84">
        <f t="shared" si="3"/>
        <v>0</v>
      </c>
    </row>
    <row r="35" spans="1:11" x14ac:dyDescent="0.2">
      <c r="A35" s="45" t="s">
        <v>119</v>
      </c>
      <c r="B35" s="92" t="s">
        <v>122</v>
      </c>
      <c r="C35" s="148">
        <v>3</v>
      </c>
      <c r="D35" s="83">
        <v>0</v>
      </c>
      <c r="E35" s="186">
        <f t="shared" si="0"/>
        <v>0</v>
      </c>
      <c r="F35" s="83">
        <v>0</v>
      </c>
      <c r="G35" s="186">
        <f t="shared" si="1"/>
        <v>0</v>
      </c>
      <c r="H35" s="83">
        <v>0</v>
      </c>
      <c r="I35" s="186">
        <f t="shared" si="2"/>
        <v>0</v>
      </c>
      <c r="J35" s="83">
        <v>0</v>
      </c>
      <c r="K35" s="84">
        <f t="shared" si="3"/>
        <v>0</v>
      </c>
    </row>
    <row r="36" spans="1:11" x14ac:dyDescent="0.2">
      <c r="A36" s="45" t="s">
        <v>121</v>
      </c>
      <c r="B36" s="56" t="s">
        <v>124</v>
      </c>
      <c r="C36" s="149">
        <v>1</v>
      </c>
      <c r="D36" s="83">
        <v>0</v>
      </c>
      <c r="E36" s="186">
        <f t="shared" si="0"/>
        <v>0</v>
      </c>
      <c r="F36" s="83">
        <v>0</v>
      </c>
      <c r="G36" s="186">
        <f t="shared" si="1"/>
        <v>0</v>
      </c>
      <c r="H36" s="83">
        <v>0</v>
      </c>
      <c r="I36" s="186">
        <f t="shared" si="2"/>
        <v>0</v>
      </c>
      <c r="J36" s="83">
        <v>0</v>
      </c>
      <c r="K36" s="84">
        <f t="shared" si="3"/>
        <v>0</v>
      </c>
    </row>
    <row r="37" spans="1:11" ht="13.5" thickBot="1" x14ac:dyDescent="0.25">
      <c r="A37" s="49" t="s">
        <v>123</v>
      </c>
      <c r="B37" s="57" t="s">
        <v>159</v>
      </c>
      <c r="C37" s="153">
        <v>3</v>
      </c>
      <c r="D37" s="85">
        <v>0</v>
      </c>
      <c r="E37" s="187">
        <f t="shared" si="0"/>
        <v>0</v>
      </c>
      <c r="F37" s="85">
        <v>0</v>
      </c>
      <c r="G37" s="187">
        <f t="shared" si="1"/>
        <v>0</v>
      </c>
      <c r="H37" s="85">
        <v>0</v>
      </c>
      <c r="I37" s="187">
        <f t="shared" si="2"/>
        <v>0</v>
      </c>
      <c r="J37" s="85">
        <v>0</v>
      </c>
      <c r="K37" s="87">
        <f t="shared" si="3"/>
        <v>0</v>
      </c>
    </row>
    <row r="38" spans="1:11" x14ac:dyDescent="0.2">
      <c r="A38" s="51" t="s">
        <v>125</v>
      </c>
      <c r="B38" s="55" t="s">
        <v>133</v>
      </c>
      <c r="C38" s="147">
        <v>3</v>
      </c>
      <c r="D38" s="157">
        <v>0</v>
      </c>
      <c r="E38" s="188">
        <f t="shared" si="0"/>
        <v>0</v>
      </c>
      <c r="F38" s="157">
        <v>0</v>
      </c>
      <c r="G38" s="188">
        <f t="shared" si="1"/>
        <v>0</v>
      </c>
      <c r="H38" s="157">
        <v>0</v>
      </c>
      <c r="I38" s="188">
        <f t="shared" si="2"/>
        <v>0</v>
      </c>
      <c r="J38" s="157">
        <v>0</v>
      </c>
      <c r="K38" s="158">
        <f t="shared" si="3"/>
        <v>0</v>
      </c>
    </row>
    <row r="39" spans="1:11" x14ac:dyDescent="0.2">
      <c r="A39" s="46" t="s">
        <v>126</v>
      </c>
      <c r="B39" s="56" t="s">
        <v>184</v>
      </c>
      <c r="C39" s="148">
        <v>5</v>
      </c>
      <c r="D39" s="83">
        <v>0</v>
      </c>
      <c r="E39" s="186">
        <f t="shared" si="0"/>
        <v>0</v>
      </c>
      <c r="F39" s="83">
        <v>0</v>
      </c>
      <c r="G39" s="186">
        <f t="shared" si="1"/>
        <v>0</v>
      </c>
      <c r="H39" s="83">
        <v>0</v>
      </c>
      <c r="I39" s="186">
        <f t="shared" si="2"/>
        <v>0</v>
      </c>
      <c r="J39" s="83">
        <v>0</v>
      </c>
      <c r="K39" s="84">
        <f t="shared" si="3"/>
        <v>0</v>
      </c>
    </row>
    <row r="40" spans="1:11" x14ac:dyDescent="0.2">
      <c r="A40" s="45" t="s">
        <v>127</v>
      </c>
      <c r="B40" s="56" t="s">
        <v>135</v>
      </c>
      <c r="C40" s="148">
        <v>3</v>
      </c>
      <c r="D40" s="83">
        <v>0</v>
      </c>
      <c r="E40" s="186">
        <f t="shared" si="0"/>
        <v>0</v>
      </c>
      <c r="F40" s="83">
        <v>0</v>
      </c>
      <c r="G40" s="186">
        <f t="shared" si="1"/>
        <v>0</v>
      </c>
      <c r="H40" s="83">
        <v>0</v>
      </c>
      <c r="I40" s="186">
        <f t="shared" si="2"/>
        <v>0</v>
      </c>
      <c r="J40" s="83">
        <v>0</v>
      </c>
      <c r="K40" s="84">
        <f t="shared" si="3"/>
        <v>0</v>
      </c>
    </row>
    <row r="41" spans="1:11" x14ac:dyDescent="0.2">
      <c r="A41" s="45" t="s">
        <v>128</v>
      </c>
      <c r="B41" s="56" t="s">
        <v>137</v>
      </c>
      <c r="C41" s="148">
        <v>3</v>
      </c>
      <c r="D41" s="83">
        <v>0</v>
      </c>
      <c r="E41" s="186">
        <f t="shared" si="0"/>
        <v>0</v>
      </c>
      <c r="F41" s="83">
        <v>0</v>
      </c>
      <c r="G41" s="186">
        <f t="shared" si="1"/>
        <v>0</v>
      </c>
      <c r="H41" s="83">
        <v>0</v>
      </c>
      <c r="I41" s="186">
        <f t="shared" si="2"/>
        <v>0</v>
      </c>
      <c r="J41" s="83">
        <v>0</v>
      </c>
      <c r="K41" s="84">
        <f t="shared" si="3"/>
        <v>0</v>
      </c>
    </row>
    <row r="42" spans="1:11" x14ac:dyDescent="0.2">
      <c r="A42" s="45" t="s">
        <v>129</v>
      </c>
      <c r="B42" s="56" t="s">
        <v>131</v>
      </c>
      <c r="C42" s="148">
        <v>5</v>
      </c>
      <c r="D42" s="83">
        <v>0</v>
      </c>
      <c r="E42" s="186">
        <f t="shared" si="0"/>
        <v>0</v>
      </c>
      <c r="F42" s="83">
        <v>0</v>
      </c>
      <c r="G42" s="186">
        <f t="shared" si="1"/>
        <v>0</v>
      </c>
      <c r="H42" s="83">
        <v>0</v>
      </c>
      <c r="I42" s="186">
        <f t="shared" si="2"/>
        <v>0</v>
      </c>
      <c r="J42" s="83">
        <v>0</v>
      </c>
      <c r="K42" s="84">
        <f t="shared" si="3"/>
        <v>0</v>
      </c>
    </row>
    <row r="43" spans="1:11" x14ac:dyDescent="0.2">
      <c r="A43" s="46" t="s">
        <v>130</v>
      </c>
      <c r="B43" s="56" t="s">
        <v>140</v>
      </c>
      <c r="C43" s="148">
        <v>1</v>
      </c>
      <c r="D43" s="83">
        <v>0</v>
      </c>
      <c r="E43" s="186">
        <f t="shared" si="0"/>
        <v>0</v>
      </c>
      <c r="F43" s="83">
        <v>0</v>
      </c>
      <c r="G43" s="186">
        <f t="shared" si="1"/>
        <v>0</v>
      </c>
      <c r="H43" s="83">
        <v>0</v>
      </c>
      <c r="I43" s="186">
        <f t="shared" si="2"/>
        <v>0</v>
      </c>
      <c r="J43" s="83">
        <v>0</v>
      </c>
      <c r="K43" s="84">
        <f t="shared" si="3"/>
        <v>0</v>
      </c>
    </row>
    <row r="44" spans="1:11" x14ac:dyDescent="0.2">
      <c r="A44" s="101" t="s">
        <v>185</v>
      </c>
      <c r="B44" s="56" t="s">
        <v>186</v>
      </c>
      <c r="C44" s="148">
        <v>3</v>
      </c>
      <c r="D44" s="83">
        <v>0</v>
      </c>
      <c r="E44" s="186">
        <f t="shared" si="0"/>
        <v>0</v>
      </c>
      <c r="F44" s="83">
        <v>0</v>
      </c>
      <c r="G44" s="186">
        <f t="shared" si="1"/>
        <v>0</v>
      </c>
      <c r="H44" s="83">
        <v>0</v>
      </c>
      <c r="I44" s="186">
        <f t="shared" si="2"/>
        <v>0</v>
      </c>
      <c r="J44" s="83">
        <v>0</v>
      </c>
      <c r="K44" s="84">
        <f t="shared" si="3"/>
        <v>0</v>
      </c>
    </row>
    <row r="45" spans="1:11" x14ac:dyDescent="0.2">
      <c r="A45" s="46" t="s">
        <v>187</v>
      </c>
      <c r="B45" s="56" t="s">
        <v>188</v>
      </c>
      <c r="C45" s="148">
        <v>5</v>
      </c>
      <c r="D45" s="83">
        <v>0</v>
      </c>
      <c r="E45" s="186">
        <f t="shared" si="0"/>
        <v>0</v>
      </c>
      <c r="F45" s="83">
        <v>0</v>
      </c>
      <c r="G45" s="186">
        <f t="shared" si="1"/>
        <v>0</v>
      </c>
      <c r="H45" s="83">
        <v>0</v>
      </c>
      <c r="I45" s="186">
        <f t="shared" si="2"/>
        <v>0</v>
      </c>
      <c r="J45" s="83">
        <v>0</v>
      </c>
      <c r="K45" s="84">
        <f t="shared" si="3"/>
        <v>0</v>
      </c>
    </row>
    <row r="46" spans="1:11" ht="13.5" thickBot="1" x14ac:dyDescent="0.25">
      <c r="A46" s="94" t="s">
        <v>189</v>
      </c>
      <c r="B46" s="57" t="s">
        <v>190</v>
      </c>
      <c r="C46" s="150">
        <v>3</v>
      </c>
      <c r="D46" s="159">
        <v>0</v>
      </c>
      <c r="E46" s="189">
        <f t="shared" si="0"/>
        <v>0</v>
      </c>
      <c r="F46" s="159">
        <v>0</v>
      </c>
      <c r="G46" s="189">
        <f t="shared" si="1"/>
        <v>0</v>
      </c>
      <c r="H46" s="159">
        <v>0</v>
      </c>
      <c r="I46" s="189">
        <f t="shared" si="2"/>
        <v>0</v>
      </c>
      <c r="J46" s="159">
        <v>0</v>
      </c>
      <c r="K46" s="88">
        <f t="shared" si="3"/>
        <v>0</v>
      </c>
    </row>
    <row r="47" spans="1:11" x14ac:dyDescent="0.2">
      <c r="A47" s="51" t="s">
        <v>132</v>
      </c>
      <c r="B47" s="55" t="s">
        <v>160</v>
      </c>
      <c r="C47" s="154">
        <v>5</v>
      </c>
      <c r="D47" s="80">
        <v>0</v>
      </c>
      <c r="E47" s="185">
        <f t="shared" si="0"/>
        <v>0</v>
      </c>
      <c r="F47" s="80">
        <v>0</v>
      </c>
      <c r="G47" s="185">
        <f t="shared" si="1"/>
        <v>0</v>
      </c>
      <c r="H47" s="80">
        <v>0</v>
      </c>
      <c r="I47" s="185">
        <f t="shared" si="2"/>
        <v>0</v>
      </c>
      <c r="J47" s="80">
        <v>0</v>
      </c>
      <c r="K47" s="82">
        <f t="shared" si="3"/>
        <v>0</v>
      </c>
    </row>
    <row r="48" spans="1:11" x14ac:dyDescent="0.2">
      <c r="A48" s="46" t="s">
        <v>134</v>
      </c>
      <c r="B48" s="92" t="s">
        <v>161</v>
      </c>
      <c r="C48" s="155">
        <v>3</v>
      </c>
      <c r="D48" s="83">
        <v>0</v>
      </c>
      <c r="E48" s="186">
        <f t="shared" si="0"/>
        <v>0</v>
      </c>
      <c r="F48" s="83">
        <v>0</v>
      </c>
      <c r="G48" s="186">
        <f t="shared" si="1"/>
        <v>0</v>
      </c>
      <c r="H48" s="83">
        <v>0</v>
      </c>
      <c r="I48" s="186">
        <f t="shared" si="2"/>
        <v>0</v>
      </c>
      <c r="J48" s="83">
        <v>0</v>
      </c>
      <c r="K48" s="84">
        <f t="shared" si="3"/>
        <v>0</v>
      </c>
    </row>
    <row r="49" spans="1:11" x14ac:dyDescent="0.2">
      <c r="A49" s="45" t="s">
        <v>136</v>
      </c>
      <c r="B49" s="56" t="s">
        <v>162</v>
      </c>
      <c r="C49" s="156">
        <v>10</v>
      </c>
      <c r="D49" s="83">
        <v>0</v>
      </c>
      <c r="E49" s="186">
        <f t="shared" si="0"/>
        <v>0</v>
      </c>
      <c r="F49" s="83">
        <v>0</v>
      </c>
      <c r="G49" s="186">
        <f t="shared" si="1"/>
        <v>0</v>
      </c>
      <c r="H49" s="83">
        <v>0</v>
      </c>
      <c r="I49" s="186">
        <f t="shared" si="2"/>
        <v>0</v>
      </c>
      <c r="J49" s="83">
        <v>0</v>
      </c>
      <c r="K49" s="84">
        <f t="shared" si="3"/>
        <v>0</v>
      </c>
    </row>
    <row r="50" spans="1:11" x14ac:dyDescent="0.2">
      <c r="A50" s="46" t="s">
        <v>138</v>
      </c>
      <c r="B50" s="56" t="s">
        <v>163</v>
      </c>
      <c r="C50" s="155">
        <v>5</v>
      </c>
      <c r="D50" s="83">
        <v>0</v>
      </c>
      <c r="E50" s="186">
        <f t="shared" si="0"/>
        <v>0</v>
      </c>
      <c r="F50" s="83">
        <v>0</v>
      </c>
      <c r="G50" s="186">
        <f t="shared" si="1"/>
        <v>0</v>
      </c>
      <c r="H50" s="83">
        <v>0</v>
      </c>
      <c r="I50" s="186">
        <f t="shared" si="2"/>
        <v>0</v>
      </c>
      <c r="J50" s="83">
        <v>0</v>
      </c>
      <c r="K50" s="84">
        <f t="shared" si="3"/>
        <v>0</v>
      </c>
    </row>
    <row r="51" spans="1:11" ht="13.5" thickBot="1" x14ac:dyDescent="0.25">
      <c r="A51" s="49" t="s">
        <v>139</v>
      </c>
      <c r="B51" s="102" t="s">
        <v>164</v>
      </c>
      <c r="C51" s="150">
        <v>2</v>
      </c>
      <c r="D51" s="85">
        <v>0</v>
      </c>
      <c r="E51" s="187">
        <f t="shared" si="0"/>
        <v>0</v>
      </c>
      <c r="F51" s="85">
        <v>0</v>
      </c>
      <c r="G51" s="187">
        <f t="shared" si="1"/>
        <v>0</v>
      </c>
      <c r="H51" s="85">
        <v>0</v>
      </c>
      <c r="I51" s="187">
        <f t="shared" si="2"/>
        <v>0</v>
      </c>
      <c r="J51" s="85">
        <v>0</v>
      </c>
      <c r="K51" s="87">
        <f t="shared" si="3"/>
        <v>0</v>
      </c>
    </row>
    <row r="52" spans="1:11" ht="13.5" thickBot="1" x14ac:dyDescent="0.25">
      <c r="B52" s="36"/>
      <c r="C52" s="37" t="s">
        <v>14</v>
      </c>
      <c r="D52" s="40"/>
      <c r="E52" s="41">
        <f>SUM(E8:E51)</f>
        <v>0</v>
      </c>
      <c r="F52" s="181"/>
      <c r="G52" s="183">
        <f>SUM(G8:G51)</f>
        <v>0</v>
      </c>
      <c r="H52" s="181"/>
      <c r="I52" s="182">
        <f>SUM(I8:I51)</f>
        <v>0</v>
      </c>
      <c r="J52" s="40"/>
      <c r="K52" s="41">
        <f>SUM(K8:K51)</f>
        <v>0</v>
      </c>
    </row>
    <row r="53" spans="1:11" x14ac:dyDescent="0.2">
      <c r="B53" s="36"/>
    </row>
    <row r="54" spans="1:11" x14ac:dyDescent="0.2">
      <c r="B54" s="36"/>
      <c r="K54" s="104"/>
    </row>
    <row r="55" spans="1:11" x14ac:dyDescent="0.2">
      <c r="B55" s="208" t="s">
        <v>207</v>
      </c>
      <c r="C55" s="146"/>
      <c r="K55" s="105"/>
    </row>
    <row r="56" spans="1:11" x14ac:dyDescent="0.2">
      <c r="B56" s="36"/>
    </row>
    <row r="58" spans="1:11" s="4" customFormat="1" ht="15.75" x14ac:dyDescent="0.25">
      <c r="A58" s="34"/>
      <c r="C58" s="17"/>
    </row>
    <row r="61" spans="1:11" x14ac:dyDescent="0.2">
      <c r="B61" s="43"/>
    </row>
    <row r="65" spans="2:2" x14ac:dyDescent="0.2">
      <c r="B65" s="43"/>
    </row>
  </sheetData>
  <mergeCells count="9">
    <mergeCell ref="J6:K6"/>
    <mergeCell ref="C4:C6"/>
    <mergeCell ref="D6:E6"/>
    <mergeCell ref="J5:K5"/>
    <mergeCell ref="D4:E4"/>
    <mergeCell ref="J4:K4"/>
    <mergeCell ref="D5:E5"/>
    <mergeCell ref="F6:G6"/>
    <mergeCell ref="H6:I6"/>
  </mergeCells>
  <phoneticPr fontId="0" type="noConversion"/>
  <pageMargins left="0.11811023622047245" right="0" top="0.38" bottom="0.71" header="0.31" footer="0.17"/>
  <pageSetup paperSize="9" scale="75" orientation="landscape" r:id="rId1"/>
  <headerFooter alignWithMargins="0">
    <oddFooter>&amp;L&amp;A&amp;C&amp;"Arial,Fett" Vertraulich&amp;RSeite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zoomScale="120" zoomScaleNormal="120" workbookViewId="0">
      <selection activeCell="F23" sqref="F23"/>
    </sheetView>
  </sheetViews>
  <sheetFormatPr baseColWidth="10" defaultRowHeight="12.75" x14ac:dyDescent="0.2"/>
  <cols>
    <col min="1" max="1" width="30.28515625" customWidth="1"/>
    <col min="2" max="4" width="14.5703125" customWidth="1"/>
    <col min="5" max="5" width="13.42578125" customWidth="1"/>
  </cols>
  <sheetData>
    <row r="1" spans="1:5" ht="15.75" x14ac:dyDescent="0.25">
      <c r="A1" s="5" t="s">
        <v>171</v>
      </c>
      <c r="E1" s="50"/>
    </row>
    <row r="3" spans="1:5" ht="16.5" thickBot="1" x14ac:dyDescent="0.3">
      <c r="A3" s="4" t="s">
        <v>4</v>
      </c>
      <c r="B3" s="14"/>
      <c r="C3" s="14"/>
      <c r="D3" s="14"/>
    </row>
    <row r="4" spans="1:5" x14ac:dyDescent="0.2">
      <c r="A4" s="15" t="s">
        <v>5</v>
      </c>
      <c r="B4" s="24"/>
      <c r="C4" s="24"/>
      <c r="D4" s="24"/>
      <c r="E4" s="24"/>
    </row>
    <row r="5" spans="1:5" x14ac:dyDescent="0.2">
      <c r="A5" s="31"/>
      <c r="B5" s="29"/>
      <c r="C5" s="29"/>
      <c r="D5" s="29"/>
      <c r="E5" s="29"/>
    </row>
    <row r="6" spans="1:5" ht="13.5" thickBot="1" x14ac:dyDescent="0.25">
      <c r="A6" s="33" t="s">
        <v>8</v>
      </c>
      <c r="B6" s="52" t="s">
        <v>17</v>
      </c>
      <c r="C6" s="52" t="s">
        <v>205</v>
      </c>
      <c r="D6" s="52" t="s">
        <v>143</v>
      </c>
      <c r="E6" s="52" t="s">
        <v>206</v>
      </c>
    </row>
    <row r="7" spans="1:5" s="3" customFormat="1" x14ac:dyDescent="0.2">
      <c r="A7" s="23"/>
      <c r="B7" s="25"/>
      <c r="C7" s="26"/>
      <c r="D7" s="26"/>
      <c r="E7" s="26"/>
    </row>
    <row r="8" spans="1:5" s="3" customFormat="1" ht="13.5" thickBot="1" x14ac:dyDescent="0.25">
      <c r="A8" s="106" t="s">
        <v>191</v>
      </c>
      <c r="B8" s="107">
        <v>0</v>
      </c>
      <c r="C8" s="108">
        <v>0</v>
      </c>
      <c r="D8" s="108">
        <v>0</v>
      </c>
      <c r="E8" s="108">
        <v>0</v>
      </c>
    </row>
    <row r="9" spans="1:5" x14ac:dyDescent="0.2">
      <c r="A9" s="51"/>
      <c r="B9" s="113"/>
      <c r="C9" s="169"/>
      <c r="D9" s="169"/>
      <c r="E9" s="114"/>
    </row>
    <row r="10" spans="1:5" x14ac:dyDescent="0.2">
      <c r="A10" s="120"/>
      <c r="B10" s="38"/>
      <c r="C10" s="170"/>
      <c r="D10" s="170"/>
      <c r="E10" s="39"/>
    </row>
    <row r="11" spans="1:5" x14ac:dyDescent="0.2">
      <c r="A11" s="120" t="s">
        <v>204</v>
      </c>
      <c r="B11" s="109">
        <v>0</v>
      </c>
      <c r="C11" s="171">
        <v>0</v>
      </c>
      <c r="D11" s="171">
        <v>0</v>
      </c>
      <c r="E11" s="121">
        <v>0</v>
      </c>
    </row>
    <row r="12" spans="1:5" x14ac:dyDescent="0.2">
      <c r="A12" s="120" t="s">
        <v>204</v>
      </c>
      <c r="B12" s="38">
        <v>0</v>
      </c>
      <c r="C12" s="170">
        <v>0</v>
      </c>
      <c r="D12" s="170">
        <v>0</v>
      </c>
      <c r="E12" s="122">
        <v>0</v>
      </c>
    </row>
    <row r="13" spans="1:5" x14ac:dyDescent="0.2">
      <c r="A13" s="120" t="s">
        <v>204</v>
      </c>
      <c r="B13" s="38">
        <v>0</v>
      </c>
      <c r="C13" s="170">
        <v>0</v>
      </c>
      <c r="D13" s="170">
        <v>0</v>
      </c>
      <c r="E13" s="39">
        <v>0</v>
      </c>
    </row>
    <row r="14" spans="1:5" x14ac:dyDescent="0.2">
      <c r="A14" s="120" t="s">
        <v>204</v>
      </c>
      <c r="B14" s="38">
        <v>0</v>
      </c>
      <c r="C14" s="170">
        <v>0</v>
      </c>
      <c r="D14" s="170">
        <v>0</v>
      </c>
      <c r="E14" s="122">
        <v>0</v>
      </c>
    </row>
    <row r="15" spans="1:5" ht="13.5" thickBot="1" x14ac:dyDescent="0.25">
      <c r="A15" s="123"/>
      <c r="B15" s="111"/>
      <c r="C15" s="172"/>
      <c r="D15" s="172"/>
      <c r="E15" s="124"/>
    </row>
    <row r="16" spans="1:5" x14ac:dyDescent="0.2">
      <c r="A16" s="112"/>
      <c r="B16" s="113"/>
      <c r="C16" s="169"/>
      <c r="D16" s="169"/>
      <c r="E16" s="114"/>
    </row>
    <row r="17" spans="1:5" x14ac:dyDescent="0.2">
      <c r="A17" s="115" t="s">
        <v>3</v>
      </c>
      <c r="B17" s="110">
        <f>SUM(B7:B16)</f>
        <v>0</v>
      </c>
      <c r="C17" s="173">
        <v>0</v>
      </c>
      <c r="D17" s="173">
        <v>0</v>
      </c>
      <c r="E17" s="116">
        <f>SUM(E7:E16)</f>
        <v>0</v>
      </c>
    </row>
    <row r="18" spans="1:5" ht="13.5" thickBot="1" x14ac:dyDescent="0.25">
      <c r="A18" s="117" t="s">
        <v>16</v>
      </c>
      <c r="B18" s="118">
        <f>B17</f>
        <v>0</v>
      </c>
      <c r="C18" s="174">
        <v>0</v>
      </c>
      <c r="D18" s="174">
        <v>0</v>
      </c>
      <c r="E18" s="119">
        <f>E17</f>
        <v>0</v>
      </c>
    </row>
    <row r="19" spans="1:5" x14ac:dyDescent="0.2">
      <c r="B19" s="7"/>
      <c r="C19" s="7"/>
      <c r="D19" s="7"/>
      <c r="E19" s="7"/>
    </row>
    <row r="20" spans="1:5" x14ac:dyDescent="0.2">
      <c r="B20" s="110" t="e">
        <f>E18/B18</f>
        <v>#DIV/0!</v>
      </c>
      <c r="C20" s="110" t="e">
        <v>#DIV/0!</v>
      </c>
      <c r="D20" s="110" t="e">
        <v>#DIV/0!</v>
      </c>
      <c r="E20" s="110" t="e">
        <f>E18/E18</f>
        <v>#DIV/0!</v>
      </c>
    </row>
    <row r="21" spans="1:5" x14ac:dyDescent="0.2">
      <c r="B21" s="110"/>
      <c r="C21" s="110"/>
      <c r="D21" s="110"/>
      <c r="E21" s="44"/>
    </row>
    <row r="22" spans="1:5" x14ac:dyDescent="0.2">
      <c r="A22" s="43" t="s">
        <v>170</v>
      </c>
      <c r="B22" s="125" t="e">
        <f>40*B20</f>
        <v>#DIV/0!</v>
      </c>
      <c r="C22" s="125" t="e">
        <v>#DIV/0!</v>
      </c>
      <c r="D22" s="125" t="e">
        <v>#DIV/0!</v>
      </c>
      <c r="E22" s="125" t="e">
        <f t="shared" ref="E22" si="0">40*E20</f>
        <v>#DIV/0!</v>
      </c>
    </row>
    <row r="23" spans="1:5" x14ac:dyDescent="0.2">
      <c r="B23" s="7"/>
      <c r="C23" s="7"/>
      <c r="D23" s="7"/>
    </row>
    <row r="24" spans="1:5" s="18" customFormat="1" ht="15" x14ac:dyDescent="0.2"/>
    <row r="27" spans="1:5" s="19" customFormat="1" ht="15" x14ac:dyDescent="0.2"/>
  </sheetData>
  <phoneticPr fontId="0" type="noConversion"/>
  <pageMargins left="0.39370078740157483" right="0.19685039370078741" top="0.98425196850393704" bottom="0.98425196850393704" header="0.51181102362204722" footer="0.51181102362204722"/>
  <pageSetup paperSize="9" orientation="portrait" horizontalDpi="4294967293" verticalDpi="200" r:id="rId1"/>
  <headerFooter alignWithMargins="0">
    <oddFooter>&amp;L&amp;A&amp;C&amp;B Vertraulich&amp;B&amp;RSeite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tabSelected="1" workbookViewId="0">
      <selection activeCell="C17" sqref="C17"/>
    </sheetView>
  </sheetViews>
  <sheetFormatPr baseColWidth="10" defaultColWidth="11.42578125" defaultRowHeight="12.75" x14ac:dyDescent="0.2"/>
  <cols>
    <col min="1" max="1" width="5.28515625" style="9" customWidth="1"/>
    <col min="2" max="2" width="14.85546875" style="9" customWidth="1"/>
    <col min="3" max="3" width="24.7109375" style="9" customWidth="1"/>
    <col min="4" max="4" width="19" style="9" customWidth="1"/>
    <col min="5" max="16384" width="11.42578125" style="9"/>
  </cols>
  <sheetData>
    <row r="1" spans="1:5" ht="15.75" x14ac:dyDescent="0.25">
      <c r="A1" s="20" t="s">
        <v>10</v>
      </c>
    </row>
    <row r="3" spans="1:5" x14ac:dyDescent="0.2">
      <c r="A3" s="9" t="s">
        <v>15</v>
      </c>
      <c r="C3" s="140"/>
      <c r="D3" s="89"/>
    </row>
    <row r="6" spans="1:5" ht="13.5" thickBot="1" x14ac:dyDescent="0.25"/>
    <row r="7" spans="1:5" ht="12.4" customHeight="1" x14ac:dyDescent="0.2">
      <c r="A7" s="130"/>
      <c r="B7" s="131" t="s">
        <v>18</v>
      </c>
      <c r="C7" s="132" t="s">
        <v>169</v>
      </c>
      <c r="D7" s="132" t="s">
        <v>170</v>
      </c>
      <c r="E7" s="133" t="s">
        <v>3</v>
      </c>
    </row>
    <row r="8" spans="1:5" x14ac:dyDescent="0.2">
      <c r="A8" s="134"/>
      <c r="B8" s="128"/>
      <c r="C8" s="129"/>
      <c r="D8" s="129"/>
      <c r="E8" s="84"/>
    </row>
    <row r="9" spans="1:5" x14ac:dyDescent="0.2">
      <c r="A9" s="134"/>
      <c r="B9" s="128"/>
      <c r="C9" s="129"/>
      <c r="D9" s="129"/>
      <c r="E9" s="84"/>
    </row>
    <row r="10" spans="1:5" x14ac:dyDescent="0.2">
      <c r="A10" s="134"/>
      <c r="B10" s="126" t="s">
        <v>165</v>
      </c>
      <c r="C10" s="127">
        <v>0</v>
      </c>
      <c r="D10" s="127" t="e">
        <f>Preis!B22</f>
        <v>#DIV/0!</v>
      </c>
      <c r="E10" s="209" t="e">
        <f>SUM(C10:D10)</f>
        <v>#DIV/0!</v>
      </c>
    </row>
    <row r="11" spans="1:5" x14ac:dyDescent="0.2">
      <c r="A11" s="134"/>
      <c r="B11" s="126" t="s">
        <v>166</v>
      </c>
      <c r="C11" s="127">
        <v>0</v>
      </c>
      <c r="D11" s="127" t="e">
        <v>#DIV/0!</v>
      </c>
      <c r="E11" s="209" t="e">
        <f>SUM(C11:D11)</f>
        <v>#DIV/0!</v>
      </c>
    </row>
    <row r="12" spans="1:5" x14ac:dyDescent="0.2">
      <c r="A12" s="134"/>
      <c r="B12" s="126" t="s">
        <v>167</v>
      </c>
      <c r="C12" s="127">
        <v>0</v>
      </c>
      <c r="D12" s="127" t="e">
        <v>#DIV/0!</v>
      </c>
      <c r="E12" s="135" t="e">
        <v>#DIV/0!</v>
      </c>
    </row>
    <row r="13" spans="1:5" x14ac:dyDescent="0.2">
      <c r="A13" s="134"/>
      <c r="B13" s="126" t="s">
        <v>168</v>
      </c>
      <c r="C13" s="127">
        <v>0</v>
      </c>
      <c r="D13" s="127" t="e">
        <f>Preis!E22</f>
        <v>#DIV/0!</v>
      </c>
      <c r="E13" s="135" t="e">
        <f t="shared" ref="E13" si="0">SUM(C13:D13)</f>
        <v>#DIV/0!</v>
      </c>
    </row>
    <row r="14" spans="1:5" ht="13.5" thickBot="1" x14ac:dyDescent="0.25">
      <c r="A14" s="136"/>
      <c r="B14" s="137"/>
      <c r="C14" s="138"/>
      <c r="D14" s="138"/>
      <c r="E14" s="139"/>
    </row>
    <row r="18" spans="2:5" x14ac:dyDescent="0.2">
      <c r="B18" s="89" t="s">
        <v>192</v>
      </c>
      <c r="C18" s="141"/>
      <c r="D18" s="141" t="s">
        <v>198</v>
      </c>
    </row>
    <row r="19" spans="2:5" x14ac:dyDescent="0.2">
      <c r="D19" s="89"/>
    </row>
    <row r="20" spans="2:5" x14ac:dyDescent="0.2">
      <c r="B20" s="89" t="s">
        <v>193</v>
      </c>
      <c r="D20" s="89" t="s">
        <v>199</v>
      </c>
      <c r="E20" s="89" t="s">
        <v>202</v>
      </c>
    </row>
    <row r="21" spans="2:5" x14ac:dyDescent="0.2">
      <c r="D21" s="89" t="s">
        <v>200</v>
      </c>
      <c r="E21" s="89" t="s">
        <v>202</v>
      </c>
    </row>
    <row r="22" spans="2:5" x14ac:dyDescent="0.2">
      <c r="D22" s="89" t="s">
        <v>201</v>
      </c>
      <c r="E22" s="89" t="s">
        <v>202</v>
      </c>
    </row>
    <row r="23" spans="2:5" x14ac:dyDescent="0.2">
      <c r="D23" s="89" t="s">
        <v>199</v>
      </c>
      <c r="E23" s="89" t="s">
        <v>202</v>
      </c>
    </row>
    <row r="25" spans="2:5" x14ac:dyDescent="0.2">
      <c r="B25" s="89" t="s">
        <v>194</v>
      </c>
      <c r="C25" s="89" t="s">
        <v>203</v>
      </c>
      <c r="E25" s="89"/>
    </row>
    <row r="26" spans="2:5" x14ac:dyDescent="0.2">
      <c r="C26" s="89" t="s">
        <v>203</v>
      </c>
      <c r="E26" s="89"/>
    </row>
    <row r="27" spans="2:5" x14ac:dyDescent="0.2">
      <c r="C27" s="89" t="s">
        <v>203</v>
      </c>
      <c r="E27" s="89"/>
    </row>
    <row r="28" spans="2:5" x14ac:dyDescent="0.2">
      <c r="C28" s="89" t="s">
        <v>203</v>
      </c>
      <c r="E28" s="89"/>
    </row>
    <row r="29" spans="2:5" x14ac:dyDescent="0.2">
      <c r="C29" s="89" t="s">
        <v>203</v>
      </c>
      <c r="E29" s="89"/>
    </row>
    <row r="30" spans="2:5" x14ac:dyDescent="0.2">
      <c r="C30" s="89" t="s">
        <v>203</v>
      </c>
    </row>
    <row r="31" spans="2:5" x14ac:dyDescent="0.2">
      <c r="C31" s="89" t="s">
        <v>203</v>
      </c>
    </row>
    <row r="32" spans="2:5" x14ac:dyDescent="0.2">
      <c r="C32" s="89" t="s">
        <v>203</v>
      </c>
    </row>
    <row r="33" spans="3:4" x14ac:dyDescent="0.2">
      <c r="C33" s="89" t="s">
        <v>203</v>
      </c>
    </row>
    <row r="34" spans="3:4" x14ac:dyDescent="0.2">
      <c r="C34" s="89"/>
    </row>
    <row r="35" spans="3:4" ht="13.5" thickBot="1" x14ac:dyDescent="0.25"/>
    <row r="36" spans="3:4" ht="13.5" thickBot="1" x14ac:dyDescent="0.25">
      <c r="C36" s="140" t="s">
        <v>208</v>
      </c>
      <c r="D36" s="210"/>
    </row>
  </sheetData>
  <phoneticPr fontId="0" type="noConversion"/>
  <pageMargins left="0.22" right="0.17" top="0.98425196850393704" bottom="0.98425196850393704" header="0.51181102362204722" footer="0.51181102362204722"/>
  <pageSetup paperSize="9" orientation="landscape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Bedingungen</vt:lpstr>
      <vt:lpstr>Auswahlkriterien</vt:lpstr>
      <vt:lpstr>Preis</vt:lpstr>
      <vt:lpstr>Entscheidung</vt:lpstr>
      <vt:lpstr>Auswahlkriterien!Drucktitel</vt:lpstr>
      <vt:lpstr>Bedingungen!Drucktitel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RakelT</dc:creator>
  <cp:lastModifiedBy>Kowalzik, Gabriela</cp:lastModifiedBy>
  <cp:lastPrinted>2026-07-08T11:54:32Z</cp:lastPrinted>
  <dcterms:created xsi:type="dcterms:W3CDTF">2001-10-05T08:49:04Z</dcterms:created>
  <dcterms:modified xsi:type="dcterms:W3CDTF">2026-07-22T13:45:36Z</dcterms:modified>
</cp:coreProperties>
</file>