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_0_Hauptamt\11106 Interne Dienstleistungen\20-29_Vergabe- und Vertragsmanagement\-21 Vergabeverfahren\2. In Angebotsphase\2026 T 03\2 BMS-Dokumente\"/>
    </mc:Choice>
  </mc:AlternateContent>
  <xr:revisionPtr revIDLastSave="0" documentId="13_ncr:1_{9447AF99-9356-4CF0-BF37-D7E07F2326A0}" xr6:coauthVersionLast="36" xr6:coauthVersionMax="36" xr10:uidLastSave="{00000000-0000-0000-0000-000000000000}"/>
  <bookViews>
    <workbookView xWindow="120" yWindow="240" windowWidth="28515" windowHeight="12465" xr2:uid="{00000000-000D-0000-FFFF-FFFF00000000}"/>
  </bookViews>
  <sheets>
    <sheet name="Tabelle1" sheetId="1" r:id="rId1"/>
  </sheets>
  <calcPr calcId="191029"/>
</workbook>
</file>

<file path=xl/calcChain.xml><?xml version="1.0" encoding="utf-8"?>
<calcChain xmlns="http://schemas.openxmlformats.org/spreadsheetml/2006/main">
  <c r="F5" i="1" l="1"/>
  <c r="F11" i="1"/>
  <c r="F73" i="1" l="1"/>
  <c r="F74" i="1"/>
  <c r="F113" i="1" l="1"/>
  <c r="F7" i="1"/>
  <c r="F9" i="1"/>
  <c r="F10" i="1"/>
  <c r="F15" i="1"/>
  <c r="F17" i="1"/>
  <c r="F19" i="1"/>
  <c r="F29" i="1"/>
  <c r="F12" i="1" l="1"/>
  <c r="F56" i="1"/>
  <c r="F166" i="1" l="1"/>
  <c r="F167" i="1" s="1"/>
  <c r="F169" i="1" s="1"/>
  <c r="F161" i="1"/>
  <c r="F160" i="1"/>
  <c r="F158" i="1"/>
  <c r="F154" i="1"/>
  <c r="F153" i="1"/>
  <c r="F152" i="1"/>
  <c r="F150" i="1"/>
  <c r="F148" i="1"/>
  <c r="F140" i="1"/>
  <c r="F139" i="1"/>
  <c r="F137" i="1"/>
  <c r="F133" i="1"/>
  <c r="F132" i="1"/>
  <c r="F130" i="1"/>
  <c r="F128" i="1"/>
  <c r="F121" i="1"/>
  <c r="F120" i="1"/>
  <c r="F118" i="1"/>
  <c r="F114" i="1"/>
  <c r="F112" i="1"/>
  <c r="F110" i="1"/>
  <c r="F108" i="1"/>
  <c r="F98" i="1"/>
  <c r="F97" i="1"/>
  <c r="F95" i="1"/>
  <c r="F91" i="1"/>
  <c r="F90" i="1"/>
  <c r="F88" i="1"/>
  <c r="F86" i="1"/>
  <c r="F81" i="1"/>
  <c r="F80" i="1"/>
  <c r="F78" i="1"/>
  <c r="F72" i="1"/>
  <c r="F70" i="1"/>
  <c r="F68" i="1"/>
  <c r="F59" i="1"/>
  <c r="F58" i="1"/>
  <c r="F52" i="1"/>
  <c r="F51" i="1"/>
  <c r="F49" i="1"/>
  <c r="F47" i="1"/>
  <c r="F42" i="1"/>
  <c r="F41" i="1"/>
  <c r="F39" i="1"/>
  <c r="F35" i="1"/>
  <c r="F34" i="1"/>
  <c r="F33" i="1"/>
  <c r="F31" i="1"/>
  <c r="F36" i="1" l="1"/>
  <c r="F43" i="1"/>
  <c r="F53" i="1"/>
  <c r="F60" i="1"/>
  <c r="F141" i="1"/>
  <c r="F82" i="1"/>
  <c r="F134" i="1"/>
  <c r="F99" i="1"/>
  <c r="F162" i="1"/>
  <c r="F115" i="1"/>
  <c r="F155" i="1"/>
  <c r="F75" i="1"/>
  <c r="F92" i="1"/>
  <c r="F122" i="1"/>
  <c r="F101" i="1" l="1"/>
  <c r="F44" i="1"/>
  <c r="F173" i="1" s="1"/>
  <c r="F124" i="1"/>
  <c r="F177" i="1" s="1"/>
  <c r="F62" i="1"/>
  <c r="F174" i="1" s="1"/>
  <c r="F143" i="1"/>
  <c r="F178" i="1" s="1"/>
  <c r="F164" i="1"/>
  <c r="F83" i="1"/>
  <c r="F175" i="1" s="1"/>
  <c r="F20" i="1"/>
  <c r="F21" i="1" s="1"/>
  <c r="F176" i="1" l="1"/>
  <c r="F23" i="1"/>
  <c r="F172" i="1" s="1"/>
  <c r="F179" i="1"/>
  <c r="F180" i="1"/>
  <c r="F181" i="1" l="1"/>
  <c r="F182" i="1" s="1"/>
  <c r="F183" i="1" l="1"/>
  <c r="F184" i="1" s="1"/>
</calcChain>
</file>

<file path=xl/sharedStrings.xml><?xml version="1.0" encoding="utf-8"?>
<sst xmlns="http://schemas.openxmlformats.org/spreadsheetml/2006/main" count="348" uniqueCount="186">
  <si>
    <t>Pos.</t>
  </si>
  <si>
    <t>Leistung</t>
  </si>
  <si>
    <t>Menge</t>
  </si>
  <si>
    <t>ME</t>
  </si>
  <si>
    <t>Reinigung von Straßenabläufen</t>
  </si>
  <si>
    <t>Stadt Senftenberg</t>
  </si>
  <si>
    <t>St.</t>
  </si>
  <si>
    <t>abgerechnet wird pro Stück</t>
  </si>
  <si>
    <t>OT Brieske</t>
  </si>
  <si>
    <t>OT Sedlitz</t>
  </si>
  <si>
    <t>OT Hosena</t>
  </si>
  <si>
    <t>OT Großkoschen (einschl. Kleinkoschen)</t>
  </si>
  <si>
    <t>OT Peickwitz</t>
  </si>
  <si>
    <t>OT Niemtsch</t>
  </si>
  <si>
    <t>h</t>
  </si>
  <si>
    <t>Saug-/Spülfahrzeuge</t>
  </si>
  <si>
    <t>Abrechnung auf Nachweis</t>
  </si>
  <si>
    <t>Wasserverbrauch auf Nachweis</t>
  </si>
  <si>
    <t>4.1.2.</t>
  </si>
  <si>
    <t>4.2</t>
  </si>
  <si>
    <t>Entsorgung von Saug- und Spülgut auf Nachweis</t>
  </si>
  <si>
    <t>t</t>
  </si>
  <si>
    <t>Stundenlohnarbeiten</t>
  </si>
  <si>
    <t>zusätzlicher Monteur auf Nachweis</t>
  </si>
  <si>
    <t>4.1.4.</t>
  </si>
  <si>
    <t>Pos 1</t>
  </si>
  <si>
    <t>Pos 2</t>
  </si>
  <si>
    <t>Pos 3</t>
  </si>
  <si>
    <t>Pos 4</t>
  </si>
  <si>
    <t>Pos 5</t>
  </si>
  <si>
    <t>Pos 6</t>
  </si>
  <si>
    <t>Pos 7</t>
  </si>
  <si>
    <t>Pos 8</t>
  </si>
  <si>
    <t>Reinigung von Straßenentwässerung Senftenberg</t>
  </si>
  <si>
    <t>Reinigung von Straßenentwässerung OT Brieske</t>
  </si>
  <si>
    <t>Reinigung von Straßenentwässerung OT Sedlitz</t>
  </si>
  <si>
    <t>Reinigung von Straßenentwässerung OT Hosena</t>
  </si>
  <si>
    <t>Reinigung von Straßenentwässerung OT Großkoschen</t>
  </si>
  <si>
    <t>Reinigung von Straßenentwässerung OT Peickwitz</t>
  </si>
  <si>
    <t>POS 2</t>
  </si>
  <si>
    <t>POS 3</t>
  </si>
  <si>
    <t>POS 4</t>
  </si>
  <si>
    <t>4.1.1.</t>
  </si>
  <si>
    <t>4.1.3.</t>
  </si>
  <si>
    <t>4.2.1.</t>
  </si>
  <si>
    <t>POS 5</t>
  </si>
  <si>
    <t>POS 6</t>
  </si>
  <si>
    <t>4.2.2.</t>
  </si>
  <si>
    <t>4.2.3.</t>
  </si>
  <si>
    <t>5.1.</t>
  </si>
  <si>
    <t>5.1.1.</t>
  </si>
  <si>
    <t>5.1.2.</t>
  </si>
  <si>
    <t>5.1.3.</t>
  </si>
  <si>
    <t>5.1.4.</t>
  </si>
  <si>
    <t>5.2.</t>
  </si>
  <si>
    <t>5.2.1.</t>
  </si>
  <si>
    <t>5.2.2.</t>
  </si>
  <si>
    <t>5.2.3.</t>
  </si>
  <si>
    <t>6.1.</t>
  </si>
  <si>
    <t>6.1.1.</t>
  </si>
  <si>
    <t>6.1.2.</t>
  </si>
  <si>
    <t>6.1.3.</t>
  </si>
  <si>
    <t>6.1.4.</t>
  </si>
  <si>
    <t>6.2.</t>
  </si>
  <si>
    <t>6.2.1.</t>
  </si>
  <si>
    <t>6.2.2.</t>
  </si>
  <si>
    <t>6.2.3.</t>
  </si>
  <si>
    <t>7.1.</t>
  </si>
  <si>
    <t>7.1.1.</t>
  </si>
  <si>
    <t>7.1.2.</t>
  </si>
  <si>
    <t>7.1.3.</t>
  </si>
  <si>
    <t>7.1.4.</t>
  </si>
  <si>
    <t>7.2.</t>
  </si>
  <si>
    <t>7.2.1.</t>
  </si>
  <si>
    <t>7.2.2.</t>
  </si>
  <si>
    <t>7.2.3.</t>
  </si>
  <si>
    <t>8.1.</t>
  </si>
  <si>
    <t>GG Sedlitz</t>
  </si>
  <si>
    <t>6.1.5.</t>
  </si>
  <si>
    <t>POS 7</t>
  </si>
  <si>
    <t>8.1.1.</t>
  </si>
  <si>
    <t>8.1.2.</t>
  </si>
  <si>
    <t>8.1.3.</t>
  </si>
  <si>
    <t>8.1.4.</t>
  </si>
  <si>
    <t>8.1.5.</t>
  </si>
  <si>
    <t>8.2.</t>
  </si>
  <si>
    <t>8.2.1.</t>
  </si>
  <si>
    <t>POS 9</t>
  </si>
  <si>
    <t>9.1.</t>
  </si>
  <si>
    <t>Reinigung von Straßenentwässerung GG Sedlitz</t>
  </si>
  <si>
    <t>Pos 9</t>
  </si>
  <si>
    <t>Reinigung von Straßenentwässerung OT Niemtsch</t>
  </si>
  <si>
    <t>m</t>
  </si>
  <si>
    <t>POS 8</t>
  </si>
  <si>
    <t>Angebotssumme Brutto / 4 Jahre (inkl. Option)</t>
  </si>
  <si>
    <t>4.1.</t>
  </si>
  <si>
    <t>3.4.</t>
  </si>
  <si>
    <t>3.3.</t>
  </si>
  <si>
    <t>3.2.</t>
  </si>
  <si>
    <t>3.1.</t>
  </si>
  <si>
    <t>1.1.1</t>
  </si>
  <si>
    <t>1.1.</t>
  </si>
  <si>
    <t>POS 1</t>
  </si>
  <si>
    <t>1.1.2.</t>
  </si>
  <si>
    <t>1.1.3.</t>
  </si>
  <si>
    <t>1.1.4.</t>
  </si>
  <si>
    <t>1.1.5.</t>
  </si>
  <si>
    <t>1.2</t>
  </si>
  <si>
    <t>1.2.1</t>
  </si>
  <si>
    <t>1.2.2</t>
  </si>
  <si>
    <t>1.2.3</t>
  </si>
  <si>
    <t>1.2.4</t>
  </si>
  <si>
    <t>3.2</t>
  </si>
  <si>
    <t>3.2.1</t>
  </si>
  <si>
    <t>3.2.2</t>
  </si>
  <si>
    <t>2.2</t>
  </si>
  <si>
    <t>2.2.1</t>
  </si>
  <si>
    <t>2.2.2</t>
  </si>
  <si>
    <t>2.2.3</t>
  </si>
  <si>
    <t>2.1.1</t>
  </si>
  <si>
    <t>2.1.2</t>
  </si>
  <si>
    <t>2.1.3</t>
  </si>
  <si>
    <t>2.1.4</t>
  </si>
  <si>
    <t>2.1.5</t>
  </si>
  <si>
    <t>2.1</t>
  </si>
  <si>
    <t>GESAMTSUMME POS 3</t>
  </si>
  <si>
    <t>GESAMTSUMME POS 4</t>
  </si>
  <si>
    <t>GESAMTSUMME POS 5</t>
  </si>
  <si>
    <t>GESAMTSUMME POS 6</t>
  </si>
  <si>
    <t>GESAMTSUMME POS 7</t>
  </si>
  <si>
    <t>GESAMTSUMME POS 8</t>
  </si>
  <si>
    <t>GESAMTSUMME POS 9</t>
  </si>
  <si>
    <t>GESAMTSUMME POS 2</t>
  </si>
  <si>
    <t>GESAMTSUMME POS 1</t>
  </si>
  <si>
    <t>Angaben zu den Lohnkosten</t>
  </si>
  <si>
    <t>Der in den Preisangaben enthaltene Lohnkostenanteil beträgt:</t>
  </si>
  <si>
    <t>v. H.</t>
  </si>
  <si>
    <t>Wir unterliegen dem Tarifvertrag:</t>
  </si>
  <si>
    <t>4.1.5.</t>
  </si>
  <si>
    <t>Wir unterliegen keinem Tarifvertrag:</t>
  </si>
  <si>
    <t>Turnusmäßige Reinigung von Straßenabläufen einschl. Anschlussleitungen, 4 m bis 6 m spülen,</t>
  </si>
  <si>
    <t>Einheits-preis</t>
  </si>
  <si>
    <t>Turnusmäßige Reinigung von Sickerschächten/ Rigolenschächten, reinigen gemäß der Anlagen und Leistungsbeschreibung</t>
  </si>
  <si>
    <t>Turnusmäßige Reinigung von Entwässerungsrinnen reinigen gemäß der Anlagen und Leistungsbeschreibung</t>
  </si>
  <si>
    <t>eine zusätzliche An- und Abfahrt pro Auftrag bei separater Beauftragung</t>
  </si>
  <si>
    <t>Zwischensumme POS 1.1</t>
  </si>
  <si>
    <t xml:space="preserve">Einsatz eines Saug-/Spülfahrzeuges mit Wasserrück-gewinnung einschließl. Bedienung und Betriebsstoffe </t>
  </si>
  <si>
    <t>Leistung wie vor, jedoch darf das zulässige Gesamt-gewicht des Fahrzeuges 13 t nicht überschreiten</t>
  </si>
  <si>
    <t>Zwischensumme POS 1.2</t>
  </si>
  <si>
    <t>Gesamt-betrag</t>
  </si>
  <si>
    <t>Zwischensumme POS 2.1</t>
  </si>
  <si>
    <t>Zwischensumme POS 2.2</t>
  </si>
  <si>
    <t xml:space="preserve">Turnusmäßige Reinigung von Straßenabläufen einschl. Anschlussleitungen, bis zum Sammler, </t>
  </si>
  <si>
    <t xml:space="preserve">Separate Beauftragung der  Reinigung von bis zu 25 Stück Straßenabläufen einschließl. Anschlussleitungen bis zum Sammler, </t>
  </si>
  <si>
    <t>Turnusmäßige Reinigung von Sickerschächten/Rigolenschächten, reinigen gemäß der Anlagen und Leistungsbeschreibung</t>
  </si>
  <si>
    <t>Turnusmäßige Reinigung von Sickerschächten/ Rigolen-schächten, reinigen gem. der Anlagen und Leistungsbeschreibung</t>
  </si>
  <si>
    <t>Turnusmäßige Reinigung von Entwässerungsrinnen reinigen gem. der Anlagen und Leistungsbeschreibung</t>
  </si>
  <si>
    <t>Zwischensumme  POS 3.1</t>
  </si>
  <si>
    <t>Zwischensumme POS 3.2</t>
  </si>
  <si>
    <r>
      <t>m</t>
    </r>
    <r>
      <rPr>
        <vertAlign val="superscript"/>
        <sz val="10"/>
        <rFont val="Arial"/>
        <family val="2"/>
      </rPr>
      <t>3</t>
    </r>
  </si>
  <si>
    <t>Einsatz eines Saug-/Spülfahrzeuges mit Wasserrück-gewinnung einschließlich Bedienung und Betriebsstoffe</t>
  </si>
  <si>
    <t>Turnusmäßige Reinigung von Entwässerungsrinnen, reinigen gemäß der Anlagen und Leistungsbeschreibung</t>
  </si>
  <si>
    <t>Zwischensumme Pos. 4.1</t>
  </si>
  <si>
    <t>Zwischensumme Pos. 4.2</t>
  </si>
  <si>
    <t>Zwischensumme Pos. 5.1</t>
  </si>
  <si>
    <t>Zwischensumme Pos. 5.2</t>
  </si>
  <si>
    <t>Zwischensumme Pos. 6.1</t>
  </si>
  <si>
    <t>Zwischensumme Pos. 6.2</t>
  </si>
  <si>
    <t>Zwischensumme Pos. 7.1</t>
  </si>
  <si>
    <t>Zwischensumme Pos. 7.2</t>
  </si>
  <si>
    <t>Zwischensumme Pos. 8.1</t>
  </si>
  <si>
    <t>Zwischensumme Pos. 8.2</t>
  </si>
  <si>
    <t>Zwischensumme Pos. 9.1</t>
  </si>
  <si>
    <t>Einsatz eines Saug-/Spülfahrzeuges mit Wasser-rückgewinnung einschließl. Bedienung und Betriebsstoffe</t>
  </si>
  <si>
    <t>Einsatz eines Saug-/Spülfahrzeuges mit Wasserrück-gewinnung einschließl. Bedienung und Betriebsstoffe</t>
  </si>
  <si>
    <t xml:space="preserve">Separate Beauftragung der  Reinigung von bis zu 5 Stück Straßenabläufen einschließl. Anschlussleitungen bis zum Sammler, </t>
  </si>
  <si>
    <t xml:space="preserve">Separate Beauftragung der  Reinigung von bis zu 50 Stück Straßenabläufen einschließl. Anschlussleitungen bis zum Sammler, </t>
  </si>
  <si>
    <t xml:space="preserve">Separate Beauftragung der  Reinigung von bis zu 20 Stück Straßenabläufen einschließl. Anschlussleitungen bis zum Sammler, </t>
  </si>
  <si>
    <t>Turnusmäßige Reinigung von Sickerschächten/ Rigolen-schächten, reinigen gemäß der Anlagen und Leistungsbeschreibung</t>
  </si>
  <si>
    <t xml:space="preserve">Separate Beauftragung der  Reinigung von bis zu 10 Stück Straßenabläufen einschließl. Anschlussleitung bis zum Sammler, </t>
  </si>
  <si>
    <t>8.2.2</t>
  </si>
  <si>
    <t>8.2.3</t>
  </si>
  <si>
    <t>Zusammenfassung aller Positionen</t>
  </si>
  <si>
    <t>Angebotssumme netto je Jahr</t>
  </si>
  <si>
    <t>Angebotssumme netto für  4 Jahre (inkl. Option)</t>
  </si>
  <si>
    <t>zur Zeit gültige Mehrwertsteuer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</si>
</sst>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164" fontId="2" fillId="0" borderId="0" xfId="0" applyNumberFormat="1" applyFont="1" applyAlignment="1" applyProtection="1">
      <alignment vertical="center"/>
    </xf>
    <xf numFmtId="49" fontId="2" fillId="0" borderId="8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vertical="center"/>
    </xf>
    <xf numFmtId="164" fontId="3" fillId="0" borderId="9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3" fillId="0" borderId="6" xfId="0" applyNumberFormat="1" applyFont="1" applyBorder="1" applyAlignment="1" applyProtection="1">
      <alignment horizontal="right" vertical="top"/>
    </xf>
    <xf numFmtId="0" fontId="3" fillId="0" borderId="6" xfId="0" applyFont="1" applyBorder="1" applyAlignment="1" applyProtection="1">
      <alignment vertical="top" wrapText="1"/>
    </xf>
    <xf numFmtId="0" fontId="3" fillId="0" borderId="0" xfId="0" applyFont="1" applyAlignment="1" applyProtection="1">
      <alignment vertical="top"/>
    </xf>
    <xf numFmtId="49" fontId="3" fillId="0" borderId="7" xfId="0" applyNumberFormat="1" applyFont="1" applyBorder="1" applyAlignment="1" applyProtection="1">
      <alignment horizontal="right"/>
    </xf>
    <xf numFmtId="0" fontId="3" fillId="0" borderId="7" xfId="0" applyFont="1" applyBorder="1" applyProtection="1"/>
    <xf numFmtId="0" fontId="3" fillId="0" borderId="0" xfId="0" applyFont="1" applyProtection="1"/>
    <xf numFmtId="49" fontId="3" fillId="0" borderId="5" xfId="0" applyNumberFormat="1" applyFont="1" applyBorder="1" applyAlignment="1" applyProtection="1">
      <alignment horizontal="right" vertical="top"/>
    </xf>
    <xf numFmtId="0" fontId="3" fillId="0" borderId="5" xfId="0" applyFont="1" applyBorder="1" applyAlignment="1" applyProtection="1">
      <alignment wrapText="1"/>
    </xf>
    <xf numFmtId="3" fontId="4" fillId="0" borderId="5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164" fontId="3" fillId="2" borderId="5" xfId="0" applyNumberFormat="1" applyFont="1" applyFill="1" applyBorder="1" applyAlignment="1" applyProtection="1">
      <alignment vertical="center"/>
      <protection locked="0"/>
    </xf>
    <xf numFmtId="164" fontId="3" fillId="0" borderId="5" xfId="0" applyNumberFormat="1" applyFont="1" applyBorder="1" applyAlignment="1" applyProtection="1">
      <alignment vertical="center"/>
    </xf>
    <xf numFmtId="4" fontId="4" fillId="0" borderId="5" xfId="0" applyNumberFormat="1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49" fontId="3" fillId="0" borderId="10" xfId="0" applyNumberFormat="1" applyFont="1" applyBorder="1" applyProtection="1"/>
    <xf numFmtId="0" fontId="2" fillId="0" borderId="2" xfId="0" applyFont="1" applyFill="1" applyBorder="1" applyAlignment="1" applyProtection="1">
      <alignment horizontal="left" vertical="center"/>
    </xf>
    <xf numFmtId="4" fontId="2" fillId="0" borderId="2" xfId="0" applyNumberFormat="1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164" fontId="5" fillId="0" borderId="2" xfId="0" applyNumberFormat="1" applyFont="1" applyFill="1" applyBorder="1" applyProtection="1"/>
    <xf numFmtId="164" fontId="2" fillId="0" borderId="11" xfId="0" applyNumberFormat="1" applyFont="1" applyFill="1" applyBorder="1" applyProtection="1"/>
    <xf numFmtId="49" fontId="3" fillId="0" borderId="0" xfId="0" applyNumberFormat="1" applyFont="1" applyProtection="1"/>
    <xf numFmtId="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4" fontId="3" fillId="0" borderId="0" xfId="0" applyNumberFormat="1" applyFont="1" applyBorder="1" applyProtection="1"/>
    <xf numFmtId="0" fontId="3" fillId="0" borderId="6" xfId="0" applyFont="1" applyBorder="1" applyAlignment="1" applyProtection="1">
      <alignment wrapText="1"/>
    </xf>
    <xf numFmtId="49" fontId="3" fillId="0" borderId="12" xfId="0" applyNumberFormat="1" applyFont="1" applyBorder="1" applyAlignment="1" applyProtection="1">
      <alignment horizontal="right"/>
    </xf>
    <xf numFmtId="0" fontId="3" fillId="0" borderId="12" xfId="0" applyFont="1" applyBorder="1" applyProtection="1"/>
    <xf numFmtId="49" fontId="3" fillId="0" borderId="5" xfId="0" applyNumberFormat="1" applyFont="1" applyBorder="1" applyAlignment="1" applyProtection="1">
      <alignment horizontal="right"/>
    </xf>
    <xf numFmtId="0" fontId="3" fillId="0" borderId="5" xfId="0" applyFont="1" applyBorder="1" applyProtection="1"/>
    <xf numFmtId="3" fontId="4" fillId="0" borderId="5" xfId="0" applyNumberFormat="1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164" fontId="4" fillId="2" borderId="5" xfId="0" applyNumberFormat="1" applyFont="1" applyFill="1" applyBorder="1" applyProtection="1">
      <protection locked="0"/>
    </xf>
    <xf numFmtId="164" fontId="3" fillId="0" borderId="5" xfId="0" applyNumberFormat="1" applyFont="1" applyBorder="1" applyProtection="1"/>
    <xf numFmtId="49" fontId="2" fillId="0" borderId="0" xfId="0" applyNumberFormat="1" applyFont="1" applyProtection="1"/>
    <xf numFmtId="0" fontId="2" fillId="0" borderId="0" xfId="0" applyFont="1" applyFill="1" applyAlignment="1" applyProtection="1">
      <alignment horizontal="right" vertical="center"/>
    </xf>
    <xf numFmtId="4" fontId="2" fillId="0" borderId="0" xfId="0" applyNumberFormat="1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164" fontId="5" fillId="0" borderId="0" xfId="0" applyNumberFormat="1" applyFont="1" applyFill="1" applyBorder="1" applyProtection="1"/>
    <xf numFmtId="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64" fontId="5" fillId="0" borderId="0" xfId="0" applyNumberFormat="1" applyFont="1" applyBorder="1" applyProtection="1"/>
    <xf numFmtId="49" fontId="3" fillId="0" borderId="8" xfId="0" applyNumberFormat="1" applyFont="1" applyBorder="1" applyAlignment="1" applyProtection="1">
      <alignment horizontal="right" vertical="top"/>
    </xf>
    <xf numFmtId="0" fontId="3" fillId="0" borderId="9" xfId="0" applyFont="1" applyBorder="1" applyAlignment="1" applyProtection="1">
      <alignment wrapText="1"/>
    </xf>
    <xf numFmtId="49" fontId="3" fillId="0" borderId="10" xfId="0" applyNumberFormat="1" applyFont="1" applyBorder="1" applyAlignment="1" applyProtection="1">
      <alignment horizontal="right"/>
    </xf>
    <xf numFmtId="0" fontId="3" fillId="0" borderId="11" xfId="0" applyFont="1" applyBorder="1" applyProtection="1"/>
    <xf numFmtId="164" fontId="3" fillId="2" borderId="5" xfId="0" applyNumberFormat="1" applyFont="1" applyFill="1" applyBorder="1" applyAlignment="1" applyProtection="1">
      <alignment horizontal="right" vertical="center"/>
      <protection locked="0"/>
    </xf>
    <xf numFmtId="164" fontId="3" fillId="0" borderId="5" xfId="0" applyNumberFormat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vertical="top" wrapText="1"/>
    </xf>
    <xf numFmtId="164" fontId="2" fillId="0" borderId="11" xfId="0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right"/>
    </xf>
    <xf numFmtId="0" fontId="3" fillId="0" borderId="8" xfId="0" applyFont="1" applyBorder="1" applyAlignment="1" applyProtection="1">
      <alignment wrapText="1"/>
    </xf>
    <xf numFmtId="49" fontId="4" fillId="0" borderId="7" xfId="0" applyNumberFormat="1" applyFont="1" applyBorder="1" applyAlignment="1" applyProtection="1">
      <alignment horizontal="right"/>
    </xf>
    <xf numFmtId="0" fontId="4" fillId="0" borderId="10" xfId="0" applyFont="1" applyBorder="1" applyProtection="1"/>
    <xf numFmtId="0" fontId="4" fillId="0" borderId="0" xfId="0" applyFont="1" applyProtection="1"/>
    <xf numFmtId="49" fontId="4" fillId="0" borderId="5" xfId="0" applyNumberFormat="1" applyFont="1" applyBorder="1" applyAlignment="1" applyProtection="1">
      <alignment horizontal="right"/>
    </xf>
    <xf numFmtId="0" fontId="4" fillId="0" borderId="5" xfId="0" applyFont="1" applyBorder="1" applyProtection="1"/>
    <xf numFmtId="164" fontId="4" fillId="0" borderId="5" xfId="0" applyNumberFormat="1" applyFont="1" applyBorder="1" applyProtection="1"/>
    <xf numFmtId="0" fontId="2" fillId="0" borderId="0" xfId="0" applyFont="1" applyAlignment="1" applyProtection="1">
      <alignment horizontal="left"/>
    </xf>
    <xf numFmtId="164" fontId="3" fillId="0" borderId="0" xfId="0" applyNumberFormat="1" applyFont="1" applyProtection="1"/>
    <xf numFmtId="0" fontId="7" fillId="0" borderId="0" xfId="0" applyFont="1" applyProtection="1"/>
    <xf numFmtId="164" fontId="5" fillId="0" borderId="3" xfId="0" applyNumberFormat="1" applyFont="1" applyBorder="1" applyProtection="1"/>
    <xf numFmtId="0" fontId="3" fillId="0" borderId="0" xfId="0" applyFont="1" applyAlignment="1" applyProtection="1">
      <alignment horizontal="right"/>
    </xf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Alignment="1" applyProtection="1">
      <alignment horizontal="right"/>
    </xf>
    <xf numFmtId="49" fontId="2" fillId="0" borderId="5" xfId="0" applyNumberFormat="1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2" xfId="0" applyFont="1" applyBorder="1" applyProtection="1"/>
    <xf numFmtId="49" fontId="3" fillId="0" borderId="0" xfId="0" applyNumberFormat="1" applyFont="1" applyAlignment="1" applyProtection="1">
      <alignment horizontal="center"/>
    </xf>
    <xf numFmtId="2" fontId="2" fillId="0" borderId="0" xfId="0" applyNumberFormat="1" applyFont="1" applyBorder="1" applyAlignment="1" applyProtection="1">
      <alignment horizontal="left" vertical="center"/>
    </xf>
    <xf numFmtId="4" fontId="2" fillId="0" borderId="0" xfId="0" applyNumberFormat="1" applyFont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164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6" xfId="0" applyNumberFormat="1" applyFont="1" applyBorder="1" applyAlignment="1" applyProtection="1">
      <alignment horizontal="right" vertical="top"/>
    </xf>
    <xf numFmtId="0" fontId="4" fillId="0" borderId="5" xfId="0" applyFont="1" applyBorder="1" applyAlignment="1" applyProtection="1">
      <alignment horizontal="center" vertical="center"/>
    </xf>
    <xf numFmtId="49" fontId="3" fillId="0" borderId="7" xfId="0" applyNumberFormat="1" applyFont="1" applyBorder="1" applyProtection="1"/>
    <xf numFmtId="49" fontId="2" fillId="0" borderId="13" xfId="0" applyNumberFormat="1" applyFont="1" applyBorder="1" applyAlignment="1" applyProtection="1">
      <alignment vertical="center"/>
    </xf>
    <xf numFmtId="0" fontId="2" fillId="0" borderId="14" xfId="0" applyFont="1" applyBorder="1" applyAlignment="1" applyProtection="1">
      <alignment vertical="center"/>
    </xf>
    <xf numFmtId="4" fontId="3" fillId="0" borderId="14" xfId="0" applyNumberFormat="1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164" fontId="3" fillId="0" borderId="14" xfId="0" applyNumberFormat="1" applyFont="1" applyBorder="1" applyAlignment="1" applyProtection="1">
      <alignment vertical="center"/>
    </xf>
    <xf numFmtId="164" fontId="3" fillId="0" borderId="15" xfId="0" applyNumberFormat="1" applyFont="1" applyBorder="1" applyAlignment="1" applyProtection="1">
      <alignment vertical="center"/>
    </xf>
    <xf numFmtId="3" fontId="4" fillId="0" borderId="5" xfId="0" applyNumberFormat="1" applyFont="1" applyBorder="1" applyAlignment="1" applyProtection="1">
      <alignment horizontal="center" vertical="center"/>
    </xf>
    <xf numFmtId="164" fontId="2" fillId="3" borderId="9" xfId="0" applyNumberFormat="1" applyFont="1" applyFill="1" applyBorder="1" applyAlignment="1" applyProtection="1">
      <alignment horizontal="center" vertical="center" wrapText="1"/>
    </xf>
    <xf numFmtId="164" fontId="2" fillId="3" borderId="11" xfId="0" applyNumberFormat="1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4" fontId="2" fillId="3" borderId="2" xfId="0" applyNumberFormat="1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wrapText="1"/>
    </xf>
    <xf numFmtId="164" fontId="2" fillId="3" borderId="2" xfId="0" applyNumberFormat="1" applyFont="1" applyFill="1" applyBorder="1" applyAlignment="1" applyProtection="1">
      <alignment horizontal="center" wrapText="1"/>
    </xf>
    <xf numFmtId="164" fontId="4" fillId="0" borderId="5" xfId="0" applyNumberFormat="1" applyFont="1" applyBorder="1" applyAlignment="1" applyProtection="1">
      <alignment horizontal="right" vertical="center"/>
    </xf>
    <xf numFmtId="164" fontId="4" fillId="2" borderId="5" xfId="0" applyNumberFormat="1" applyFont="1" applyFill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49" fontId="3" fillId="0" borderId="6" xfId="0" applyNumberFormat="1" applyFont="1" applyBorder="1" applyAlignment="1" applyProtection="1">
      <alignment horizontal="right" vertical="top"/>
    </xf>
    <xf numFmtId="49" fontId="3" fillId="0" borderId="7" xfId="0" applyNumberFormat="1" applyFont="1" applyBorder="1" applyAlignment="1" applyProtection="1">
      <alignment horizontal="right" vertical="top"/>
    </xf>
    <xf numFmtId="164" fontId="3" fillId="0" borderId="9" xfId="0" applyNumberFormat="1" applyFont="1" applyBorder="1" applyAlignment="1" applyProtection="1">
      <alignment horizontal="right" vertical="center"/>
    </xf>
    <xf numFmtId="164" fontId="3" fillId="0" borderId="11" xfId="0" applyNumberFormat="1" applyFont="1" applyBorder="1" applyAlignment="1" applyProtection="1">
      <alignment horizontal="right" vertical="center"/>
    </xf>
    <xf numFmtId="164" fontId="3" fillId="2" borderId="6" xfId="0" applyNumberFormat="1" applyFont="1" applyFill="1" applyBorder="1" applyAlignment="1" applyProtection="1">
      <alignment horizontal="right" vertical="center"/>
      <protection locked="0"/>
    </xf>
    <xf numFmtId="164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3" fontId="3" fillId="0" borderId="8" xfId="0" applyNumberFormat="1" applyFont="1" applyBorder="1" applyAlignment="1" applyProtection="1">
      <alignment horizontal="center" vertical="center"/>
    </xf>
    <xf numFmtId="3" fontId="3" fillId="0" borderId="10" xfId="0" applyNumberFormat="1" applyFont="1" applyBorder="1" applyAlignment="1" applyProtection="1">
      <alignment horizontal="center" vertical="center"/>
    </xf>
    <xf numFmtId="164" fontId="4" fillId="0" borderId="6" xfId="0" applyNumberFormat="1" applyFont="1" applyBorder="1" applyAlignment="1" applyProtection="1">
      <alignment horizontal="right" vertical="center"/>
    </xf>
    <xf numFmtId="164" fontId="4" fillId="0" borderId="7" xfId="0" applyNumberFormat="1" applyFont="1" applyBorder="1" applyAlignment="1" applyProtection="1">
      <alignment horizontal="right" vertical="center"/>
    </xf>
    <xf numFmtId="164" fontId="4" fillId="2" borderId="6" xfId="0" applyNumberFormat="1" applyFont="1" applyFill="1" applyBorder="1" applyAlignment="1" applyProtection="1">
      <alignment horizontal="right" vertical="center"/>
      <protection locked="0"/>
    </xf>
    <xf numFmtId="164" fontId="4" fillId="2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3" fontId="4" fillId="0" borderId="6" xfId="0" applyNumberFormat="1" applyFont="1" applyBorder="1" applyAlignment="1" applyProtection="1">
      <alignment horizontal="center" vertical="center"/>
    </xf>
    <xf numFmtId="3" fontId="4" fillId="0" borderId="7" xfId="0" applyNumberFormat="1" applyFont="1" applyBorder="1" applyAlignment="1" applyProtection="1">
      <alignment horizontal="center" vertical="center"/>
    </xf>
    <xf numFmtId="164" fontId="3" fillId="0" borderId="6" xfId="0" applyNumberFormat="1" applyFont="1" applyBorder="1" applyAlignment="1" applyProtection="1">
      <alignment horizontal="right" vertical="center"/>
    </xf>
    <xf numFmtId="164" fontId="3" fillId="0" borderId="7" xfId="0" applyNumberFormat="1" applyFont="1" applyBorder="1" applyAlignment="1" applyProtection="1">
      <alignment horizontal="right" vertical="center"/>
    </xf>
    <xf numFmtId="3" fontId="3" fillId="0" borderId="6" xfId="0" applyNumberFormat="1" applyFont="1" applyBorder="1" applyAlignment="1" applyProtection="1">
      <alignment horizontal="center" vertical="center"/>
    </xf>
    <xf numFmtId="3" fontId="3" fillId="0" borderId="7" xfId="0" applyNumberFormat="1" applyFont="1" applyBorder="1" applyAlignment="1" applyProtection="1">
      <alignment horizontal="center" vertical="center"/>
    </xf>
    <xf numFmtId="164" fontId="4" fillId="2" borderId="12" xfId="0" applyNumberFormat="1" applyFont="1" applyFill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horizontal="center" vertical="center"/>
    </xf>
    <xf numFmtId="3" fontId="4" fillId="0" borderId="12" xfId="0" applyNumberFormat="1" applyFont="1" applyBorder="1" applyAlignment="1" applyProtection="1">
      <alignment horizontal="center" vertical="center"/>
    </xf>
    <xf numFmtId="164" fontId="3" fillId="0" borderId="6" xfId="0" applyNumberFormat="1" applyFont="1" applyBorder="1" applyAlignment="1" applyProtection="1">
      <alignment vertical="center"/>
    </xf>
    <xf numFmtId="164" fontId="3" fillId="0" borderId="7" xfId="0" applyNumberFormat="1" applyFont="1" applyBorder="1" applyAlignment="1" applyProtection="1">
      <alignment vertical="center"/>
    </xf>
    <xf numFmtId="164" fontId="3" fillId="0" borderId="12" xfId="0" applyNumberFormat="1" applyFont="1" applyBorder="1" applyAlignment="1" applyProtection="1">
      <alignment horizontal="right" vertical="center"/>
    </xf>
    <xf numFmtId="0" fontId="3" fillId="0" borderId="10" xfId="0" applyFont="1" applyBorder="1" applyProtection="1"/>
    <xf numFmtId="0" fontId="3" fillId="0" borderId="1" xfId="0" applyFont="1" applyBorder="1" applyAlignment="1" applyProtection="1">
      <alignment wrapText="1"/>
    </xf>
    <xf numFmtId="164" fontId="3" fillId="2" borderId="16" xfId="0" applyNumberFormat="1" applyFont="1" applyFill="1" applyBorder="1" applyAlignment="1" applyProtection="1">
      <alignment horizontal="right" vertical="center"/>
      <protection locked="0"/>
    </xf>
    <xf numFmtId="164" fontId="3" fillId="0" borderId="16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/>
    </xf>
    <xf numFmtId="165" fontId="4" fillId="0" borderId="5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/>
    </xf>
    <xf numFmtId="0" fontId="4" fillId="0" borderId="2" xfId="0" applyFont="1" applyBorder="1" applyProtection="1"/>
    <xf numFmtId="49" fontId="4" fillId="0" borderId="7" xfId="0" applyNumberFormat="1" applyFont="1" applyBorder="1" applyProtection="1"/>
    <xf numFmtId="0" fontId="3" fillId="0" borderId="5" xfId="0" applyFont="1" applyBorder="1" applyAlignment="1" applyProtection="1">
      <alignment horizontal="center" vertical="center"/>
    </xf>
    <xf numFmtId="164" fontId="3" fillId="2" borderId="5" xfId="0" applyNumberFormat="1" applyFont="1" applyFill="1" applyBorder="1" applyAlignment="1" applyProtection="1">
      <alignment horizontal="right" vertical="center"/>
      <protection locked="0"/>
    </xf>
    <xf numFmtId="164" fontId="3" fillId="0" borderId="5" xfId="0" applyNumberFormat="1" applyFont="1" applyBorder="1" applyAlignment="1" applyProtection="1">
      <alignment horizontal="right" vertical="center"/>
    </xf>
    <xf numFmtId="3" fontId="4" fillId="0" borderId="5" xfId="0" applyNumberFormat="1" applyFont="1" applyFill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top" wrapText="1"/>
    </xf>
    <xf numFmtId="0" fontId="4" fillId="0" borderId="7" xfId="0" applyFont="1" applyBorder="1" applyProtection="1"/>
    <xf numFmtId="3" fontId="4" fillId="0" borderId="15" xfId="0" applyNumberFormat="1" applyFont="1" applyBorder="1" applyAlignment="1" applyProtection="1">
      <alignment horizontal="center" vertical="center"/>
    </xf>
    <xf numFmtId="3" fontId="4" fillId="0" borderId="6" xfId="0" applyNumberFormat="1" applyFont="1" applyFill="1" applyBorder="1" applyAlignment="1" applyProtection="1">
      <alignment horizontal="center" vertical="center"/>
    </xf>
    <xf numFmtId="3" fontId="4" fillId="0" borderId="7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Border="1" applyAlignment="1" applyProtection="1">
      <alignment horizontal="center" vertical="top"/>
    </xf>
    <xf numFmtId="4" fontId="3" fillId="0" borderId="0" xfId="0" applyNumberFormat="1" applyFont="1" applyAlignment="1" applyProtection="1">
      <alignment horizontal="center" vertical="center"/>
    </xf>
    <xf numFmtId="49" fontId="4" fillId="0" borderId="0" xfId="0" applyNumberFormat="1" applyFont="1" applyAlignment="1" applyProtection="1">
      <alignment horizontal="right" vertical="top"/>
    </xf>
    <xf numFmtId="164" fontId="4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Alignment="1" applyProtection="1">
      <alignment horizontal="right" vertical="top"/>
    </xf>
    <xf numFmtId="0" fontId="3" fillId="0" borderId="7" xfId="0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2" xfId="0" applyFont="1" applyBorder="1" applyAlignment="1" applyProtection="1">
      <alignment vertical="center"/>
    </xf>
    <xf numFmtId="4" fontId="3" fillId="0" borderId="2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164" fontId="3" fillId="0" borderId="2" xfId="0" applyNumberFormat="1" applyFont="1" applyBorder="1" applyAlignment="1" applyProtection="1">
      <alignment horizontal="right" vertical="center"/>
    </xf>
    <xf numFmtId="164" fontId="4" fillId="0" borderId="2" xfId="0" applyNumberFormat="1" applyFont="1" applyBorder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4" fontId="3" fillId="0" borderId="4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164" fontId="3" fillId="0" borderId="4" xfId="0" applyNumberFormat="1" applyFont="1" applyBorder="1" applyAlignment="1" applyProtection="1">
      <alignment horizontal="right" vertical="center"/>
    </xf>
    <xf numFmtId="164" fontId="2" fillId="0" borderId="4" xfId="0" applyNumberFormat="1" applyFont="1" applyBorder="1" applyAlignment="1" applyProtection="1">
      <alignment vertical="center"/>
    </xf>
    <xf numFmtId="49" fontId="5" fillId="0" borderId="0" xfId="0" applyNumberFormat="1" applyFont="1" applyAlignment="1" applyProtection="1">
      <alignment horizontal="left" vertical="center"/>
    </xf>
    <xf numFmtId="164" fontId="3" fillId="0" borderId="0" xfId="0" applyNumberFormat="1" applyFont="1" applyAlignment="1" applyProtection="1">
      <alignment vertical="center"/>
    </xf>
    <xf numFmtId="164" fontId="3" fillId="0" borderId="0" xfId="1" applyNumberFormat="1" applyFont="1" applyBorder="1" applyAlignment="1" applyProtection="1">
      <alignment vertical="center"/>
    </xf>
    <xf numFmtId="49" fontId="3" fillId="2" borderId="2" xfId="0" applyNumberFormat="1" applyFont="1" applyFill="1" applyBorder="1" applyAlignment="1" applyProtection="1">
      <alignment vertical="center" wrapText="1"/>
      <protection locked="0"/>
    </xf>
    <xf numFmtId="3" fontId="3" fillId="0" borderId="14" xfId="0" applyNumberFormat="1" applyFont="1" applyBorder="1" applyAlignment="1" applyProtection="1">
      <alignment horizontal="center" vertical="center"/>
    </xf>
    <xf numFmtId="3" fontId="2" fillId="0" borderId="0" xfId="0" applyNumberFormat="1" applyFont="1" applyAlignment="1" applyProtection="1">
      <alignment horizontal="center"/>
    </xf>
    <xf numFmtId="3" fontId="2" fillId="0" borderId="0" xfId="0" applyNumberFormat="1" applyFont="1" applyAlignment="1" applyProtection="1">
      <alignment horizontal="center" vertical="center"/>
    </xf>
    <xf numFmtId="9" fontId="4" fillId="2" borderId="2" xfId="2" applyFont="1" applyFill="1" applyBorder="1" applyAlignment="1" applyProtection="1">
      <alignment vertic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</cellXfs>
  <cellStyles count="3">
    <cellStyle name="Prozent" xfId="2" builtinId="5"/>
    <cellStyle name="Standard" xfId="0" builtinId="0"/>
    <cellStyle name="Währung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188</xdr:row>
          <xdr:rowOff>9525</xdr:rowOff>
        </xdr:from>
        <xdr:to>
          <xdr:col>2</xdr:col>
          <xdr:colOff>247650</xdr:colOff>
          <xdr:row>188</xdr:row>
          <xdr:rowOff>180975</xdr:rowOff>
        </xdr:to>
        <xdr:sp macro="" textlink="">
          <xdr:nvSpPr>
            <xdr:cNvPr id="1027" name="CheckBox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F221"/>
  <sheetViews>
    <sheetView tabSelected="1" view="pageLayout" topLeftCell="A161" zoomScaleNormal="100" workbookViewId="0">
      <selection activeCell="B173" sqref="B173"/>
    </sheetView>
  </sheetViews>
  <sheetFormatPr baseColWidth="10" defaultColWidth="11.42578125" defaultRowHeight="12.75" x14ac:dyDescent="0.2"/>
  <cols>
    <col min="1" max="1" width="6" style="18" customWidth="1"/>
    <col min="2" max="2" width="49.42578125" style="18" customWidth="1"/>
    <col min="3" max="3" width="8.140625" style="35" bestFit="1" customWidth="1"/>
    <col min="4" max="4" width="3.85546875" style="36" bestFit="1" customWidth="1"/>
    <col min="5" max="5" width="8.28515625" style="72" customWidth="1"/>
    <col min="6" max="6" width="11.42578125" style="72" customWidth="1"/>
    <col min="7" max="16384" width="11.42578125" style="18"/>
  </cols>
  <sheetData>
    <row r="1" spans="1:6" s="1" customFormat="1" x14ac:dyDescent="0.2">
      <c r="A1" s="104" t="s">
        <v>0</v>
      </c>
      <c r="B1" s="106" t="s">
        <v>1</v>
      </c>
      <c r="C1" s="108" t="s">
        <v>2</v>
      </c>
      <c r="D1" s="106" t="s">
        <v>3</v>
      </c>
      <c r="E1" s="110" t="s">
        <v>141</v>
      </c>
      <c r="F1" s="102" t="s">
        <v>149</v>
      </c>
    </row>
    <row r="2" spans="1:6" s="1" customFormat="1" x14ac:dyDescent="0.2">
      <c r="A2" s="105"/>
      <c r="B2" s="107"/>
      <c r="C2" s="109"/>
      <c r="D2" s="107"/>
      <c r="E2" s="111"/>
      <c r="F2" s="103"/>
    </row>
    <row r="3" spans="1:6" s="2" customFormat="1" ht="22.5" customHeight="1" x14ac:dyDescent="0.25">
      <c r="A3" s="2" t="s">
        <v>102</v>
      </c>
      <c r="B3" s="2" t="s">
        <v>5</v>
      </c>
      <c r="C3" s="3"/>
      <c r="D3" s="4"/>
      <c r="E3" s="5"/>
      <c r="F3" s="5"/>
    </row>
    <row r="4" spans="1:6" s="12" customFormat="1" ht="22.5" customHeight="1" x14ac:dyDescent="0.25">
      <c r="A4" s="6" t="s">
        <v>101</v>
      </c>
      <c r="B4" s="7" t="s">
        <v>4</v>
      </c>
      <c r="C4" s="8"/>
      <c r="D4" s="9"/>
      <c r="E4" s="10"/>
      <c r="F4" s="11"/>
    </row>
    <row r="5" spans="1:6" s="15" customFormat="1" ht="25.5" x14ac:dyDescent="0.25">
      <c r="A5" s="13" t="s">
        <v>100</v>
      </c>
      <c r="B5" s="14" t="s">
        <v>140</v>
      </c>
      <c r="C5" s="132">
        <v>3404</v>
      </c>
      <c r="D5" s="122" t="s">
        <v>6</v>
      </c>
      <c r="E5" s="120"/>
      <c r="F5" s="134">
        <f>E5*C5</f>
        <v>0</v>
      </c>
    </row>
    <row r="6" spans="1:6" x14ac:dyDescent="0.2">
      <c r="A6" s="16"/>
      <c r="B6" s="17" t="s">
        <v>7</v>
      </c>
      <c r="C6" s="133"/>
      <c r="D6" s="123"/>
      <c r="E6" s="121"/>
      <c r="F6" s="135"/>
    </row>
    <row r="7" spans="1:6" s="15" customFormat="1" ht="38.25" x14ac:dyDescent="0.25">
      <c r="A7" s="13" t="s">
        <v>103</v>
      </c>
      <c r="B7" s="14" t="s">
        <v>176</v>
      </c>
      <c r="C7" s="136">
        <v>50</v>
      </c>
      <c r="D7" s="122" t="s">
        <v>6</v>
      </c>
      <c r="E7" s="120"/>
      <c r="F7" s="141">
        <f>E7*C7</f>
        <v>0</v>
      </c>
    </row>
    <row r="8" spans="1:6" x14ac:dyDescent="0.2">
      <c r="A8" s="16"/>
      <c r="B8" s="17" t="s">
        <v>7</v>
      </c>
      <c r="C8" s="137"/>
      <c r="D8" s="123"/>
      <c r="E8" s="121"/>
      <c r="F8" s="142"/>
    </row>
    <row r="9" spans="1:6" ht="38.25" x14ac:dyDescent="0.2">
      <c r="A9" s="19" t="s">
        <v>104</v>
      </c>
      <c r="B9" s="20" t="s">
        <v>142</v>
      </c>
      <c r="C9" s="21">
        <v>49</v>
      </c>
      <c r="D9" s="22" t="s">
        <v>6</v>
      </c>
      <c r="E9" s="23"/>
      <c r="F9" s="24">
        <f>E9*C9</f>
        <v>0</v>
      </c>
    </row>
    <row r="10" spans="1:6" ht="25.5" x14ac:dyDescent="0.2">
      <c r="A10" s="19" t="s">
        <v>105</v>
      </c>
      <c r="B10" s="20" t="s">
        <v>143</v>
      </c>
      <c r="C10" s="25">
        <v>1055.3499999999999</v>
      </c>
      <c r="D10" s="26" t="s">
        <v>92</v>
      </c>
      <c r="E10" s="23"/>
      <c r="F10" s="24">
        <f>E10*C10</f>
        <v>0</v>
      </c>
    </row>
    <row r="11" spans="1:6" ht="25.5" x14ac:dyDescent="0.2">
      <c r="A11" s="19" t="s">
        <v>106</v>
      </c>
      <c r="B11" s="20" t="s">
        <v>144</v>
      </c>
      <c r="C11" s="27">
        <v>1</v>
      </c>
      <c r="D11" s="22" t="s">
        <v>6</v>
      </c>
      <c r="E11" s="23"/>
      <c r="F11" s="24">
        <f>E11*C11</f>
        <v>0</v>
      </c>
    </row>
    <row r="12" spans="1:6" ht="22.5" customHeight="1" x14ac:dyDescent="0.2">
      <c r="A12" s="28"/>
      <c r="B12" s="29" t="s">
        <v>145</v>
      </c>
      <c r="C12" s="30"/>
      <c r="D12" s="31"/>
      <c r="E12" s="32"/>
      <c r="F12" s="33">
        <f>SUM(F5:F11)</f>
        <v>0</v>
      </c>
    </row>
    <row r="13" spans="1:6" x14ac:dyDescent="0.2">
      <c r="A13" s="34"/>
      <c r="E13" s="37"/>
      <c r="F13" s="37"/>
    </row>
    <row r="14" spans="1:6" s="12" customFormat="1" ht="22.5" customHeight="1" x14ac:dyDescent="0.25">
      <c r="A14" s="6" t="s">
        <v>107</v>
      </c>
      <c r="B14" s="7" t="s">
        <v>15</v>
      </c>
      <c r="C14" s="8"/>
      <c r="D14" s="9"/>
      <c r="E14" s="10"/>
      <c r="F14" s="11"/>
    </row>
    <row r="15" spans="1:6" s="1" customFormat="1" ht="25.5" x14ac:dyDescent="0.2">
      <c r="A15" s="13" t="s">
        <v>108</v>
      </c>
      <c r="B15" s="14" t="s">
        <v>146</v>
      </c>
      <c r="C15" s="132">
        <v>32</v>
      </c>
      <c r="D15" s="130" t="s">
        <v>14</v>
      </c>
      <c r="E15" s="128"/>
      <c r="F15" s="134">
        <f>E15*C15</f>
        <v>0</v>
      </c>
    </row>
    <row r="16" spans="1:6" s="1" customFormat="1" x14ac:dyDescent="0.2">
      <c r="A16" s="16"/>
      <c r="B16" s="17" t="s">
        <v>16</v>
      </c>
      <c r="C16" s="133"/>
      <c r="D16" s="131"/>
      <c r="E16" s="129"/>
      <c r="F16" s="135"/>
    </row>
    <row r="17" spans="1:6" s="1" customFormat="1" ht="25.5" x14ac:dyDescent="0.2">
      <c r="A17" s="13" t="s">
        <v>109</v>
      </c>
      <c r="B17" s="38" t="s">
        <v>147</v>
      </c>
      <c r="C17" s="132">
        <v>16</v>
      </c>
      <c r="D17" s="130" t="s">
        <v>14</v>
      </c>
      <c r="E17" s="128"/>
      <c r="F17" s="134">
        <f>E17*C17</f>
        <v>0</v>
      </c>
    </row>
    <row r="18" spans="1:6" s="1" customFormat="1" x14ac:dyDescent="0.2">
      <c r="A18" s="39"/>
      <c r="B18" s="40" t="s">
        <v>16</v>
      </c>
      <c r="C18" s="140"/>
      <c r="D18" s="139"/>
      <c r="E18" s="138"/>
      <c r="F18" s="143"/>
    </row>
    <row r="19" spans="1:6" s="1" customFormat="1" ht="14.25" x14ac:dyDescent="0.2">
      <c r="A19" s="41" t="s">
        <v>110</v>
      </c>
      <c r="B19" s="42" t="s">
        <v>17</v>
      </c>
      <c r="C19" s="43">
        <v>120</v>
      </c>
      <c r="D19" s="44" t="s">
        <v>159</v>
      </c>
      <c r="E19" s="45"/>
      <c r="F19" s="46">
        <f>E19*C19</f>
        <v>0</v>
      </c>
    </row>
    <row r="20" spans="1:6" s="1" customFormat="1" x14ac:dyDescent="0.2">
      <c r="A20" s="41" t="s">
        <v>111</v>
      </c>
      <c r="B20" s="20" t="s">
        <v>20</v>
      </c>
      <c r="C20" s="43">
        <v>35</v>
      </c>
      <c r="D20" s="44" t="s">
        <v>21</v>
      </c>
      <c r="E20" s="45"/>
      <c r="F20" s="46">
        <f>E20*C20</f>
        <v>0</v>
      </c>
    </row>
    <row r="21" spans="1:6" ht="22.5" customHeight="1" x14ac:dyDescent="0.2">
      <c r="A21" s="28"/>
      <c r="B21" s="29" t="s">
        <v>148</v>
      </c>
      <c r="C21" s="30"/>
      <c r="D21" s="31"/>
      <c r="E21" s="32"/>
      <c r="F21" s="33">
        <f>SUM(F15:F20)</f>
        <v>0</v>
      </c>
    </row>
    <row r="22" spans="1:6" s="1" customFormat="1" x14ac:dyDescent="0.2">
      <c r="A22" s="47"/>
      <c r="B22" s="48"/>
      <c r="C22" s="49"/>
      <c r="D22" s="50"/>
      <c r="E22" s="51"/>
      <c r="F22" s="51"/>
    </row>
    <row r="23" spans="1:6" s="1" customFormat="1" x14ac:dyDescent="0.2">
      <c r="A23" s="47"/>
      <c r="B23" s="48" t="s">
        <v>133</v>
      </c>
      <c r="C23" s="49"/>
      <c r="D23" s="50"/>
      <c r="E23" s="51"/>
      <c r="F23" s="51">
        <f>SUM(F12+F21)</f>
        <v>0</v>
      </c>
    </row>
    <row r="24" spans="1:6" s="1" customFormat="1" x14ac:dyDescent="0.2">
      <c r="A24" s="47"/>
      <c r="C24" s="52"/>
      <c r="D24" s="53"/>
      <c r="E24" s="54"/>
      <c r="F24" s="54"/>
    </row>
    <row r="25" spans="1:6" s="1" customFormat="1" x14ac:dyDescent="0.2">
      <c r="A25" s="104" t="s">
        <v>0</v>
      </c>
      <c r="B25" s="106" t="s">
        <v>1</v>
      </c>
      <c r="C25" s="108" t="s">
        <v>2</v>
      </c>
      <c r="D25" s="106" t="s">
        <v>3</v>
      </c>
      <c r="E25" s="110" t="s">
        <v>141</v>
      </c>
      <c r="F25" s="102" t="s">
        <v>149</v>
      </c>
    </row>
    <row r="26" spans="1:6" s="1" customFormat="1" x14ac:dyDescent="0.2">
      <c r="A26" s="105"/>
      <c r="B26" s="107"/>
      <c r="C26" s="109"/>
      <c r="D26" s="107"/>
      <c r="E26" s="111"/>
      <c r="F26" s="103"/>
    </row>
    <row r="27" spans="1:6" s="2" customFormat="1" ht="22.5" customHeight="1" x14ac:dyDescent="0.25">
      <c r="A27" s="2" t="s">
        <v>39</v>
      </c>
      <c r="B27" s="2" t="s">
        <v>8</v>
      </c>
      <c r="C27" s="3"/>
      <c r="D27" s="4"/>
      <c r="E27" s="5"/>
      <c r="F27" s="5"/>
    </row>
    <row r="28" spans="1:6" s="12" customFormat="1" ht="15" customHeight="1" x14ac:dyDescent="0.25">
      <c r="A28" s="6" t="s">
        <v>124</v>
      </c>
      <c r="B28" s="7" t="s">
        <v>4</v>
      </c>
      <c r="C28" s="8"/>
      <c r="D28" s="9"/>
      <c r="E28" s="10"/>
      <c r="F28" s="11"/>
    </row>
    <row r="29" spans="1:6" s="1" customFormat="1" ht="25.5" x14ac:dyDescent="0.2">
      <c r="A29" s="55" t="s">
        <v>119</v>
      </c>
      <c r="B29" s="56" t="s">
        <v>152</v>
      </c>
      <c r="C29" s="132">
        <v>1097</v>
      </c>
      <c r="D29" s="122" t="s">
        <v>6</v>
      </c>
      <c r="E29" s="120"/>
      <c r="F29" s="134">
        <f>E29*C29</f>
        <v>0</v>
      </c>
    </row>
    <row r="30" spans="1:6" s="1" customFormat="1" x14ac:dyDescent="0.2">
      <c r="A30" s="57"/>
      <c r="B30" s="58" t="s">
        <v>7</v>
      </c>
      <c r="C30" s="133"/>
      <c r="D30" s="123"/>
      <c r="E30" s="121"/>
      <c r="F30" s="135"/>
    </row>
    <row r="31" spans="1:6" ht="38.25" x14ac:dyDescent="0.2">
      <c r="A31" s="13" t="s">
        <v>120</v>
      </c>
      <c r="B31" s="38" t="s">
        <v>153</v>
      </c>
      <c r="C31" s="136">
        <v>25</v>
      </c>
      <c r="D31" s="122" t="s">
        <v>6</v>
      </c>
      <c r="E31" s="120"/>
      <c r="F31" s="134">
        <f>E31*C31</f>
        <v>0</v>
      </c>
    </row>
    <row r="32" spans="1:6" x14ac:dyDescent="0.2">
      <c r="A32" s="16"/>
      <c r="B32" s="17" t="s">
        <v>7</v>
      </c>
      <c r="C32" s="137"/>
      <c r="D32" s="123"/>
      <c r="E32" s="121"/>
      <c r="F32" s="135"/>
    </row>
    <row r="33" spans="1:6" ht="38.25" x14ac:dyDescent="0.2">
      <c r="A33" s="19" t="s">
        <v>121</v>
      </c>
      <c r="B33" s="20" t="s">
        <v>155</v>
      </c>
      <c r="C33" s="27">
        <v>9</v>
      </c>
      <c r="D33" s="22" t="s">
        <v>6</v>
      </c>
      <c r="E33" s="59"/>
      <c r="F33" s="60">
        <f>E33*C33</f>
        <v>0</v>
      </c>
    </row>
    <row r="34" spans="1:6" ht="27" customHeight="1" x14ac:dyDescent="0.2">
      <c r="A34" s="19" t="s">
        <v>122</v>
      </c>
      <c r="B34" s="61" t="s">
        <v>156</v>
      </c>
      <c r="C34" s="27">
        <v>285</v>
      </c>
      <c r="D34" s="22" t="s">
        <v>92</v>
      </c>
      <c r="E34" s="23"/>
      <c r="F34" s="24">
        <f>E34*C34</f>
        <v>0</v>
      </c>
    </row>
    <row r="35" spans="1:6" ht="25.5" x14ac:dyDescent="0.2">
      <c r="A35" s="19" t="s">
        <v>123</v>
      </c>
      <c r="B35" s="20" t="s">
        <v>144</v>
      </c>
      <c r="C35" s="27">
        <v>1</v>
      </c>
      <c r="D35" s="22" t="s">
        <v>6</v>
      </c>
      <c r="E35" s="23"/>
      <c r="F35" s="24">
        <f>E35*C35</f>
        <v>0</v>
      </c>
    </row>
    <row r="36" spans="1:6" s="12" customFormat="1" ht="15" customHeight="1" x14ac:dyDescent="0.25">
      <c r="A36" s="95"/>
      <c r="B36" s="96" t="s">
        <v>150</v>
      </c>
      <c r="C36" s="97"/>
      <c r="D36" s="98"/>
      <c r="E36" s="99"/>
      <c r="F36" s="100">
        <f>SUM(F29:F35)</f>
        <v>0</v>
      </c>
    </row>
    <row r="37" spans="1:6" x14ac:dyDescent="0.2">
      <c r="A37" s="34"/>
      <c r="B37" s="63"/>
      <c r="C37" s="52"/>
      <c r="D37" s="53"/>
      <c r="E37" s="54"/>
      <c r="F37" s="54"/>
    </row>
    <row r="38" spans="1:6" s="12" customFormat="1" ht="15" customHeight="1" x14ac:dyDescent="0.25">
      <c r="A38" s="6" t="s">
        <v>115</v>
      </c>
      <c r="B38" s="7" t="s">
        <v>15</v>
      </c>
      <c r="C38" s="8"/>
      <c r="D38" s="9"/>
      <c r="E38" s="10"/>
      <c r="F38" s="11"/>
    </row>
    <row r="39" spans="1:6" s="1" customFormat="1" ht="25.5" x14ac:dyDescent="0.2">
      <c r="A39" s="13" t="s">
        <v>116</v>
      </c>
      <c r="B39" s="64" t="s">
        <v>174</v>
      </c>
      <c r="C39" s="132">
        <v>16</v>
      </c>
      <c r="D39" s="130" t="s">
        <v>14</v>
      </c>
      <c r="E39" s="128"/>
      <c r="F39" s="126">
        <f>E39*C39</f>
        <v>0</v>
      </c>
    </row>
    <row r="40" spans="1:6" s="67" customFormat="1" x14ac:dyDescent="0.2">
      <c r="A40" s="65"/>
      <c r="B40" s="66" t="s">
        <v>16</v>
      </c>
      <c r="C40" s="133"/>
      <c r="D40" s="131"/>
      <c r="E40" s="129"/>
      <c r="F40" s="127"/>
    </row>
    <row r="41" spans="1:6" s="1" customFormat="1" ht="14.25" x14ac:dyDescent="0.2">
      <c r="A41" s="68" t="s">
        <v>117</v>
      </c>
      <c r="B41" s="69" t="s">
        <v>17</v>
      </c>
      <c r="C41" s="43">
        <v>40</v>
      </c>
      <c r="D41" s="44" t="s">
        <v>159</v>
      </c>
      <c r="E41" s="45"/>
      <c r="F41" s="70">
        <f>E41*C41</f>
        <v>0</v>
      </c>
    </row>
    <row r="42" spans="1:6" s="1" customFormat="1" x14ac:dyDescent="0.2">
      <c r="A42" s="41" t="s">
        <v>118</v>
      </c>
      <c r="B42" s="20" t="s">
        <v>20</v>
      </c>
      <c r="C42" s="43">
        <v>10</v>
      </c>
      <c r="D42" s="44" t="s">
        <v>21</v>
      </c>
      <c r="E42" s="45"/>
      <c r="F42" s="46">
        <f>E42*C42</f>
        <v>0</v>
      </c>
    </row>
    <row r="43" spans="1:6" s="12" customFormat="1" ht="15" customHeight="1" x14ac:dyDescent="0.25">
      <c r="A43" s="95"/>
      <c r="B43" s="96" t="s">
        <v>151</v>
      </c>
      <c r="C43" s="97"/>
      <c r="D43" s="98"/>
      <c r="E43" s="99"/>
      <c r="F43" s="100">
        <f>SUM(F39:F42)</f>
        <v>0</v>
      </c>
    </row>
    <row r="44" spans="1:6" s="1" customFormat="1" ht="22.5" customHeight="1" x14ac:dyDescent="0.2">
      <c r="A44" s="47"/>
      <c r="B44" s="48" t="s">
        <v>132</v>
      </c>
      <c r="C44" s="49"/>
      <c r="D44" s="50"/>
      <c r="E44" s="51"/>
      <c r="F44" s="51">
        <f>SUM(F36+F43)</f>
        <v>0</v>
      </c>
    </row>
    <row r="45" spans="1:6" s="2" customFormat="1" ht="22.5" customHeight="1" x14ac:dyDescent="0.25">
      <c r="A45" s="2" t="s">
        <v>40</v>
      </c>
      <c r="B45" s="2" t="s">
        <v>9</v>
      </c>
      <c r="C45" s="3"/>
      <c r="D45" s="4"/>
      <c r="E45" s="5"/>
      <c r="F45" s="5"/>
    </row>
    <row r="46" spans="1:6" s="12" customFormat="1" ht="15" customHeight="1" x14ac:dyDescent="0.25">
      <c r="A46" s="6" t="s">
        <v>99</v>
      </c>
      <c r="B46" s="7" t="s">
        <v>4</v>
      </c>
      <c r="C46" s="8"/>
      <c r="D46" s="9"/>
      <c r="E46" s="10"/>
      <c r="F46" s="11"/>
    </row>
    <row r="47" spans="1:6" s="1" customFormat="1" ht="26.25" customHeight="1" x14ac:dyDescent="0.2">
      <c r="A47" s="116" t="s">
        <v>99</v>
      </c>
      <c r="B47" s="38" t="s">
        <v>152</v>
      </c>
      <c r="C47" s="132">
        <v>135</v>
      </c>
      <c r="D47" s="130" t="s">
        <v>6</v>
      </c>
      <c r="E47" s="120"/>
      <c r="F47" s="134">
        <f>E47*C47</f>
        <v>0</v>
      </c>
    </row>
    <row r="48" spans="1:6" x14ac:dyDescent="0.2">
      <c r="A48" s="117"/>
      <c r="B48" s="17" t="s">
        <v>7</v>
      </c>
      <c r="C48" s="133"/>
      <c r="D48" s="131"/>
      <c r="E48" s="121"/>
      <c r="F48" s="135"/>
    </row>
    <row r="49" spans="1:6" ht="38.25" x14ac:dyDescent="0.2">
      <c r="A49" s="13" t="s">
        <v>98</v>
      </c>
      <c r="B49" s="38" t="s">
        <v>177</v>
      </c>
      <c r="C49" s="124">
        <v>20</v>
      </c>
      <c r="D49" s="122" t="s">
        <v>6</v>
      </c>
      <c r="E49" s="120"/>
      <c r="F49" s="118">
        <f>E49*C49</f>
        <v>0</v>
      </c>
    </row>
    <row r="50" spans="1:6" x14ac:dyDescent="0.2">
      <c r="A50" s="16"/>
      <c r="B50" s="17" t="s">
        <v>7</v>
      </c>
      <c r="C50" s="125"/>
      <c r="D50" s="123"/>
      <c r="E50" s="121"/>
      <c r="F50" s="119"/>
    </row>
    <row r="51" spans="1:6" ht="38.25" x14ac:dyDescent="0.2">
      <c r="A51" s="19" t="s">
        <v>97</v>
      </c>
      <c r="B51" s="20" t="s">
        <v>154</v>
      </c>
      <c r="C51" s="21">
        <v>35</v>
      </c>
      <c r="D51" s="26" t="s">
        <v>6</v>
      </c>
      <c r="E51" s="23"/>
      <c r="F51" s="24">
        <f>E51*C51</f>
        <v>0</v>
      </c>
    </row>
    <row r="52" spans="1:6" s="1" customFormat="1" ht="25.5" x14ac:dyDescent="0.2">
      <c r="A52" s="19" t="s">
        <v>96</v>
      </c>
      <c r="B52" s="20" t="s">
        <v>144</v>
      </c>
      <c r="C52" s="27">
        <v>1</v>
      </c>
      <c r="D52" s="22" t="s">
        <v>6</v>
      </c>
      <c r="E52" s="23"/>
      <c r="F52" s="24">
        <f>E52*C52</f>
        <v>0</v>
      </c>
    </row>
    <row r="53" spans="1:6" ht="15" customHeight="1" x14ac:dyDescent="0.2">
      <c r="A53" s="28"/>
      <c r="B53" s="29" t="s">
        <v>157</v>
      </c>
      <c r="C53" s="30"/>
      <c r="D53" s="31"/>
      <c r="E53" s="32"/>
      <c r="F53" s="62">
        <f>SUM(F47:F52)</f>
        <v>0</v>
      </c>
    </row>
    <row r="54" spans="1:6" s="73" customFormat="1" x14ac:dyDescent="0.2">
      <c r="A54" s="34"/>
      <c r="B54" s="18"/>
      <c r="C54" s="35"/>
      <c r="D54" s="36"/>
      <c r="E54" s="37"/>
      <c r="F54" s="37"/>
    </row>
    <row r="55" spans="1:6" s="12" customFormat="1" ht="15" customHeight="1" x14ac:dyDescent="0.25">
      <c r="A55" s="6" t="s">
        <v>112</v>
      </c>
      <c r="B55" s="7" t="s">
        <v>15</v>
      </c>
      <c r="C55" s="8"/>
      <c r="D55" s="9"/>
      <c r="E55" s="10"/>
      <c r="F55" s="11"/>
    </row>
    <row r="56" spans="1:6" s="73" customFormat="1" ht="25.5" x14ac:dyDescent="0.2">
      <c r="A56" s="92" t="s">
        <v>113</v>
      </c>
      <c r="B56" s="64" t="s">
        <v>173</v>
      </c>
      <c r="C56" s="115">
        <v>16</v>
      </c>
      <c r="D56" s="114" t="s">
        <v>14</v>
      </c>
      <c r="E56" s="113"/>
      <c r="F56" s="112">
        <f>E56*C56</f>
        <v>0</v>
      </c>
    </row>
    <row r="57" spans="1:6" s="73" customFormat="1" x14ac:dyDescent="0.2">
      <c r="A57" s="16"/>
      <c r="B57" s="66" t="s">
        <v>16</v>
      </c>
      <c r="C57" s="115"/>
      <c r="D57" s="114"/>
      <c r="E57" s="113"/>
      <c r="F57" s="112"/>
    </row>
    <row r="58" spans="1:6" ht="14.25" x14ac:dyDescent="0.2">
      <c r="A58" s="68" t="s">
        <v>114</v>
      </c>
      <c r="B58" s="69" t="s">
        <v>17</v>
      </c>
      <c r="C58" s="43">
        <v>10</v>
      </c>
      <c r="D58" s="44" t="s">
        <v>159</v>
      </c>
      <c r="E58" s="45"/>
      <c r="F58" s="70">
        <f>E58*C58</f>
        <v>0</v>
      </c>
    </row>
    <row r="59" spans="1:6" x14ac:dyDescent="0.2">
      <c r="A59" s="68" t="s">
        <v>114</v>
      </c>
      <c r="B59" s="20" t="s">
        <v>20</v>
      </c>
      <c r="C59" s="43">
        <v>6</v>
      </c>
      <c r="D59" s="44" t="s">
        <v>21</v>
      </c>
      <c r="E59" s="45"/>
      <c r="F59" s="46">
        <f>E59*C59</f>
        <v>0</v>
      </c>
    </row>
    <row r="60" spans="1:6" ht="15" customHeight="1" x14ac:dyDescent="0.2">
      <c r="A60" s="28"/>
      <c r="B60" s="29" t="s">
        <v>158</v>
      </c>
      <c r="C60" s="30"/>
      <c r="D60" s="31"/>
      <c r="E60" s="32"/>
      <c r="F60" s="62">
        <f>SUM(F56:F59)</f>
        <v>0</v>
      </c>
    </row>
    <row r="61" spans="1:6" x14ac:dyDescent="0.2">
      <c r="A61" s="34"/>
      <c r="B61" s="63"/>
      <c r="C61" s="52"/>
      <c r="D61" s="53"/>
      <c r="E61" s="54"/>
      <c r="F61" s="54"/>
    </row>
    <row r="62" spans="1:6" ht="13.5" thickBot="1" x14ac:dyDescent="0.25">
      <c r="A62" s="34"/>
      <c r="B62" s="63" t="s">
        <v>125</v>
      </c>
      <c r="C62" s="52"/>
      <c r="D62" s="53"/>
      <c r="E62" s="54"/>
      <c r="F62" s="74">
        <f>SUM(F53+F60)</f>
        <v>0</v>
      </c>
    </row>
    <row r="63" spans="1:6" x14ac:dyDescent="0.2">
      <c r="A63" s="34"/>
      <c r="B63" s="63"/>
      <c r="C63" s="52"/>
      <c r="D63" s="53"/>
      <c r="E63" s="54"/>
      <c r="F63" s="54"/>
    </row>
    <row r="64" spans="1:6" s="1" customFormat="1" x14ac:dyDescent="0.2">
      <c r="A64" s="104" t="s">
        <v>0</v>
      </c>
      <c r="B64" s="106" t="s">
        <v>1</v>
      </c>
      <c r="C64" s="108" t="s">
        <v>2</v>
      </c>
      <c r="D64" s="106" t="s">
        <v>3</v>
      </c>
      <c r="E64" s="110" t="s">
        <v>141</v>
      </c>
      <c r="F64" s="102" t="s">
        <v>149</v>
      </c>
    </row>
    <row r="65" spans="1:6" s="1" customFormat="1" x14ac:dyDescent="0.2">
      <c r="A65" s="105"/>
      <c r="B65" s="107"/>
      <c r="C65" s="109"/>
      <c r="D65" s="107"/>
      <c r="E65" s="111"/>
      <c r="F65" s="103"/>
    </row>
    <row r="66" spans="1:6" s="2" customFormat="1" ht="19.5" customHeight="1" x14ac:dyDescent="0.25">
      <c r="A66" s="2" t="s">
        <v>41</v>
      </c>
      <c r="B66" s="2" t="s">
        <v>77</v>
      </c>
      <c r="C66" s="3"/>
      <c r="D66" s="4"/>
      <c r="E66" s="5"/>
      <c r="F66" s="5"/>
    </row>
    <row r="67" spans="1:6" s="12" customFormat="1" ht="19.5" customHeight="1" x14ac:dyDescent="0.25">
      <c r="A67" s="6" t="s">
        <v>95</v>
      </c>
      <c r="B67" s="7" t="s">
        <v>4</v>
      </c>
      <c r="C67" s="8"/>
      <c r="D67" s="9"/>
      <c r="E67" s="10"/>
      <c r="F67" s="11"/>
    </row>
    <row r="68" spans="1:6" ht="25.5" x14ac:dyDescent="0.2">
      <c r="A68" s="92" t="s">
        <v>42</v>
      </c>
      <c r="B68" s="145" t="s">
        <v>152</v>
      </c>
      <c r="C68" s="132">
        <v>30</v>
      </c>
      <c r="D68" s="122" t="s">
        <v>6</v>
      </c>
      <c r="E68" s="146"/>
      <c r="F68" s="147">
        <f>E68*C68</f>
        <v>0</v>
      </c>
    </row>
    <row r="69" spans="1:6" x14ac:dyDescent="0.2">
      <c r="A69" s="16"/>
      <c r="B69" s="80" t="s">
        <v>7</v>
      </c>
      <c r="C69" s="133"/>
      <c r="D69" s="123"/>
      <c r="E69" s="121"/>
      <c r="F69" s="135"/>
    </row>
    <row r="70" spans="1:6" ht="38.25" x14ac:dyDescent="0.2">
      <c r="A70" s="92" t="s">
        <v>18</v>
      </c>
      <c r="B70" s="159" t="s">
        <v>175</v>
      </c>
      <c r="C70" s="136">
        <v>5</v>
      </c>
      <c r="D70" s="122" t="s">
        <v>6</v>
      </c>
      <c r="E70" s="120"/>
      <c r="F70" s="134">
        <f>E70*C70</f>
        <v>0</v>
      </c>
    </row>
    <row r="71" spans="1:6" x14ac:dyDescent="0.2">
      <c r="A71" s="16"/>
      <c r="B71" s="80" t="s">
        <v>7</v>
      </c>
      <c r="C71" s="137"/>
      <c r="D71" s="123"/>
      <c r="E71" s="121"/>
      <c r="F71" s="135"/>
    </row>
    <row r="72" spans="1:6" ht="38.25" x14ac:dyDescent="0.2">
      <c r="A72" s="19" t="s">
        <v>43</v>
      </c>
      <c r="B72" s="20" t="s">
        <v>178</v>
      </c>
      <c r="C72" s="101">
        <v>92</v>
      </c>
      <c r="D72" s="22" t="s">
        <v>6</v>
      </c>
      <c r="E72" s="23"/>
      <c r="F72" s="24">
        <f>E72*C72</f>
        <v>0</v>
      </c>
    </row>
    <row r="73" spans="1:6" ht="25.5" x14ac:dyDescent="0.2">
      <c r="A73" s="19" t="s">
        <v>24</v>
      </c>
      <c r="B73" s="20" t="s">
        <v>161</v>
      </c>
      <c r="C73" s="27">
        <v>73</v>
      </c>
      <c r="D73" s="22" t="s">
        <v>92</v>
      </c>
      <c r="E73" s="23"/>
      <c r="F73" s="24">
        <f>E73*C73</f>
        <v>0</v>
      </c>
    </row>
    <row r="74" spans="1:6" ht="25.5" x14ac:dyDescent="0.2">
      <c r="A74" s="19" t="s">
        <v>138</v>
      </c>
      <c r="B74" s="20" t="s">
        <v>144</v>
      </c>
      <c r="C74" s="27">
        <v>1</v>
      </c>
      <c r="D74" s="22" t="s">
        <v>6</v>
      </c>
      <c r="E74" s="23"/>
      <c r="F74" s="24">
        <f>E74*C74</f>
        <v>0</v>
      </c>
    </row>
    <row r="75" spans="1:6" s="12" customFormat="1" ht="19.5" customHeight="1" x14ac:dyDescent="0.25">
      <c r="A75" s="95"/>
      <c r="B75" s="96" t="s">
        <v>162</v>
      </c>
      <c r="C75" s="97"/>
      <c r="D75" s="98"/>
      <c r="E75" s="99"/>
      <c r="F75" s="100">
        <f>SUM(F68:F74)</f>
        <v>0</v>
      </c>
    </row>
    <row r="76" spans="1:6" x14ac:dyDescent="0.2">
      <c r="A76" s="34"/>
      <c r="E76" s="37"/>
      <c r="F76" s="37"/>
    </row>
    <row r="77" spans="1:6" s="12" customFormat="1" ht="19.5" customHeight="1" x14ac:dyDescent="0.25">
      <c r="A77" s="6" t="s">
        <v>19</v>
      </c>
      <c r="B77" s="7" t="s">
        <v>15</v>
      </c>
      <c r="C77" s="8"/>
      <c r="D77" s="9"/>
      <c r="E77" s="10"/>
      <c r="F77" s="11"/>
    </row>
    <row r="78" spans="1:6" s="12" customFormat="1" ht="25.5" x14ac:dyDescent="0.2">
      <c r="A78" s="92" t="s">
        <v>44</v>
      </c>
      <c r="B78" s="145" t="s">
        <v>160</v>
      </c>
      <c r="C78" s="115">
        <v>8</v>
      </c>
      <c r="D78" s="114" t="s">
        <v>14</v>
      </c>
      <c r="E78" s="113"/>
      <c r="F78" s="112">
        <f>E78*C78</f>
        <v>0</v>
      </c>
    </row>
    <row r="79" spans="1:6" x14ac:dyDescent="0.2">
      <c r="A79" s="16"/>
      <c r="B79" s="152" t="s">
        <v>16</v>
      </c>
      <c r="C79" s="115"/>
      <c r="D79" s="114"/>
      <c r="E79" s="113"/>
      <c r="F79" s="112"/>
    </row>
    <row r="80" spans="1:6" s="1" customFormat="1" ht="14.25" x14ac:dyDescent="0.2">
      <c r="A80" s="68" t="s">
        <v>47</v>
      </c>
      <c r="B80" s="69" t="s">
        <v>17</v>
      </c>
      <c r="C80" s="43">
        <v>5</v>
      </c>
      <c r="D80" s="44" t="s">
        <v>159</v>
      </c>
      <c r="E80" s="45"/>
      <c r="F80" s="70">
        <f>E80*C80</f>
        <v>0</v>
      </c>
    </row>
    <row r="81" spans="1:6" s="1" customFormat="1" x14ac:dyDescent="0.2">
      <c r="A81" s="68" t="s">
        <v>48</v>
      </c>
      <c r="B81" s="20" t="s">
        <v>20</v>
      </c>
      <c r="C81" s="43">
        <v>5</v>
      </c>
      <c r="D81" s="44" t="s">
        <v>21</v>
      </c>
      <c r="E81" s="45"/>
      <c r="F81" s="46">
        <f>E81*C81</f>
        <v>0</v>
      </c>
    </row>
    <row r="82" spans="1:6" s="12" customFormat="1" ht="19.5" customHeight="1" x14ac:dyDescent="0.25">
      <c r="A82" s="95"/>
      <c r="B82" s="96" t="s">
        <v>163</v>
      </c>
      <c r="C82" s="97"/>
      <c r="D82" s="98"/>
      <c r="E82" s="99"/>
      <c r="F82" s="100">
        <f>SUM(F78:F81)</f>
        <v>0</v>
      </c>
    </row>
    <row r="83" spans="1:6" x14ac:dyDescent="0.2">
      <c r="A83" s="34"/>
      <c r="B83" s="63" t="s">
        <v>126</v>
      </c>
      <c r="C83" s="52"/>
      <c r="D83" s="53"/>
      <c r="E83" s="54"/>
      <c r="F83" s="54">
        <f>F82+F75</f>
        <v>0</v>
      </c>
    </row>
    <row r="84" spans="1:6" s="2" customFormat="1" ht="19.5" customHeight="1" x14ac:dyDescent="0.25">
      <c r="A84" s="2" t="s">
        <v>45</v>
      </c>
      <c r="B84" s="2" t="s">
        <v>10</v>
      </c>
      <c r="C84" s="3"/>
      <c r="D84" s="4"/>
      <c r="E84" s="5"/>
      <c r="F84" s="5"/>
    </row>
    <row r="85" spans="1:6" s="12" customFormat="1" ht="19.5" customHeight="1" x14ac:dyDescent="0.25">
      <c r="A85" s="6" t="s">
        <v>49</v>
      </c>
      <c r="B85" s="7" t="s">
        <v>4</v>
      </c>
      <c r="C85" s="8"/>
      <c r="D85" s="9"/>
      <c r="E85" s="10"/>
      <c r="F85" s="11"/>
    </row>
    <row r="86" spans="1:6" s="12" customFormat="1" ht="25.5" x14ac:dyDescent="0.2">
      <c r="A86" s="92" t="s">
        <v>50</v>
      </c>
      <c r="B86" s="38" t="s">
        <v>152</v>
      </c>
      <c r="C86" s="157">
        <v>334</v>
      </c>
      <c r="D86" s="154" t="s">
        <v>6</v>
      </c>
      <c r="E86" s="155"/>
      <c r="F86" s="156">
        <f>E86*C86</f>
        <v>0</v>
      </c>
    </row>
    <row r="87" spans="1:6" x14ac:dyDescent="0.2">
      <c r="A87" s="16"/>
      <c r="B87" s="17" t="s">
        <v>7</v>
      </c>
      <c r="C87" s="157"/>
      <c r="D87" s="154"/>
      <c r="E87" s="155"/>
      <c r="F87" s="156"/>
    </row>
    <row r="88" spans="1:6" ht="38.25" x14ac:dyDescent="0.2">
      <c r="A88" s="92" t="s">
        <v>51</v>
      </c>
      <c r="B88" s="14" t="s">
        <v>153</v>
      </c>
      <c r="C88" s="158">
        <v>25</v>
      </c>
      <c r="D88" s="154" t="s">
        <v>6</v>
      </c>
      <c r="E88" s="155"/>
      <c r="F88" s="156">
        <f>E88*C88</f>
        <v>0</v>
      </c>
    </row>
    <row r="89" spans="1:6" x14ac:dyDescent="0.2">
      <c r="A89" s="16"/>
      <c r="B89" s="17" t="s">
        <v>7</v>
      </c>
      <c r="C89" s="158"/>
      <c r="D89" s="154"/>
      <c r="E89" s="155"/>
      <c r="F89" s="156"/>
    </row>
    <row r="90" spans="1:6" ht="25.5" x14ac:dyDescent="0.2">
      <c r="A90" s="19" t="s">
        <v>52</v>
      </c>
      <c r="B90" s="20" t="s">
        <v>161</v>
      </c>
      <c r="C90" s="101">
        <v>57</v>
      </c>
      <c r="D90" s="93" t="s">
        <v>92</v>
      </c>
      <c r="E90" s="23"/>
      <c r="F90" s="24">
        <f>E90*C90</f>
        <v>0</v>
      </c>
    </row>
    <row r="91" spans="1:6" s="1" customFormat="1" ht="25.5" x14ac:dyDescent="0.2">
      <c r="A91" s="19" t="s">
        <v>53</v>
      </c>
      <c r="B91" s="20" t="s">
        <v>144</v>
      </c>
      <c r="C91" s="27">
        <v>1</v>
      </c>
      <c r="D91" s="22" t="s">
        <v>6</v>
      </c>
      <c r="E91" s="23"/>
      <c r="F91" s="24">
        <f>E91*C91</f>
        <v>0</v>
      </c>
    </row>
    <row r="92" spans="1:6" s="12" customFormat="1" ht="19.5" customHeight="1" x14ac:dyDescent="0.25">
      <c r="A92" s="95"/>
      <c r="B92" s="96" t="s">
        <v>164</v>
      </c>
      <c r="C92" s="97"/>
      <c r="D92" s="98"/>
      <c r="E92" s="99"/>
      <c r="F92" s="100">
        <f>SUM(F86:F91)</f>
        <v>0</v>
      </c>
    </row>
    <row r="93" spans="1:6" s="67" customFormat="1" x14ac:dyDescent="0.2">
      <c r="A93" s="34"/>
      <c r="B93" s="18"/>
      <c r="C93" s="35"/>
      <c r="D93" s="36"/>
      <c r="E93" s="37"/>
      <c r="F93" s="37"/>
    </row>
    <row r="94" spans="1:6" s="12" customFormat="1" ht="19.5" customHeight="1" x14ac:dyDescent="0.25">
      <c r="A94" s="95" t="s">
        <v>54</v>
      </c>
      <c r="B94" s="96" t="s">
        <v>15</v>
      </c>
      <c r="C94" s="97"/>
      <c r="D94" s="98"/>
      <c r="E94" s="99"/>
      <c r="F94" s="100"/>
    </row>
    <row r="95" spans="1:6" s="73" customFormat="1" ht="25.5" x14ac:dyDescent="0.2">
      <c r="A95" s="92" t="s">
        <v>55</v>
      </c>
      <c r="B95" s="64" t="s">
        <v>160</v>
      </c>
      <c r="C95" s="115">
        <v>16</v>
      </c>
      <c r="D95" s="114" t="s">
        <v>14</v>
      </c>
      <c r="E95" s="113"/>
      <c r="F95" s="112">
        <f>E95*C95</f>
        <v>0</v>
      </c>
    </row>
    <row r="96" spans="1:6" s="73" customFormat="1" x14ac:dyDescent="0.2">
      <c r="A96" s="16"/>
      <c r="B96" s="66" t="s">
        <v>16</v>
      </c>
      <c r="C96" s="115"/>
      <c r="D96" s="114"/>
      <c r="E96" s="113"/>
      <c r="F96" s="112"/>
    </row>
    <row r="97" spans="1:6" ht="14.25" x14ac:dyDescent="0.2">
      <c r="A97" s="68" t="s">
        <v>56</v>
      </c>
      <c r="B97" s="69" t="s">
        <v>17</v>
      </c>
      <c r="C97" s="43">
        <v>10</v>
      </c>
      <c r="D97" s="44" t="s">
        <v>159</v>
      </c>
      <c r="E97" s="45"/>
      <c r="F97" s="70">
        <f>E97*C97</f>
        <v>0</v>
      </c>
    </row>
    <row r="98" spans="1:6" s="1" customFormat="1" x14ac:dyDescent="0.2">
      <c r="A98" s="68" t="s">
        <v>57</v>
      </c>
      <c r="B98" s="20" t="s">
        <v>20</v>
      </c>
      <c r="C98" s="43">
        <v>10</v>
      </c>
      <c r="D98" s="44" t="s">
        <v>21</v>
      </c>
      <c r="E98" s="45"/>
      <c r="F98" s="46">
        <f>E98*C98</f>
        <v>0</v>
      </c>
    </row>
    <row r="99" spans="1:6" s="12" customFormat="1" ht="19.5" customHeight="1" x14ac:dyDescent="0.25">
      <c r="A99" s="95"/>
      <c r="B99" s="96" t="s">
        <v>165</v>
      </c>
      <c r="C99" s="97"/>
      <c r="D99" s="98"/>
      <c r="E99" s="99"/>
      <c r="F99" s="100">
        <f>SUM(F95:F98)</f>
        <v>0</v>
      </c>
    </row>
    <row r="100" spans="1:6" s="1" customFormat="1" x14ac:dyDescent="0.2">
      <c r="A100" s="34"/>
      <c r="B100" s="63"/>
      <c r="C100" s="52"/>
      <c r="D100" s="53"/>
      <c r="E100" s="54"/>
      <c r="F100" s="72"/>
    </row>
    <row r="101" spans="1:6" x14ac:dyDescent="0.2">
      <c r="A101" s="34"/>
      <c r="B101" s="63" t="s">
        <v>127</v>
      </c>
      <c r="C101" s="52"/>
      <c r="D101" s="53"/>
      <c r="E101" s="54"/>
      <c r="F101" s="54">
        <f>SUM(F92,F99)</f>
        <v>0</v>
      </c>
    </row>
    <row r="102" spans="1:6" s="1" customFormat="1" x14ac:dyDescent="0.2">
      <c r="A102" s="34"/>
      <c r="B102" s="63"/>
      <c r="C102" s="52"/>
      <c r="D102" s="53"/>
      <c r="E102" s="54"/>
      <c r="F102" s="54"/>
    </row>
    <row r="103" spans="1:6" s="1" customFormat="1" x14ac:dyDescent="0.2">
      <c r="A103" s="34"/>
      <c r="B103" s="18"/>
      <c r="C103" s="35"/>
      <c r="D103" s="36"/>
      <c r="E103" s="37"/>
      <c r="F103" s="37"/>
    </row>
    <row r="104" spans="1:6" s="1" customFormat="1" x14ac:dyDescent="0.2">
      <c r="A104" s="104" t="s">
        <v>0</v>
      </c>
      <c r="B104" s="106" t="s">
        <v>1</v>
      </c>
      <c r="C104" s="108" t="s">
        <v>2</v>
      </c>
      <c r="D104" s="106" t="s">
        <v>3</v>
      </c>
      <c r="E104" s="110" t="s">
        <v>141</v>
      </c>
      <c r="F104" s="102" t="s">
        <v>149</v>
      </c>
    </row>
    <row r="105" spans="1:6" s="1" customFormat="1" x14ac:dyDescent="0.2">
      <c r="A105" s="105"/>
      <c r="B105" s="107"/>
      <c r="C105" s="109"/>
      <c r="D105" s="107"/>
      <c r="E105" s="111"/>
      <c r="F105" s="103"/>
    </row>
    <row r="106" spans="1:6" s="2" customFormat="1" ht="19.5" customHeight="1" x14ac:dyDescent="0.25">
      <c r="A106" s="2" t="s">
        <v>46</v>
      </c>
      <c r="B106" s="2" t="s">
        <v>11</v>
      </c>
      <c r="C106" s="3"/>
      <c r="D106" s="4"/>
      <c r="E106" s="5"/>
      <c r="F106" s="5"/>
    </row>
    <row r="107" spans="1:6" s="12" customFormat="1" ht="19.5" customHeight="1" x14ac:dyDescent="0.25">
      <c r="A107" s="95" t="s">
        <v>58</v>
      </c>
      <c r="B107" s="96" t="s">
        <v>4</v>
      </c>
      <c r="C107" s="97"/>
      <c r="D107" s="98"/>
      <c r="E107" s="99"/>
      <c r="F107" s="100"/>
    </row>
    <row r="108" spans="1:6" ht="26.25" customHeight="1" x14ac:dyDescent="0.2">
      <c r="A108" s="92" t="s">
        <v>59</v>
      </c>
      <c r="B108" s="38" t="s">
        <v>152</v>
      </c>
      <c r="C108" s="162">
        <v>168</v>
      </c>
      <c r="D108" s="122" t="s">
        <v>6</v>
      </c>
      <c r="E108" s="120"/>
      <c r="F108" s="134">
        <f>E108*C108</f>
        <v>0</v>
      </c>
    </row>
    <row r="109" spans="1:6" x14ac:dyDescent="0.2">
      <c r="A109" s="16"/>
      <c r="B109" s="17" t="s">
        <v>7</v>
      </c>
      <c r="C109" s="163"/>
      <c r="D109" s="123"/>
      <c r="E109" s="121"/>
      <c r="F109" s="135"/>
    </row>
    <row r="110" spans="1:6" s="12" customFormat="1" ht="39" customHeight="1" x14ac:dyDescent="0.2">
      <c r="A110" s="92" t="s">
        <v>60</v>
      </c>
      <c r="B110" s="38" t="s">
        <v>177</v>
      </c>
      <c r="C110" s="136">
        <v>20</v>
      </c>
      <c r="D110" s="122" t="s">
        <v>6</v>
      </c>
      <c r="E110" s="120"/>
      <c r="F110" s="134">
        <f>E110*C110</f>
        <v>0</v>
      </c>
    </row>
    <row r="111" spans="1:6" x14ac:dyDescent="0.2">
      <c r="A111" s="16"/>
      <c r="B111" s="17" t="s">
        <v>7</v>
      </c>
      <c r="C111" s="137"/>
      <c r="D111" s="123"/>
      <c r="E111" s="121"/>
      <c r="F111" s="135"/>
    </row>
    <row r="112" spans="1:6" ht="38.25" x14ac:dyDescent="0.2">
      <c r="A112" s="19" t="s">
        <v>61</v>
      </c>
      <c r="B112" s="20" t="s">
        <v>142</v>
      </c>
      <c r="C112" s="101">
        <v>54</v>
      </c>
      <c r="D112" s="22" t="s">
        <v>6</v>
      </c>
      <c r="E112" s="59"/>
      <c r="F112" s="60">
        <f>E112*C112</f>
        <v>0</v>
      </c>
    </row>
    <row r="113" spans="1:6" ht="25.5" x14ac:dyDescent="0.2">
      <c r="A113" s="19" t="s">
        <v>62</v>
      </c>
      <c r="B113" s="20" t="s">
        <v>143</v>
      </c>
      <c r="C113" s="150">
        <v>218.5</v>
      </c>
      <c r="D113" s="93" t="s">
        <v>92</v>
      </c>
      <c r="E113" s="23"/>
      <c r="F113" s="24">
        <f>SUM(C113*E113)</f>
        <v>0</v>
      </c>
    </row>
    <row r="114" spans="1:6" ht="25.5" x14ac:dyDescent="0.2">
      <c r="A114" s="41" t="s">
        <v>78</v>
      </c>
      <c r="B114" s="20" t="s">
        <v>144</v>
      </c>
      <c r="C114" s="27">
        <v>1</v>
      </c>
      <c r="D114" s="22" t="s">
        <v>6</v>
      </c>
      <c r="E114" s="23"/>
      <c r="F114" s="24">
        <f>E114*C114</f>
        <v>0</v>
      </c>
    </row>
    <row r="115" spans="1:6" s="12" customFormat="1" ht="19.5" customHeight="1" x14ac:dyDescent="0.25">
      <c r="A115" s="95"/>
      <c r="B115" s="96" t="s">
        <v>166</v>
      </c>
      <c r="C115" s="97"/>
      <c r="D115" s="98"/>
      <c r="E115" s="99"/>
      <c r="F115" s="100">
        <f>SUM(F108:F114)</f>
        <v>0</v>
      </c>
    </row>
    <row r="116" spans="1:6" s="1" customFormat="1" x14ac:dyDescent="0.2">
      <c r="A116" s="18"/>
      <c r="B116" s="75"/>
      <c r="C116" s="35"/>
      <c r="D116" s="36"/>
      <c r="E116" s="72"/>
      <c r="F116" s="72"/>
    </row>
    <row r="117" spans="1:6" s="12" customFormat="1" ht="19.5" customHeight="1" x14ac:dyDescent="0.25">
      <c r="A117" s="6" t="s">
        <v>63</v>
      </c>
      <c r="B117" s="7" t="s">
        <v>15</v>
      </c>
      <c r="C117" s="97"/>
      <c r="D117" s="98"/>
      <c r="E117" s="99"/>
      <c r="F117" s="100"/>
    </row>
    <row r="118" spans="1:6" s="73" customFormat="1" ht="26.25" customHeight="1" x14ac:dyDescent="0.2">
      <c r="A118" s="92" t="s">
        <v>64</v>
      </c>
      <c r="B118" s="38" t="s">
        <v>160</v>
      </c>
      <c r="C118" s="161">
        <v>16</v>
      </c>
      <c r="D118" s="114" t="s">
        <v>14</v>
      </c>
      <c r="E118" s="113"/>
      <c r="F118" s="112">
        <f>E118*C118</f>
        <v>0</v>
      </c>
    </row>
    <row r="119" spans="1:6" s="1" customFormat="1" x14ac:dyDescent="0.2">
      <c r="A119" s="153"/>
      <c r="B119" s="160" t="s">
        <v>16</v>
      </c>
      <c r="C119" s="161"/>
      <c r="D119" s="114"/>
      <c r="E119" s="113"/>
      <c r="F119" s="112"/>
    </row>
    <row r="120" spans="1:6" s="12" customFormat="1" ht="14.25" x14ac:dyDescent="0.2">
      <c r="A120" s="68" t="s">
        <v>65</v>
      </c>
      <c r="B120" s="69" t="s">
        <v>17</v>
      </c>
      <c r="C120" s="43">
        <v>20</v>
      </c>
      <c r="D120" s="44" t="s">
        <v>159</v>
      </c>
      <c r="E120" s="45"/>
      <c r="F120" s="70">
        <f>E120*C120</f>
        <v>0</v>
      </c>
    </row>
    <row r="121" spans="1:6" x14ac:dyDescent="0.2">
      <c r="A121" s="41" t="s">
        <v>66</v>
      </c>
      <c r="B121" s="20" t="s">
        <v>20</v>
      </c>
      <c r="C121" s="43">
        <v>10</v>
      </c>
      <c r="D121" s="44" t="s">
        <v>21</v>
      </c>
      <c r="E121" s="45"/>
      <c r="F121" s="46">
        <f>E121*C121</f>
        <v>0</v>
      </c>
    </row>
    <row r="122" spans="1:6" s="12" customFormat="1" ht="19.5" customHeight="1" x14ac:dyDescent="0.25">
      <c r="A122" s="95"/>
      <c r="B122" s="96" t="s">
        <v>167</v>
      </c>
      <c r="C122" s="97"/>
      <c r="D122" s="98"/>
      <c r="E122" s="99"/>
      <c r="F122" s="100">
        <f>SUM(F118:F121)</f>
        <v>0</v>
      </c>
    </row>
    <row r="123" spans="1:6" s="1" customFormat="1" ht="14.25" customHeight="1" x14ac:dyDescent="0.2">
      <c r="A123" s="34"/>
      <c r="B123" s="63"/>
      <c r="C123" s="52"/>
      <c r="D123" s="53"/>
      <c r="E123" s="54"/>
      <c r="F123" s="72"/>
    </row>
    <row r="124" spans="1:6" x14ac:dyDescent="0.2">
      <c r="A124" s="34"/>
      <c r="B124" s="63" t="s">
        <v>128</v>
      </c>
      <c r="C124" s="52"/>
      <c r="D124" s="53"/>
      <c r="E124" s="54"/>
      <c r="F124" s="54">
        <f>SUM(F122,F115)</f>
        <v>0</v>
      </c>
    </row>
    <row r="125" spans="1:6" s="1" customFormat="1" x14ac:dyDescent="0.2">
      <c r="A125" s="18"/>
      <c r="B125" s="18"/>
      <c r="C125" s="35"/>
      <c r="D125" s="36"/>
      <c r="E125" s="72"/>
      <c r="F125" s="72"/>
    </row>
    <row r="126" spans="1:6" s="2" customFormat="1" ht="19.5" customHeight="1" x14ac:dyDescent="0.25">
      <c r="A126" s="2" t="s">
        <v>79</v>
      </c>
      <c r="B126" s="2" t="s">
        <v>12</v>
      </c>
      <c r="C126" s="3"/>
      <c r="D126" s="4"/>
      <c r="E126" s="5"/>
      <c r="F126" s="5"/>
    </row>
    <row r="127" spans="1:6" s="1" customFormat="1" x14ac:dyDescent="0.2">
      <c r="A127" s="6" t="s">
        <v>67</v>
      </c>
      <c r="B127" s="7" t="s">
        <v>4</v>
      </c>
      <c r="C127" s="8"/>
      <c r="D127" s="9"/>
      <c r="E127" s="10"/>
      <c r="F127" s="11"/>
    </row>
    <row r="128" spans="1:6" ht="26.25" customHeight="1" x14ac:dyDescent="0.2">
      <c r="A128" s="92" t="s">
        <v>68</v>
      </c>
      <c r="B128" s="38" t="s">
        <v>152</v>
      </c>
      <c r="C128" s="115">
        <v>84</v>
      </c>
      <c r="D128" s="114" t="s">
        <v>6</v>
      </c>
      <c r="E128" s="155"/>
      <c r="F128" s="156">
        <f>E128*C128</f>
        <v>0</v>
      </c>
    </row>
    <row r="129" spans="1:6" x14ac:dyDescent="0.2">
      <c r="A129" s="16"/>
      <c r="B129" s="17" t="s">
        <v>7</v>
      </c>
      <c r="C129" s="115"/>
      <c r="D129" s="114"/>
      <c r="E129" s="155"/>
      <c r="F129" s="156"/>
    </row>
    <row r="130" spans="1:6" s="2" customFormat="1" ht="38.25" x14ac:dyDescent="0.2">
      <c r="A130" s="92" t="s">
        <v>69</v>
      </c>
      <c r="B130" s="64" t="s">
        <v>177</v>
      </c>
      <c r="C130" s="136">
        <v>20</v>
      </c>
      <c r="D130" s="122" t="s">
        <v>6</v>
      </c>
      <c r="E130" s="120"/>
      <c r="F130" s="134">
        <f>E130*C130</f>
        <v>0</v>
      </c>
    </row>
    <row r="131" spans="1:6" x14ac:dyDescent="0.2">
      <c r="A131" s="16"/>
      <c r="B131" s="144" t="s">
        <v>7</v>
      </c>
      <c r="C131" s="137"/>
      <c r="D131" s="123"/>
      <c r="E131" s="121"/>
      <c r="F131" s="135"/>
    </row>
    <row r="132" spans="1:6" ht="25.5" x14ac:dyDescent="0.2">
      <c r="A132" s="19" t="s">
        <v>70</v>
      </c>
      <c r="B132" s="61" t="s">
        <v>156</v>
      </c>
      <c r="C132" s="150">
        <v>120.5</v>
      </c>
      <c r="D132" s="93" t="s">
        <v>92</v>
      </c>
      <c r="E132" s="23"/>
      <c r="F132" s="24">
        <f>E132*C132</f>
        <v>0</v>
      </c>
    </row>
    <row r="133" spans="1:6" ht="25.5" x14ac:dyDescent="0.2">
      <c r="A133" s="19" t="s">
        <v>71</v>
      </c>
      <c r="B133" s="20" t="s">
        <v>144</v>
      </c>
      <c r="C133" s="151">
        <v>1</v>
      </c>
      <c r="D133" s="149" t="s">
        <v>6</v>
      </c>
      <c r="E133" s="23"/>
      <c r="F133" s="24">
        <f>E133*C133</f>
        <v>0</v>
      </c>
    </row>
    <row r="134" spans="1:6" s="12" customFormat="1" ht="19.5" customHeight="1" x14ac:dyDescent="0.25">
      <c r="A134" s="95"/>
      <c r="B134" s="96" t="s">
        <v>168</v>
      </c>
      <c r="C134" s="97"/>
      <c r="D134" s="98"/>
      <c r="E134" s="99"/>
      <c r="F134" s="100">
        <f>SUM(F128:F133)</f>
        <v>0</v>
      </c>
    </row>
    <row r="135" spans="1:6" s="1" customFormat="1" x14ac:dyDescent="0.2">
      <c r="A135" s="47"/>
      <c r="C135" s="52"/>
      <c r="D135" s="53"/>
      <c r="E135" s="54"/>
      <c r="F135" s="54"/>
    </row>
    <row r="136" spans="1:6" x14ac:dyDescent="0.2">
      <c r="A136" s="6" t="s">
        <v>72</v>
      </c>
      <c r="B136" s="7" t="s">
        <v>15</v>
      </c>
      <c r="C136" s="8"/>
      <c r="D136" s="9"/>
      <c r="E136" s="10"/>
      <c r="F136" s="11"/>
    </row>
    <row r="137" spans="1:6" s="1" customFormat="1" ht="25.5" x14ac:dyDescent="0.2">
      <c r="A137" s="164" t="s">
        <v>73</v>
      </c>
      <c r="B137" s="145" t="s">
        <v>160</v>
      </c>
      <c r="C137" s="115">
        <v>8</v>
      </c>
      <c r="D137" s="114" t="s">
        <v>14</v>
      </c>
      <c r="E137" s="113"/>
      <c r="F137" s="112">
        <f>E137*C137</f>
        <v>0</v>
      </c>
    </row>
    <row r="138" spans="1:6" s="1" customFormat="1" x14ac:dyDescent="0.2">
      <c r="A138" s="164"/>
      <c r="B138" s="152" t="s">
        <v>16</v>
      </c>
      <c r="C138" s="115"/>
      <c r="D138" s="114"/>
      <c r="E138" s="113"/>
      <c r="F138" s="112"/>
    </row>
    <row r="139" spans="1:6" s="73" customFormat="1" ht="14.25" x14ac:dyDescent="0.2">
      <c r="A139" s="68" t="s">
        <v>74</v>
      </c>
      <c r="B139" s="69" t="s">
        <v>17</v>
      </c>
      <c r="C139" s="43">
        <v>5</v>
      </c>
      <c r="D139" s="44" t="s">
        <v>159</v>
      </c>
      <c r="E139" s="45"/>
      <c r="F139" s="70">
        <f>E139*C139</f>
        <v>0</v>
      </c>
    </row>
    <row r="140" spans="1:6" s="67" customFormat="1" x14ac:dyDescent="0.2">
      <c r="A140" s="41" t="s">
        <v>75</v>
      </c>
      <c r="B140" s="20" t="s">
        <v>20</v>
      </c>
      <c r="C140" s="43">
        <v>4</v>
      </c>
      <c r="D140" s="44" t="s">
        <v>21</v>
      </c>
      <c r="E140" s="45"/>
      <c r="F140" s="46">
        <f>E140*C140</f>
        <v>0</v>
      </c>
    </row>
    <row r="141" spans="1:6" s="12" customFormat="1" ht="19.5" customHeight="1" x14ac:dyDescent="0.25">
      <c r="A141" s="95"/>
      <c r="B141" s="96" t="s">
        <v>169</v>
      </c>
      <c r="C141" s="97"/>
      <c r="D141" s="98"/>
      <c r="E141" s="99"/>
      <c r="F141" s="100">
        <f>SUM(F137:F140)</f>
        <v>0</v>
      </c>
    </row>
    <row r="142" spans="1:6" s="1" customFormat="1" x14ac:dyDescent="0.2">
      <c r="A142" s="18"/>
      <c r="B142" s="63"/>
      <c r="C142" s="52"/>
      <c r="D142" s="53"/>
      <c r="E142" s="54"/>
      <c r="F142" s="72"/>
    </row>
    <row r="143" spans="1:6" x14ac:dyDescent="0.2">
      <c r="A143" s="34"/>
      <c r="B143" s="63" t="s">
        <v>129</v>
      </c>
      <c r="C143" s="52"/>
      <c r="D143" s="53"/>
      <c r="E143" s="54"/>
      <c r="F143" s="54">
        <f>SUM(F141,F134)</f>
        <v>0</v>
      </c>
    </row>
    <row r="144" spans="1:6" s="1" customFormat="1" x14ac:dyDescent="0.2">
      <c r="A144" s="104" t="s">
        <v>0</v>
      </c>
      <c r="B144" s="106" t="s">
        <v>1</v>
      </c>
      <c r="C144" s="108" t="s">
        <v>2</v>
      </c>
      <c r="D144" s="106" t="s">
        <v>3</v>
      </c>
      <c r="E144" s="110" t="s">
        <v>141</v>
      </c>
      <c r="F144" s="102" t="s">
        <v>149</v>
      </c>
    </row>
    <row r="145" spans="1:6" s="1" customFormat="1" x14ac:dyDescent="0.2">
      <c r="A145" s="105"/>
      <c r="B145" s="107"/>
      <c r="C145" s="109"/>
      <c r="D145" s="107"/>
      <c r="E145" s="111"/>
      <c r="F145" s="103"/>
    </row>
    <row r="146" spans="1:6" s="12" customFormat="1" ht="16.5" customHeight="1" x14ac:dyDescent="0.25">
      <c r="A146" s="2" t="s">
        <v>93</v>
      </c>
      <c r="B146" s="2" t="s">
        <v>13</v>
      </c>
      <c r="C146" s="3"/>
      <c r="D146" s="4"/>
      <c r="E146" s="5"/>
      <c r="F146" s="5"/>
    </row>
    <row r="147" spans="1:6" ht="16.5" customHeight="1" x14ac:dyDescent="0.2">
      <c r="A147" s="6" t="s">
        <v>76</v>
      </c>
      <c r="B147" s="7" t="s">
        <v>4</v>
      </c>
      <c r="C147" s="8"/>
      <c r="D147" s="9"/>
      <c r="E147" s="10"/>
      <c r="F147" s="11"/>
    </row>
    <row r="148" spans="1:6" s="1" customFormat="1" ht="25.5" x14ac:dyDescent="0.2">
      <c r="A148" s="92" t="s">
        <v>80</v>
      </c>
      <c r="B148" s="64" t="s">
        <v>152</v>
      </c>
      <c r="C148" s="136">
        <v>32</v>
      </c>
      <c r="D148" s="122" t="s">
        <v>6</v>
      </c>
      <c r="E148" s="146"/>
      <c r="F148" s="147">
        <f>E148*C148</f>
        <v>0</v>
      </c>
    </row>
    <row r="149" spans="1:6" s="1" customFormat="1" x14ac:dyDescent="0.2">
      <c r="A149" s="94"/>
      <c r="B149" s="144" t="s">
        <v>7</v>
      </c>
      <c r="C149" s="137"/>
      <c r="D149" s="123"/>
      <c r="E149" s="121"/>
      <c r="F149" s="135"/>
    </row>
    <row r="150" spans="1:6" s="1" customFormat="1" ht="38.25" x14ac:dyDescent="0.2">
      <c r="A150" s="92" t="s">
        <v>81</v>
      </c>
      <c r="B150" s="64" t="s">
        <v>179</v>
      </c>
      <c r="C150" s="136">
        <v>10</v>
      </c>
      <c r="D150" s="122" t="s">
        <v>6</v>
      </c>
      <c r="E150" s="120"/>
      <c r="F150" s="134">
        <f>E150*C150</f>
        <v>0</v>
      </c>
    </row>
    <row r="151" spans="1:6" s="1" customFormat="1" x14ac:dyDescent="0.2">
      <c r="A151" s="94"/>
      <c r="B151" s="144" t="s">
        <v>7</v>
      </c>
      <c r="C151" s="137"/>
      <c r="D151" s="123"/>
      <c r="E151" s="121"/>
      <c r="F151" s="135"/>
    </row>
    <row r="152" spans="1:6" s="1" customFormat="1" ht="38.25" x14ac:dyDescent="0.2">
      <c r="A152" s="19" t="s">
        <v>82</v>
      </c>
      <c r="B152" s="20" t="s">
        <v>154</v>
      </c>
      <c r="C152" s="27">
        <v>2</v>
      </c>
      <c r="D152" s="22" t="s">
        <v>6</v>
      </c>
      <c r="E152" s="23"/>
      <c r="F152" s="24">
        <f>E152*C152</f>
        <v>0</v>
      </c>
    </row>
    <row r="153" spans="1:6" ht="25.5" x14ac:dyDescent="0.2">
      <c r="A153" s="19" t="s">
        <v>83</v>
      </c>
      <c r="B153" s="20" t="s">
        <v>143</v>
      </c>
      <c r="C153" s="27">
        <v>5.5</v>
      </c>
      <c r="D153" s="22" t="s">
        <v>92</v>
      </c>
      <c r="E153" s="23"/>
      <c r="F153" s="24">
        <f>E153*C153</f>
        <v>0</v>
      </c>
    </row>
    <row r="154" spans="1:6" ht="25.5" x14ac:dyDescent="0.2">
      <c r="A154" s="19" t="s">
        <v>84</v>
      </c>
      <c r="B154" s="20" t="s">
        <v>144</v>
      </c>
      <c r="C154" s="27">
        <v>1</v>
      </c>
      <c r="D154" s="22" t="s">
        <v>6</v>
      </c>
      <c r="E154" s="23"/>
      <c r="F154" s="24">
        <f>E154*C154</f>
        <v>0</v>
      </c>
    </row>
    <row r="155" spans="1:6" s="12" customFormat="1" ht="16.5" customHeight="1" x14ac:dyDescent="0.25">
      <c r="A155" s="95"/>
      <c r="B155" s="96" t="s">
        <v>170</v>
      </c>
      <c r="C155" s="97"/>
      <c r="D155" s="98"/>
      <c r="E155" s="99"/>
      <c r="F155" s="100">
        <f>SUM(F148:F154)</f>
        <v>0</v>
      </c>
    </row>
    <row r="156" spans="1:6" s="12" customFormat="1" ht="22.5" customHeight="1" x14ac:dyDescent="0.2">
      <c r="A156" s="47"/>
      <c r="B156" s="47"/>
      <c r="C156" s="52"/>
      <c r="D156" s="76"/>
      <c r="E156" s="54"/>
      <c r="F156" s="54"/>
    </row>
    <row r="157" spans="1:6" ht="16.5" customHeight="1" x14ac:dyDescent="0.2">
      <c r="A157" s="6" t="s">
        <v>85</v>
      </c>
      <c r="B157" s="7" t="s">
        <v>15</v>
      </c>
      <c r="C157" s="8"/>
      <c r="D157" s="9"/>
      <c r="E157" s="10"/>
      <c r="F157" s="11"/>
    </row>
    <row r="158" spans="1:6" ht="25.5" x14ac:dyDescent="0.2">
      <c r="A158" s="169" t="s">
        <v>86</v>
      </c>
      <c r="B158" s="64" t="s">
        <v>160</v>
      </c>
      <c r="C158" s="115">
        <v>8</v>
      </c>
      <c r="D158" s="114" t="s">
        <v>14</v>
      </c>
      <c r="E158" s="167"/>
      <c r="F158" s="168">
        <f>E158*C158</f>
        <v>0</v>
      </c>
    </row>
    <row r="159" spans="1:6" x14ac:dyDescent="0.2">
      <c r="A159" s="169"/>
      <c r="B159" s="66" t="s">
        <v>16</v>
      </c>
      <c r="C159" s="115"/>
      <c r="D159" s="114"/>
      <c r="E159" s="167"/>
      <c r="F159" s="168"/>
    </row>
    <row r="160" spans="1:6" ht="14.25" x14ac:dyDescent="0.2">
      <c r="A160" s="19" t="s">
        <v>180</v>
      </c>
      <c r="B160" s="69" t="s">
        <v>17</v>
      </c>
      <c r="C160" s="43">
        <v>5</v>
      </c>
      <c r="D160" s="44" t="s">
        <v>159</v>
      </c>
      <c r="E160" s="45"/>
      <c r="F160" s="70">
        <f>E160*C160</f>
        <v>0</v>
      </c>
    </row>
    <row r="161" spans="1:6" x14ac:dyDescent="0.2">
      <c r="A161" s="166" t="s">
        <v>181</v>
      </c>
      <c r="B161" s="170" t="s">
        <v>20</v>
      </c>
      <c r="C161" s="43">
        <v>5</v>
      </c>
      <c r="D161" s="44" t="s">
        <v>21</v>
      </c>
      <c r="E161" s="45"/>
      <c r="F161" s="46">
        <f>E161*C161</f>
        <v>0</v>
      </c>
    </row>
    <row r="162" spans="1:6" s="12" customFormat="1" ht="19.5" customHeight="1" x14ac:dyDescent="0.25">
      <c r="A162" s="95"/>
      <c r="B162" s="96" t="s">
        <v>171</v>
      </c>
      <c r="C162" s="188"/>
      <c r="D162" s="98"/>
      <c r="E162" s="99"/>
      <c r="F162" s="100">
        <f>SUM(F158:F161)</f>
        <v>0</v>
      </c>
    </row>
    <row r="163" spans="1:6" ht="7.5" customHeight="1" x14ac:dyDescent="0.2">
      <c r="A163" s="47"/>
      <c r="B163" s="77"/>
      <c r="C163" s="189"/>
      <c r="D163" s="76"/>
      <c r="E163" s="54"/>
      <c r="F163" s="54"/>
    </row>
    <row r="164" spans="1:6" s="34" customFormat="1" ht="13.5" thickBot="1" x14ac:dyDescent="0.25">
      <c r="A164" s="47"/>
      <c r="B164" s="77" t="s">
        <v>130</v>
      </c>
      <c r="C164" s="189"/>
      <c r="D164" s="76"/>
      <c r="E164" s="54"/>
      <c r="F164" s="74">
        <f>SUM(F162,F155)</f>
        <v>0</v>
      </c>
    </row>
    <row r="165" spans="1:6" s="12" customFormat="1" ht="16.5" customHeight="1" x14ac:dyDescent="0.25">
      <c r="A165" s="2" t="s">
        <v>87</v>
      </c>
      <c r="B165" s="2" t="s">
        <v>22</v>
      </c>
      <c r="C165" s="190"/>
      <c r="D165" s="4"/>
      <c r="E165" s="5"/>
      <c r="F165" s="5"/>
    </row>
    <row r="166" spans="1:6" x14ac:dyDescent="0.2">
      <c r="A166" s="78" t="s">
        <v>88</v>
      </c>
      <c r="B166" s="79" t="s">
        <v>23</v>
      </c>
      <c r="C166" s="27">
        <v>1</v>
      </c>
      <c r="D166" s="22" t="s">
        <v>14</v>
      </c>
      <c r="E166" s="23"/>
      <c r="F166" s="24">
        <f>E166*C166</f>
        <v>0</v>
      </c>
    </row>
    <row r="167" spans="1:6" s="12" customFormat="1" ht="16.5" customHeight="1" x14ac:dyDescent="0.25">
      <c r="A167" s="95"/>
      <c r="B167" s="96" t="s">
        <v>172</v>
      </c>
      <c r="C167" s="97"/>
      <c r="D167" s="98"/>
      <c r="E167" s="99"/>
      <c r="F167" s="100">
        <f>SUM(F166)</f>
        <v>0</v>
      </c>
    </row>
    <row r="168" spans="1:6" s="73" customFormat="1" ht="7.5" customHeight="1" x14ac:dyDescent="0.2">
      <c r="A168" s="47"/>
      <c r="B168" s="77"/>
      <c r="C168" s="52"/>
      <c r="D168" s="76"/>
      <c r="E168" s="54"/>
      <c r="F168" s="54"/>
    </row>
    <row r="169" spans="1:6" s="67" customFormat="1" ht="13.5" thickBot="1" x14ac:dyDescent="0.25">
      <c r="A169" s="47"/>
      <c r="B169" s="77" t="s">
        <v>131</v>
      </c>
      <c r="C169" s="52"/>
      <c r="D169" s="76"/>
      <c r="E169" s="54"/>
      <c r="F169" s="74">
        <f>F167</f>
        <v>0</v>
      </c>
    </row>
    <row r="170" spans="1:6" s="73" customFormat="1" x14ac:dyDescent="0.2">
      <c r="A170" s="47"/>
      <c r="B170" s="77"/>
      <c r="C170" s="52"/>
      <c r="D170" s="76"/>
      <c r="E170" s="54"/>
      <c r="F170" s="54"/>
    </row>
    <row r="171" spans="1:6" s="34" customFormat="1" x14ac:dyDescent="0.2">
      <c r="A171" s="18"/>
      <c r="B171" s="71" t="s">
        <v>182</v>
      </c>
      <c r="C171" s="52"/>
      <c r="D171" s="36"/>
      <c r="E171" s="72"/>
      <c r="F171" s="72"/>
    </row>
    <row r="172" spans="1:6" s="178" customFormat="1" ht="12.75" customHeight="1" x14ac:dyDescent="0.25">
      <c r="A172" s="173" t="s">
        <v>25</v>
      </c>
      <c r="B172" s="173" t="s">
        <v>33</v>
      </c>
      <c r="C172" s="174"/>
      <c r="D172" s="175"/>
      <c r="E172" s="176"/>
      <c r="F172" s="177">
        <f>SUM(F23)</f>
        <v>0</v>
      </c>
    </row>
    <row r="173" spans="1:6" s="178" customFormat="1" ht="12.75" customHeight="1" x14ac:dyDescent="0.25">
      <c r="A173" s="173" t="s">
        <v>26</v>
      </c>
      <c r="B173" s="173" t="s">
        <v>34</v>
      </c>
      <c r="C173" s="174"/>
      <c r="D173" s="175"/>
      <c r="E173" s="176"/>
      <c r="F173" s="177">
        <f>SUM(F44)</f>
        <v>0</v>
      </c>
    </row>
    <row r="174" spans="1:6" s="178" customFormat="1" ht="12.75" customHeight="1" x14ac:dyDescent="0.25">
      <c r="A174" s="173" t="s">
        <v>27</v>
      </c>
      <c r="B174" s="173" t="s">
        <v>35</v>
      </c>
      <c r="C174" s="174"/>
      <c r="D174" s="175"/>
      <c r="E174" s="176"/>
      <c r="F174" s="177">
        <f>SUM(F62)</f>
        <v>0</v>
      </c>
    </row>
    <row r="175" spans="1:6" s="178" customFormat="1" ht="12.75" customHeight="1" x14ac:dyDescent="0.25">
      <c r="A175" s="173" t="s">
        <v>28</v>
      </c>
      <c r="B175" s="173" t="s">
        <v>89</v>
      </c>
      <c r="C175" s="174"/>
      <c r="D175" s="175"/>
      <c r="E175" s="176"/>
      <c r="F175" s="177">
        <f>SUM(F83)</f>
        <v>0</v>
      </c>
    </row>
    <row r="176" spans="1:6" s="178" customFormat="1" ht="12.75" customHeight="1" x14ac:dyDescent="0.25">
      <c r="A176" s="173" t="s">
        <v>29</v>
      </c>
      <c r="B176" s="173" t="s">
        <v>36</v>
      </c>
      <c r="C176" s="174"/>
      <c r="D176" s="175"/>
      <c r="E176" s="176"/>
      <c r="F176" s="177">
        <f>SUM(F101)</f>
        <v>0</v>
      </c>
    </row>
    <row r="177" spans="1:6" s="178" customFormat="1" ht="12.75" customHeight="1" x14ac:dyDescent="0.25">
      <c r="A177" s="173" t="s">
        <v>30</v>
      </c>
      <c r="B177" s="173" t="s">
        <v>37</v>
      </c>
      <c r="C177" s="174"/>
      <c r="D177" s="175"/>
      <c r="E177" s="176"/>
      <c r="F177" s="177">
        <f>SUM(F124)</f>
        <v>0</v>
      </c>
    </row>
    <row r="178" spans="1:6" s="178" customFormat="1" ht="12.75" customHeight="1" x14ac:dyDescent="0.25">
      <c r="A178" s="173" t="s">
        <v>31</v>
      </c>
      <c r="B178" s="173" t="s">
        <v>38</v>
      </c>
      <c r="C178" s="174"/>
      <c r="D178" s="175"/>
      <c r="E178" s="176"/>
      <c r="F178" s="177">
        <f>SUM(F143)</f>
        <v>0</v>
      </c>
    </row>
    <row r="179" spans="1:6" s="178" customFormat="1" ht="12.75" customHeight="1" x14ac:dyDescent="0.25">
      <c r="A179" s="173" t="s">
        <v>32</v>
      </c>
      <c r="B179" s="173" t="s">
        <v>91</v>
      </c>
      <c r="C179" s="174"/>
      <c r="D179" s="175"/>
      <c r="E179" s="176"/>
      <c r="F179" s="177">
        <f>SUM(F164)</f>
        <v>0</v>
      </c>
    </row>
    <row r="180" spans="1:6" s="178" customFormat="1" ht="12.75" customHeight="1" x14ac:dyDescent="0.25">
      <c r="A180" s="173" t="s">
        <v>90</v>
      </c>
      <c r="B180" s="173" t="s">
        <v>22</v>
      </c>
      <c r="C180" s="174"/>
      <c r="D180" s="175"/>
      <c r="E180" s="176"/>
      <c r="F180" s="177">
        <f>SUM(F169)</f>
        <v>0</v>
      </c>
    </row>
    <row r="181" spans="1:6" s="12" customFormat="1" ht="16.5" customHeight="1" x14ac:dyDescent="0.25">
      <c r="B181" s="177" t="s">
        <v>183</v>
      </c>
      <c r="C181" s="177"/>
      <c r="D181" s="177"/>
      <c r="E181" s="177"/>
      <c r="F181" s="177">
        <f>SUM(F172:F180)</f>
        <v>0</v>
      </c>
    </row>
    <row r="182" spans="1:6" s="12" customFormat="1" ht="12.75" customHeight="1" x14ac:dyDescent="0.25">
      <c r="B182" s="177" t="s">
        <v>184</v>
      </c>
      <c r="C182" s="177"/>
      <c r="D182" s="177"/>
      <c r="E182" s="177"/>
      <c r="F182" s="177">
        <f>SUM(F181*4)</f>
        <v>0</v>
      </c>
    </row>
    <row r="183" spans="1:6" s="12" customFormat="1" ht="12.75" customHeight="1" x14ac:dyDescent="0.25">
      <c r="B183" s="177" t="s">
        <v>185</v>
      </c>
      <c r="C183" s="191"/>
      <c r="D183" s="177"/>
      <c r="E183" s="177"/>
      <c r="F183" s="177">
        <f>F182*C183</f>
        <v>0</v>
      </c>
    </row>
    <row r="184" spans="1:6" s="12" customFormat="1" ht="12.75" customHeight="1" thickBot="1" x14ac:dyDescent="0.3">
      <c r="B184" s="179" t="s">
        <v>94</v>
      </c>
      <c r="C184" s="180"/>
      <c r="D184" s="181"/>
      <c r="E184" s="182"/>
      <c r="F184" s="183">
        <f>F182+F183</f>
        <v>0</v>
      </c>
    </row>
    <row r="185" spans="1:6" ht="13.5" thickTop="1" x14ac:dyDescent="0.2"/>
    <row r="186" spans="1:6" s="12" customFormat="1" ht="12.75" customHeight="1" x14ac:dyDescent="0.25">
      <c r="A186" s="184" t="s">
        <v>134</v>
      </c>
      <c r="B186" s="184"/>
      <c r="C186" s="165"/>
      <c r="D186" s="148"/>
      <c r="E186" s="185"/>
      <c r="F186" s="185"/>
    </row>
    <row r="187" spans="1:6" ht="6" customHeight="1" x14ac:dyDescent="0.2">
      <c r="D187" s="81"/>
    </row>
    <row r="188" spans="1:6" s="12" customFormat="1" ht="19.5" customHeight="1" x14ac:dyDescent="0.25">
      <c r="A188" s="82" t="s">
        <v>135</v>
      </c>
      <c r="B188" s="83"/>
      <c r="C188" s="192"/>
      <c r="D188" s="84"/>
      <c r="E188" s="85" t="s">
        <v>136</v>
      </c>
    </row>
    <row r="189" spans="1:6" s="12" customFormat="1" ht="19.5" customHeight="1" x14ac:dyDescent="0.25">
      <c r="A189" s="86"/>
      <c r="B189" s="171" t="s">
        <v>139</v>
      </c>
      <c r="C189" s="87"/>
      <c r="D189" s="88"/>
      <c r="E189" s="186"/>
    </row>
    <row r="190" spans="1:6" s="12" customFormat="1" ht="19.5" customHeight="1" x14ac:dyDescent="0.25">
      <c r="B190" s="172" t="s">
        <v>137</v>
      </c>
      <c r="C190" s="187"/>
      <c r="D190" s="187"/>
      <c r="E190" s="187"/>
      <c r="F190" s="187"/>
    </row>
    <row r="191" spans="1:6" x14ac:dyDescent="0.2">
      <c r="C191" s="89"/>
      <c r="D191" s="90"/>
      <c r="E191" s="91"/>
    </row>
    <row r="196" spans="2:2" x14ac:dyDescent="0.2">
      <c r="B196" s="75"/>
    </row>
    <row r="221" ht="15" customHeight="1" x14ac:dyDescent="0.2"/>
  </sheetData>
  <sheetProtection algorithmName="SHA-512" hashValue="1X3pqZe/RdzmsAlbvhyeIU5d2abfQZ+MLoczgtRjpSFD2yvO+zIKXDtNewK5H0eEOE38qwDHO4DgNimR0ufYgA==" saltValue="HlajJnfxbDtJIY87vDLpAA==" spinCount="100000" sheet="1" objects="1" scenarios="1"/>
  <mergeCells count="133">
    <mergeCell ref="A158:A159"/>
    <mergeCell ref="F150:F151"/>
    <mergeCell ref="E150:E151"/>
    <mergeCell ref="D150:D151"/>
    <mergeCell ref="C150:C151"/>
    <mergeCell ref="F158:F159"/>
    <mergeCell ref="E158:E159"/>
    <mergeCell ref="C158:C159"/>
    <mergeCell ref="D158:D159"/>
    <mergeCell ref="F144:F145"/>
    <mergeCell ref="F148:F149"/>
    <mergeCell ref="E148:E149"/>
    <mergeCell ref="D148:D149"/>
    <mergeCell ref="C148:C149"/>
    <mergeCell ref="A144:A145"/>
    <mergeCell ref="B144:B145"/>
    <mergeCell ref="C144:C145"/>
    <mergeCell ref="D144:D145"/>
    <mergeCell ref="E144:E145"/>
    <mergeCell ref="A137:A138"/>
    <mergeCell ref="F137:F138"/>
    <mergeCell ref="E137:E138"/>
    <mergeCell ref="D137:D138"/>
    <mergeCell ref="C137:C138"/>
    <mergeCell ref="F128:F129"/>
    <mergeCell ref="E128:E129"/>
    <mergeCell ref="D128:D129"/>
    <mergeCell ref="C128:C129"/>
    <mergeCell ref="F130:F131"/>
    <mergeCell ref="E130:E131"/>
    <mergeCell ref="D130:D131"/>
    <mergeCell ref="C130:C131"/>
    <mergeCell ref="F110:F111"/>
    <mergeCell ref="E110:E111"/>
    <mergeCell ref="D110:D111"/>
    <mergeCell ref="C110:C111"/>
    <mergeCell ref="F118:F119"/>
    <mergeCell ref="E118:E119"/>
    <mergeCell ref="D118:D119"/>
    <mergeCell ref="C118:C119"/>
    <mergeCell ref="F104:F105"/>
    <mergeCell ref="F108:F109"/>
    <mergeCell ref="E108:E109"/>
    <mergeCell ref="D108:D109"/>
    <mergeCell ref="C108:C109"/>
    <mergeCell ref="A104:A105"/>
    <mergeCell ref="B104:B105"/>
    <mergeCell ref="C104:C105"/>
    <mergeCell ref="D104:D105"/>
    <mergeCell ref="E104:E105"/>
    <mergeCell ref="F88:F89"/>
    <mergeCell ref="E88:E89"/>
    <mergeCell ref="D88:D89"/>
    <mergeCell ref="C88:C89"/>
    <mergeCell ref="F95:F96"/>
    <mergeCell ref="E95:E96"/>
    <mergeCell ref="D95:D96"/>
    <mergeCell ref="C95:C96"/>
    <mergeCell ref="F78:F79"/>
    <mergeCell ref="E78:E79"/>
    <mergeCell ref="D78:D79"/>
    <mergeCell ref="C78:C79"/>
    <mergeCell ref="F86:F87"/>
    <mergeCell ref="E86:E87"/>
    <mergeCell ref="D86:D87"/>
    <mergeCell ref="C86:C87"/>
    <mergeCell ref="E68:E69"/>
    <mergeCell ref="D68:D69"/>
    <mergeCell ref="C68:C69"/>
    <mergeCell ref="F70:F71"/>
    <mergeCell ref="E70:E71"/>
    <mergeCell ref="D70:D71"/>
    <mergeCell ref="C70:C71"/>
    <mergeCell ref="E1:E2"/>
    <mergeCell ref="F5:F6"/>
    <mergeCell ref="E5:E6"/>
    <mergeCell ref="D5:D6"/>
    <mergeCell ref="C5:C6"/>
    <mergeCell ref="F7:F8"/>
    <mergeCell ref="E7:E8"/>
    <mergeCell ref="D7:D8"/>
    <mergeCell ref="C7:C8"/>
    <mergeCell ref="F15:F16"/>
    <mergeCell ref="E15:E16"/>
    <mergeCell ref="D15:D16"/>
    <mergeCell ref="C15:C16"/>
    <mergeCell ref="F17:F18"/>
    <mergeCell ref="F68:F69"/>
    <mergeCell ref="E17:E18"/>
    <mergeCell ref="D17:D18"/>
    <mergeCell ref="C17:C18"/>
    <mergeCell ref="F1:F2"/>
    <mergeCell ref="D1:D2"/>
    <mergeCell ref="C1:C2"/>
    <mergeCell ref="B1:B2"/>
    <mergeCell ref="A1:A2"/>
    <mergeCell ref="A25:A26"/>
    <mergeCell ref="B25:B26"/>
    <mergeCell ref="C25:C26"/>
    <mergeCell ref="D25:D26"/>
    <mergeCell ref="E25:E26"/>
    <mergeCell ref="F25:F26"/>
    <mergeCell ref="F29:F30"/>
    <mergeCell ref="E29:E30"/>
    <mergeCell ref="D29:D30"/>
    <mergeCell ref="C29:C30"/>
    <mergeCell ref="F31:F32"/>
    <mergeCell ref="E31:E32"/>
    <mergeCell ref="D31:D32"/>
    <mergeCell ref="C31:C32"/>
    <mergeCell ref="F39:F40"/>
    <mergeCell ref="E39:E40"/>
    <mergeCell ref="D39:D40"/>
    <mergeCell ref="C39:C40"/>
    <mergeCell ref="F47:F48"/>
    <mergeCell ref="E47:E48"/>
    <mergeCell ref="D47:D48"/>
    <mergeCell ref="C47:C48"/>
    <mergeCell ref="F56:F57"/>
    <mergeCell ref="E56:E57"/>
    <mergeCell ref="D56:D57"/>
    <mergeCell ref="C56:C57"/>
    <mergeCell ref="A47:A48"/>
    <mergeCell ref="F49:F50"/>
    <mergeCell ref="E49:E50"/>
    <mergeCell ref="D49:D50"/>
    <mergeCell ref="C49:C50"/>
    <mergeCell ref="F64:F65"/>
    <mergeCell ref="A64:A65"/>
    <mergeCell ref="B64:B65"/>
    <mergeCell ref="C64:C65"/>
    <mergeCell ref="D64:D65"/>
    <mergeCell ref="E64:E6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&amp;L&amp;"Arial,Fett"&amp;10Stadt Senftenberg
&amp;"Arial,Standard"Straßen und Tiefbauamt&amp;C&amp;"Arial,Fett"&amp;10Maßnahme 2026 T 03
Unterhaltung der Straßenentwässerungsanlagen&amp;R&amp;"Arial,Fett"&amp;10Leistungsverzeichnis</oddHeader>
    <oddFooter>&amp;C&amp;"Arial,Standard"Seite &amp;P von &amp;N</oddFooter>
  </headerFooter>
  <rowBreaks count="2" manualBreakCount="2">
    <brk id="24" max="16383" man="1"/>
    <brk id="63" max="16383" man="1"/>
  </rowBreaks>
  <drawing r:id="rId2"/>
  <legacyDrawing r:id="rId3"/>
  <controls>
    <mc:AlternateContent xmlns:mc="http://schemas.openxmlformats.org/markup-compatibility/2006">
      <mc:Choice Requires="x14">
        <control shapeId="1027" r:id="rId4" name="CheckBox1">
          <controlPr defaultSize="0" autoLine="0" r:id="rId5">
            <anchor moveWithCells="1">
              <from>
                <xdr:col>2</xdr:col>
                <xdr:colOff>104775</xdr:colOff>
                <xdr:row>188</xdr:row>
                <xdr:rowOff>9525</xdr:rowOff>
              </from>
              <to>
                <xdr:col>2</xdr:col>
                <xdr:colOff>247650</xdr:colOff>
                <xdr:row>188</xdr:row>
                <xdr:rowOff>180975</xdr:rowOff>
              </to>
            </anchor>
          </controlPr>
        </control>
      </mc:Choice>
      <mc:Fallback>
        <control shapeId="1027" r:id="rId4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Senftenberg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Leuschner, Kathrin</dc:creator>
  <cp:lastModifiedBy>Dannert, Diana</cp:lastModifiedBy>
  <cp:lastPrinted>2026-06-18T08:55:11Z</cp:lastPrinted>
  <dcterms:created xsi:type="dcterms:W3CDTF">2015-04-07T07:52:40Z</dcterms:created>
  <dcterms:modified xsi:type="dcterms:W3CDTF">2026-06-19T10:01:39Z</dcterms:modified>
</cp:coreProperties>
</file>