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BC2026042_F Modulares automatisiertes Liquid-Handling-System\"/>
    </mc:Choice>
  </mc:AlternateContent>
  <xr:revisionPtr revIDLastSave="0" documentId="13_ncr:1_{81FFB53D-90E7-406A-9779-620AA3A7F497}" xr6:coauthVersionLast="47" xr6:coauthVersionMax="47" xr10:uidLastSave="{00000000-0000-0000-0000-000000000000}"/>
  <bookViews>
    <workbookView xWindow="-120" yWindow="-120" windowWidth="29040" windowHeight="17520" xr2:uid="{00000000-000D-0000-FFFF-FFFF00000000}"/>
  </bookViews>
  <sheets>
    <sheet name="Tabelle1" sheetId="1" r:id="rId1"/>
    <sheet name="Tabelle2" sheetId="2" r:id="rId2"/>
    <sheet name="Tabelle3" sheetId="3" r:id="rId3"/>
  </sheets>
  <definedNames>
    <definedName name="_xlnm.Print_Area" localSheetId="0">Tabelle1!$A$1:$F$53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4" i="1" l="1"/>
  <c r="F25" i="1"/>
  <c r="F26" i="1"/>
  <c r="E34" i="1"/>
  <c r="F17" i="1"/>
  <c r="F38" i="1" l="1"/>
  <c r="F40" i="1" s="1"/>
  <c r="F44" i="1" s="1"/>
  <c r="F46" i="1" l="1"/>
  <c r="F4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Konow</author>
  </authors>
  <commentList>
    <comment ref="D17" authorId="0" shapeId="0" xr:uid="{00000000-0006-0000-0000-000001000000}">
      <text>
        <r>
          <rPr>
            <b/>
            <sz val="9"/>
            <color indexed="81"/>
            <rFont val="Segoe UI"/>
            <family val="2"/>
          </rPr>
          <t>Richard Konow:</t>
        </r>
        <r>
          <rPr>
            <sz val="9"/>
            <color indexed="81"/>
            <rFont val="Segoe UI"/>
            <family val="2"/>
          </rPr>
          <t xml:space="preserve">
% = Prozent (percent)
Bl. = Blatt (sheet)
g = Gramm (grams)
h = Stunde (hour)
Jhr = Jahr (year)
k.A. = keine Angabe (no information)
kg = Kilogramm (kilogram)
l = Liter (liter)
LE = Leistungseinheit (power unit)
m = Meter (meter)
Mon = Monat (month)
m² = Quadratmeter (square meters)
m³ = Kubikmeter (cubic meter)
Pal = Palette (palette)
psch = pauschal (flat-rate)
S. = Seite (page)
St. = Stück (piece)
t = Tonne (ton)
TS = Tagessatz (daily rate)
Wo = Woche (week)
</t>
        </r>
      </text>
    </comment>
  </commentList>
</comments>
</file>

<file path=xl/sharedStrings.xml><?xml version="1.0" encoding="utf-8"?>
<sst xmlns="http://schemas.openxmlformats.org/spreadsheetml/2006/main" count="66" uniqueCount="61">
  <si>
    <t>E-Mail:</t>
  </si>
  <si>
    <t xml:space="preserve">Ref: </t>
  </si>
  <si>
    <t>1</t>
  </si>
  <si>
    <t>2</t>
  </si>
  <si>
    <t>3</t>
  </si>
  <si>
    <t>4</t>
  </si>
  <si>
    <t>Lieferung frei Haus (Free delivery)</t>
  </si>
  <si>
    <t>Lieferung frei Verwendungsstelle (Free delivery to the place of use)</t>
  </si>
  <si>
    <t>Lieferung frei Verwendungsstelle inkl. Montage (Free delivery to the place of use incl. assembling/ installation)</t>
  </si>
  <si>
    <t>Lieferung frei Verwendungsstelle inkl. Entsorgung Verpackungsmaterial (Free delivery to the place of use incl. disposal of packaging material)</t>
  </si>
  <si>
    <t>Lieferung frei Verwendungsstelle inkl. Montage und Entsorgung Verpackungsmaterial (Delivery free use point incl. assembling/installation;disposal pack.mat)</t>
  </si>
  <si>
    <t>Elektronisch (electronically)</t>
  </si>
  <si>
    <t>Award of Contract Price Sheet:</t>
  </si>
  <si>
    <t>Company:</t>
  </si>
  <si>
    <t>VAT ID no.:</t>
  </si>
  <si>
    <t>Person in charge:</t>
  </si>
  <si>
    <t>Phone/Fax:</t>
  </si>
  <si>
    <t>Offer number:</t>
  </si>
  <si>
    <t>4.B.WGBC2026042_F</t>
  </si>
  <si>
    <t>Title</t>
  </si>
  <si>
    <t>Modular Automated Liquid Handling System</t>
  </si>
  <si>
    <t>University of Potsdam</t>
  </si>
  <si>
    <t>Division of Budget Planning and Financing (Dezernat 4), Central Procurement Department )
Am Neuen Palais 10, 14469 Potsdam
VAT ID no.: DE138408327</t>
  </si>
  <si>
    <t>FAO</t>
  </si>
  <si>
    <t>Mrs. S. Sawallisch</t>
  </si>
  <si>
    <t>Item</t>
  </si>
  <si>
    <t>Description (of product/service/work)</t>
  </si>
  <si>
    <t>Qty.</t>
  </si>
  <si>
    <t>Unit of measure</t>
  </si>
  <si>
    <t>Unit price</t>
  </si>
  <si>
    <t>Total price</t>
  </si>
  <si>
    <t>net in USD</t>
  </si>
  <si>
    <t>Manufacturer/Type:</t>
  </si>
  <si>
    <t>Manufacturer’s warranty in months:</t>
  </si>
  <si>
    <t>Delivery is made</t>
  </si>
  <si>
    <t>Free delivery to the place of use, right into the room where the product will be used</t>
  </si>
  <si>
    <t>Terms of payment in days net:</t>
  </si>
  <si>
    <t>Discount period  within (days):</t>
  </si>
  <si>
    <t>Discount in %:</t>
  </si>
  <si>
    <t>A discount period of less than 14 days will not be taken into account when assessing the tenders but is agreed in the case of an award.</t>
  </si>
  <si>
    <t>Net sum:</t>
  </si>
  <si>
    <t>plus VAT</t>
  </si>
  <si>
    <t>Subtotal:</t>
  </si>
  <si>
    <t>minus _ % discount</t>
  </si>
  <si>
    <t>Signature if applicable /additional company stamp if applicable1</t>
  </si>
  <si>
    <t>Total:</t>
  </si>
  <si>
    <t>I hereby declare that only the contract terms and conditions of the client/contracting authority shall apply. If the contractor attaches contractor’s own terms and conditions to the quote/ request for participation or refers to such terms and conditions, they are hereby declared void. Only the client’s contract terms and conditions specified in the award procedure shall apply.</t>
  </si>
  <si>
    <t>the statutory provisions of the German Civil Code shall apply in the event of an order.</t>
  </si>
  <si>
    <t>the provisions according to the applicable Supplementary Contract Terms for the Procurement of Information Technology (EVB-IT) shall apply in the event of an order.</t>
  </si>
  <si>
    <t>The procurement is for a modular, automated liquid-handling system for performing high-throughput microbiological and molecular biology workflows in microplate format. The system is intended, in particular, for the automated seeding and dilution of cell cultures, the automated addition of chemicals for cell culture induction, PCR workflows, DNA purification, and the automated preparation of sequencing libraries for next-generation sequencing (NGS).
An automated liquid-handling system is required that performs standardized pipetting tasks and can be integrated into existing data-driven high-throughput workflows as an openly programmable and flexibly adaptable research platform. The research group’s scientific workflows are based on the automated integration of various instruments and data sources. These include, in particular, the Molecular Devices QPix420 colony picker, the Tecan Infinite Pro fluorescence microplate reader, and the Accuri C6 Plus flow cytometer. The instruments generate experimental data in standardized or machine-readable export formats (e.g., CSV, FCS, or comparable instrument-specific export formats), which are to be automatically analyzed and immediately used for data-driven planning and control of subsequent liquid-handling steps.
Specifically, Python-based workflows are to be developed for:
• automated transformation and screening workflows,
• the parallel characterization of large numbers of candidates based on growth and fluorescence,
• data-driven cherry-picking of selected variants,
• automated calculation and execution of variable pipetting volumes based on externally imported measurement values (e.g., OD600, fluorescence intensity, or sequence data),
• and the automated preparation of selected or complete candidate pools for next-generation sequencing.</t>
  </si>
  <si>
    <t>The experimental data will be used iteratively to refine further screening and optimization strategies. The research strategy is thus based on a continuous, data-driven integration of screening, analysis, automated sample processing, and machine-learning-based prediction.
The workflows required for this are based on freely programmable Python scripts. These include, in particular, Python-based automation and analysis workflows.
For the reasons mentioned above, the research requires an automated liquid-handling system that can be used as an openly programmable scientific automation platform. The system must have an openly documented application programming interface (API) that enables the integration of Python-based analysis and automation workflows. This must allow for the creation and flexible adaptation of automated workflows based on external experimental data, including the dynamic calculation of pipetting steps and the data-driven control of subsequent process steps.
Furthermore, reproducible and precise automated pipetting steps are essential for the planned data-driven high-throughput workflows, as even minor technical variations can affect the comparability of the generated datasets and thus the validity of the developed machine learning models.
To ensure the necessary openness and flexibility, the automated liquid-handling system must meet the following requirements:
• Access to the control level via open Python scripts,
• local and freely customizable workflow development without proprietary development environments,
• direct integration of external data analyses into the control logic,
• license-free use of the control software for an unlimited number of scientific users,
• and the iterative adaptation of scientific automation strategies within ongoing research processes.</t>
  </si>
  <si>
    <t>The base system must meet the following specifications/parameters:
• Modular system; setup and retrofitting by the user without the need for service calls
• Operation via an integrated touchscreen
• At least 12 deck positions, expandable in a modular fashion
• Gripper arm to automatically reposition utensils on the deck
• Automated plate movement via the gripper function, operating in parallel with pipetting
• Automated feeding of additional plates and pipette tips via a stacker system
• Easily refillable pipette tip boxes to reduce waste
• Liquid detection and liquid level monitoring
• Access to an open user and developer community for sharing scientific automation protocols
• Maximum dimensions of the base unit: approx. width, depth, height 90 x 70 x 90 cm
• HEPA filter with UV function to reduce contamination risks
• Suitable for microbiological work with yeasts and bacteria, including sterile liquid handling
• External waste disposal available for longer automated runs</t>
  </si>
  <si>
    <t>Software and Workflow Integration
• Support for freely programmable Python-based automation workflows
• Free software upgrades and updates
• Software available for Windows, macOS, and Linux
• Flexible definition of new labware formats by users
• Ability to perform simple transfer operations (liquid transfer from a source vessel to a destination vessel) directly via the user interface without programming Pipetting Requirements
• Pipettes must meet at least the precision and accuracy specifications listed below to ensure reproducible data sets and to make optimal use of scientific samples and valuable reagents.
• 1-channel pipette (5–1000 μl) with a systematic error of ≤ ±5% for small volumes (e.g., 5 μl) and ±0.5% for larger volumes (50–1000 μl), and a random error of ≤ 2.5%
• 1-channel pipette (1–50 μl) with a systematic error of ≤ ±8% for small volumes (e.g., 1 μl) and ±1.5% for larger volumes (5–50 μl), and a random error of ≤ 8% for small volumes and ≤ 1% for larger volumes
• 8-channel pipette (5–1,000 μl) with a systematic error of ≤ ±8% for small volumes (e.g., 5 μl) and ±2.5% for larger volumes (50–1,000 μl), and a random error of ≤ 5% for small volumes and ≤ 1% for larger volumes</t>
  </si>
  <si>
    <t>• User-replaceable pipette modules
• Capable of holding individual pipette tips, even with multichannel pipettes
• Compatible with microtiter plates (at least 6- to 384-well), deep-well plates, PCR plates, reservoirs, and individual vessels from various manufacturers
• Flexible processing of individual wells as well as entire plates is possible
PCR and NGS Workflows
• Automated preparation of barcoded PCR and NGS workflows
• Automatic sealing of PCR plates to reduce evaporation and cross-contamination
• Integrated thermocycler
• Temperature module for at least 4–95°C
• 96-well format magnetic block for bead-based DNA purification</t>
  </si>
  <si>
    <t>Shipping and Transportation Costs</t>
  </si>
  <si>
    <t>Installation, Calibration, and Initial Commissioning</t>
  </si>
  <si>
    <t>Comprehensive on-site training for up to 6 users, completed within one day, even for users with no prior experience</t>
  </si>
  <si>
    <r>
      <t>Warranty in months:</t>
    </r>
    <r>
      <rPr>
        <b/>
        <vertAlign val="superscript"/>
        <sz val="10"/>
        <color theme="1"/>
        <rFont val="Arial"/>
        <family val="2"/>
      </rPr>
      <t>2</t>
    </r>
  </si>
  <si>
    <t xml:space="preserve">Delivery date/ delivery period from the date of award of contract in days, weeks, months:  </t>
  </si>
  <si>
    <r>
      <rPr>
        <b/>
        <vertAlign val="superscript"/>
        <sz val="10"/>
        <color theme="1"/>
        <rFont val="Arial"/>
        <family val="2"/>
      </rPr>
      <t>1</t>
    </r>
    <r>
      <rPr>
        <b/>
        <sz val="10"/>
        <color theme="1"/>
        <rFont val="Arial"/>
        <family val="2"/>
      </rPr>
      <t>A signature is only required for a written tender. If the signature is missing in the case of a written tender, such tender is deemed not submitted. When submitting a tender electronically via the e-tendering market place Vergabemarktplatz Brandenburg, all tender documents will be signed electronically in the required form via the tender tool.</t>
    </r>
  </si>
  <si>
    <r>
      <rPr>
        <b/>
        <vertAlign val="superscript"/>
        <sz val="10"/>
        <color theme="1"/>
        <rFont val="Arial"/>
        <family val="2"/>
      </rPr>
      <t>2</t>
    </r>
    <r>
      <rPr>
        <b/>
        <sz val="10"/>
        <color theme="1"/>
        <rFont val="Arial"/>
        <family val="2"/>
      </rPr>
      <t>Unless your offer contains any special information about the duration of the guarantee,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</si>
</sst>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_-* #,##0.00\ [$€-407]_-;\-* #,##0.00\ [$€-407]_-;_-* &quot;-&quot;??\ [$€-407]_-;_-@_-"/>
    <numFmt numFmtId="165" formatCode="_-* #,##0.00\ _D_M_-;\-* #,##0.00\ _D_M_-;_-* &quot;-&quot;??\ _D_M_-;_-@_-"/>
    <numFmt numFmtId="166" formatCode="_-* #,##0.00\ [$€]_-;\-* #,##0.00\ [$€]_-;_-* &quot;-&quot;??\ [$€]_-;_-@_-"/>
    <numFmt numFmtId="167" formatCode="_-* #,##0.00\ [$USD]_-;\-* #,##0.00\ [$USD]_-;_-* &quot;-&quot;??\ [$USD]_-;_-@_-"/>
    <numFmt numFmtId="168" formatCode="#,##0.00\ [$USD]"/>
  </numFmts>
  <fonts count="11" x14ac:knownFonts="1">
    <font>
      <sz val="11"/>
      <color theme="1"/>
      <name val="Calibri"/>
      <family val="2"/>
      <scheme val="minor"/>
    </font>
    <font>
      <sz val="10"/>
      <name val="Arial"/>
      <family val="2"/>
    </font>
    <font>
      <sz val="9"/>
      <color indexed="81"/>
      <name val="Segoe UI"/>
      <family val="2"/>
    </font>
    <font>
      <b/>
      <sz val="9"/>
      <color indexed="81"/>
      <name val="Segoe UI"/>
      <family val="2"/>
    </font>
    <font>
      <sz val="8"/>
      <name val="Calibri"/>
      <family val="2"/>
    </font>
    <font>
      <sz val="11"/>
      <color theme="1"/>
      <name val="Calibri"/>
      <family val="2"/>
      <scheme val="minor"/>
    </font>
    <font>
      <sz val="10"/>
      <color theme="1"/>
      <name val="Arial"/>
      <family val="2"/>
    </font>
    <font>
      <sz val="9"/>
      <color theme="1"/>
      <name val="Arial"/>
      <family val="2"/>
    </font>
    <font>
      <b/>
      <sz val="10"/>
      <color theme="1"/>
      <name val="Arial"/>
      <family val="2"/>
    </font>
    <font>
      <b/>
      <sz val="8"/>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5" fillId="0" borderId="0" applyFont="0" applyFill="0" applyBorder="0" applyAlignment="0" applyProtection="0"/>
  </cellStyleXfs>
  <cellXfs count="127">
    <xf numFmtId="0" fontId="0" fillId="0" borderId="0" xfId="0"/>
    <xf numFmtId="0" fontId="6" fillId="0" borderId="0" xfId="0" applyFont="1" applyAlignment="1" applyProtection="1">
      <alignment wrapText="1"/>
    </xf>
    <xf numFmtId="0" fontId="6" fillId="0" borderId="2" xfId="0" applyFont="1" applyBorder="1" applyAlignment="1" applyProtection="1">
      <alignment wrapText="1"/>
    </xf>
    <xf numFmtId="0" fontId="6" fillId="0" borderId="4" xfId="0" applyFont="1" applyBorder="1" applyAlignment="1" applyProtection="1">
      <alignment wrapText="1"/>
    </xf>
    <xf numFmtId="0" fontId="6" fillId="2" borderId="7" xfId="0" applyFont="1" applyFill="1" applyBorder="1" applyAlignment="1" applyProtection="1">
      <alignment horizontal="center" wrapText="1"/>
      <protection locked="0"/>
    </xf>
    <xf numFmtId="0" fontId="6" fillId="0" borderId="8" xfId="0" applyFont="1" applyBorder="1" applyAlignment="1" applyProtection="1">
      <alignment wrapText="1"/>
    </xf>
    <xf numFmtId="0" fontId="6" fillId="0" borderId="0" xfId="0" applyFont="1" applyAlignment="1" applyProtection="1"/>
    <xf numFmtId="0" fontId="7" fillId="0" borderId="0" xfId="0" applyFont="1" applyAlignment="1" applyProtection="1">
      <alignment wrapText="1"/>
    </xf>
    <xf numFmtId="49" fontId="6" fillId="0" borderId="1" xfId="0" applyNumberFormat="1"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167" fontId="6" fillId="2" borderId="1" xfId="13" applyNumberFormat="1" applyFont="1" applyFill="1" applyBorder="1" applyAlignment="1" applyProtection="1">
      <alignment horizontal="center" vertical="center" wrapText="1"/>
      <protection locked="0"/>
    </xf>
    <xf numFmtId="167" fontId="6" fillId="0" borderId="1" xfId="13" applyNumberFormat="1" applyFont="1" applyBorder="1" applyAlignment="1" applyProtection="1">
      <alignment horizontal="center" vertical="center" wrapText="1"/>
    </xf>
    <xf numFmtId="164" fontId="6" fillId="0" borderId="1" xfId="13" applyNumberFormat="1" applyFont="1" applyBorder="1" applyAlignment="1" applyProtection="1">
      <alignment horizontal="center" vertical="center" wrapText="1"/>
    </xf>
    <xf numFmtId="164" fontId="6" fillId="0" borderId="6" xfId="13" applyNumberFormat="1" applyFont="1" applyBorder="1" applyAlignment="1" applyProtection="1">
      <alignment horizontal="center" vertical="center" wrapText="1"/>
    </xf>
    <xf numFmtId="49" fontId="6" fillId="0" borderId="1" xfId="0" applyNumberFormat="1" applyFont="1" applyBorder="1" applyAlignment="1" applyProtection="1">
      <alignment horizontal="center" vertical="center" wrapText="1"/>
    </xf>
    <xf numFmtId="49" fontId="6" fillId="0" borderId="6" xfId="0" applyNumberFormat="1" applyFont="1" applyBorder="1" applyAlignment="1" applyProtection="1">
      <alignment horizontal="center" vertical="center" wrapText="1"/>
    </xf>
    <xf numFmtId="49" fontId="6" fillId="0" borderId="15" xfId="0" applyNumberFormat="1" applyFont="1" applyBorder="1" applyAlignment="1" applyProtection="1">
      <alignment horizontal="center" vertical="center" wrapText="1"/>
    </xf>
    <xf numFmtId="0" fontId="6" fillId="2" borderId="12" xfId="0" applyFont="1" applyFill="1" applyBorder="1" applyAlignment="1" applyProtection="1">
      <alignment horizontal="left" wrapText="1"/>
      <protection locked="0"/>
    </xf>
    <xf numFmtId="0" fontId="6" fillId="2" borderId="5" xfId="0" applyFont="1" applyFill="1" applyBorder="1" applyAlignment="1" applyProtection="1">
      <alignment horizontal="left" wrapText="1"/>
      <protection locked="0"/>
    </xf>
    <xf numFmtId="167" fontId="6" fillId="2" borderId="1" xfId="13" applyNumberFormat="1" applyFont="1" applyFill="1" applyBorder="1" applyAlignment="1" applyProtection="1">
      <alignment horizontal="center" vertical="center" wrapText="1"/>
      <protection locked="0"/>
    </xf>
    <xf numFmtId="167" fontId="6" fillId="2" borderId="6" xfId="13" applyNumberFormat="1" applyFont="1" applyFill="1" applyBorder="1" applyAlignment="1" applyProtection="1">
      <alignment horizontal="center" vertical="center" wrapText="1"/>
      <protection locked="0"/>
    </xf>
    <xf numFmtId="167" fontId="6" fillId="2" borderId="15" xfId="13" applyNumberFormat="1" applyFont="1" applyFill="1" applyBorder="1" applyAlignment="1" applyProtection="1">
      <alignment horizontal="center" vertical="center" wrapText="1"/>
      <protection locked="0"/>
    </xf>
    <xf numFmtId="0" fontId="6" fillId="0" borderId="10" xfId="0" applyFont="1" applyBorder="1" applyAlignment="1" applyProtection="1">
      <alignment horizontal="center" wrapText="1"/>
    </xf>
    <xf numFmtId="0" fontId="6" fillId="0" borderId="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9"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1"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7" xfId="0" applyFont="1" applyBorder="1" applyAlignment="1" applyProtection="1">
      <alignment horizontal="center" wrapText="1"/>
    </xf>
    <xf numFmtId="168" fontId="6" fillId="0" borderId="1" xfId="0" applyNumberFormat="1" applyFont="1" applyBorder="1" applyAlignment="1" applyProtection="1">
      <alignment horizontal="right" wrapText="1"/>
    </xf>
    <xf numFmtId="168" fontId="6" fillId="0" borderId="15" xfId="0" applyNumberFormat="1" applyFont="1" applyBorder="1" applyAlignment="1" applyProtection="1">
      <alignment horizontal="right" wrapText="1"/>
    </xf>
    <xf numFmtId="167" fontId="6" fillId="0" borderId="1" xfId="13" applyNumberFormat="1" applyFont="1" applyBorder="1" applyAlignment="1" applyProtection="1">
      <alignment horizontal="right" wrapText="1"/>
    </xf>
    <xf numFmtId="167" fontId="6" fillId="0" borderId="6" xfId="13" applyNumberFormat="1" applyFont="1" applyBorder="1" applyAlignment="1" applyProtection="1">
      <alignment horizontal="right" wrapText="1"/>
    </xf>
    <xf numFmtId="167" fontId="6" fillId="0" borderId="15" xfId="13" applyNumberFormat="1" applyFont="1" applyBorder="1" applyAlignment="1" applyProtection="1">
      <alignment horizontal="right" wrapText="1"/>
    </xf>
    <xf numFmtId="168" fontId="8" fillId="0" borderId="1" xfId="0" applyNumberFormat="1" applyFont="1" applyBorder="1" applyAlignment="1" applyProtection="1">
      <alignment horizontal="right" wrapText="1"/>
    </xf>
    <xf numFmtId="168" fontId="8" fillId="0" borderId="15" xfId="0" applyNumberFormat="1" applyFont="1" applyBorder="1" applyAlignment="1" applyProtection="1">
      <alignment horizontal="right" wrapText="1"/>
    </xf>
    <xf numFmtId="0" fontId="8" fillId="0" borderId="7" xfId="0" applyFont="1" applyBorder="1" applyAlignment="1" applyProtection="1">
      <alignment horizontal="center" wrapText="1"/>
    </xf>
    <xf numFmtId="0" fontId="6" fillId="2" borderId="1" xfId="0" applyFont="1" applyFill="1" applyBorder="1" applyAlignment="1" applyProtection="1">
      <alignment horizontal="center" wrapText="1"/>
      <protection locked="0"/>
    </xf>
    <xf numFmtId="0" fontId="6" fillId="2" borderId="6" xfId="0" applyFont="1" applyFill="1" applyBorder="1" applyAlignment="1" applyProtection="1">
      <alignment horizontal="center" wrapText="1"/>
      <protection locked="0"/>
    </xf>
    <xf numFmtId="0" fontId="6" fillId="2" borderId="15" xfId="0" applyFont="1" applyFill="1" applyBorder="1" applyAlignment="1" applyProtection="1">
      <alignment horizontal="center" wrapText="1"/>
      <protection locked="0"/>
    </xf>
    <xf numFmtId="0" fontId="8" fillId="0" borderId="9" xfId="0" applyFont="1" applyBorder="1" applyAlignment="1" applyProtection="1">
      <alignment horizontal="left" vertical="center" wrapText="1"/>
    </xf>
    <xf numFmtId="0" fontId="8" fillId="0" borderId="12"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14" xfId="0" applyFont="1" applyBorder="1" applyAlignment="1" applyProtection="1">
      <alignment horizontal="left" vertical="center" wrapText="1"/>
    </xf>
    <xf numFmtId="0" fontId="8" fillId="0" borderId="8" xfId="0" applyFont="1" applyBorder="1" applyAlignment="1" applyProtection="1">
      <alignment horizontal="left" vertical="center" wrapText="1"/>
    </xf>
    <xf numFmtId="0" fontId="6" fillId="0" borderId="10" xfId="0" applyFont="1" applyBorder="1" applyAlignment="1" applyProtection="1">
      <alignment horizontal="left" wrapText="1"/>
    </xf>
    <xf numFmtId="0" fontId="6" fillId="0" borderId="11" xfId="0" applyFont="1" applyBorder="1" applyAlignment="1" applyProtection="1">
      <alignment horizontal="left" wrapText="1"/>
    </xf>
    <xf numFmtId="0" fontId="6" fillId="0" borderId="3" xfId="0" applyFont="1" applyBorder="1" applyAlignment="1" applyProtection="1">
      <alignment horizontal="left" wrapText="1"/>
    </xf>
    <xf numFmtId="0" fontId="6" fillId="0" borderId="9" xfId="0" applyFont="1" applyBorder="1" applyAlignment="1" applyProtection="1">
      <alignment horizontal="left" wrapText="1"/>
    </xf>
    <xf numFmtId="0" fontId="6" fillId="0" borderId="12" xfId="0" applyFont="1" applyBorder="1" applyAlignment="1" applyProtection="1">
      <alignment horizontal="left" wrapText="1"/>
    </xf>
    <xf numFmtId="0" fontId="6" fillId="0" borderId="5" xfId="0" applyFont="1" applyBorder="1" applyAlignment="1" applyProtection="1">
      <alignment horizontal="left" wrapText="1"/>
    </xf>
    <xf numFmtId="0" fontId="6" fillId="0" borderId="4" xfId="0" applyFont="1" applyBorder="1" applyAlignment="1" applyProtection="1">
      <alignment horizontal="left" wrapText="1"/>
    </xf>
    <xf numFmtId="0" fontId="6" fillId="0" borderId="2" xfId="0" applyFont="1" applyBorder="1" applyAlignment="1" applyProtection="1">
      <alignment horizontal="left" wrapText="1"/>
    </xf>
    <xf numFmtId="167" fontId="6" fillId="0" borderId="1" xfId="13" applyNumberFormat="1" applyFont="1" applyBorder="1" applyAlignment="1" applyProtection="1">
      <alignment horizontal="center" vertical="center" wrapText="1"/>
    </xf>
    <xf numFmtId="167" fontId="6" fillId="0" borderId="6" xfId="13" applyNumberFormat="1" applyFont="1" applyBorder="1" applyAlignment="1" applyProtection="1">
      <alignment horizontal="center" vertical="center" wrapText="1"/>
    </xf>
    <xf numFmtId="167" fontId="6" fillId="0" borderId="15" xfId="13" applyNumberFormat="1" applyFont="1" applyBorder="1" applyAlignment="1" applyProtection="1">
      <alignment horizontal="center" vertical="center" wrapText="1"/>
    </xf>
    <xf numFmtId="0" fontId="8" fillId="0" borderId="10" xfId="0" applyFont="1" applyBorder="1" applyAlignment="1" applyProtection="1">
      <alignment horizontal="left" wrapText="1"/>
    </xf>
    <xf numFmtId="0" fontId="8" fillId="0" borderId="3" xfId="0" applyFont="1" applyBorder="1" applyAlignment="1" applyProtection="1">
      <alignment horizontal="left" wrapText="1"/>
    </xf>
    <xf numFmtId="0" fontId="6" fillId="2" borderId="9" xfId="0" applyFont="1" applyFill="1" applyBorder="1" applyAlignment="1" applyProtection="1">
      <alignment horizontal="left" wrapText="1"/>
      <protection locked="0"/>
    </xf>
    <xf numFmtId="0" fontId="6" fillId="0" borderId="4" xfId="0" applyFont="1" applyBorder="1" applyAlignment="1" applyProtection="1">
      <alignment vertical="center" wrapText="1"/>
    </xf>
    <xf numFmtId="0" fontId="6" fillId="0" borderId="2" xfId="0" applyFont="1" applyBorder="1" applyAlignment="1" applyProtection="1">
      <alignment horizontal="left" vertical="center" wrapText="1"/>
    </xf>
    <xf numFmtId="0" fontId="6" fillId="3" borderId="10" xfId="0" applyFont="1" applyFill="1" applyBorder="1" applyAlignment="1" applyProtection="1">
      <alignment horizontal="left" wrapText="1"/>
      <protection locked="0"/>
    </xf>
    <xf numFmtId="0" fontId="6" fillId="3" borderId="11" xfId="0" applyFont="1" applyFill="1" applyBorder="1" applyAlignment="1" applyProtection="1">
      <alignment horizontal="left" wrapText="1"/>
      <protection locked="0"/>
    </xf>
    <xf numFmtId="0" fontId="6" fillId="3" borderId="3" xfId="0" applyFont="1" applyFill="1" applyBorder="1" applyAlignment="1" applyProtection="1">
      <alignment horizontal="left" wrapText="1"/>
      <protection locked="0"/>
    </xf>
    <xf numFmtId="0" fontId="0" fillId="0" borderId="9" xfId="0" applyFont="1" applyBorder="1" applyAlignment="1">
      <alignment vertical="center" wrapText="1"/>
    </xf>
    <xf numFmtId="0" fontId="0" fillId="0" borderId="5" xfId="0" applyFont="1" applyBorder="1" applyAlignment="1">
      <alignment horizontal="left"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5"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8" fillId="0" borderId="3" xfId="0" applyFont="1" applyBorder="1" applyAlignment="1" applyProtection="1">
      <alignment horizontal="center" wrapText="1"/>
    </xf>
    <xf numFmtId="0" fontId="8" fillId="0" borderId="15" xfId="0" applyFont="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8" fillId="0" borderId="5" xfId="0" applyFont="1" applyBorder="1" applyAlignment="1" applyProtection="1">
      <alignment horizontal="center"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1" xfId="0" applyFont="1" applyBorder="1" applyAlignment="1" applyProtection="1">
      <alignment vertical="center" wrapText="1"/>
    </xf>
    <xf numFmtId="0" fontId="6" fillId="0" borderId="6" xfId="0" applyFont="1" applyBorder="1" applyAlignment="1" applyProtection="1">
      <alignment vertical="center" wrapText="1"/>
    </xf>
    <xf numFmtId="0" fontId="8" fillId="0" borderId="6" xfId="0" applyFont="1" applyBorder="1" applyAlignment="1" applyProtection="1">
      <alignment wrapText="1"/>
    </xf>
    <xf numFmtId="0" fontId="6" fillId="2" borderId="2" xfId="0" applyFont="1" applyFill="1" applyBorder="1" applyAlignment="1" applyProtection="1">
      <alignment horizontal="left" wrapText="1"/>
      <protection locked="0"/>
    </xf>
    <xf numFmtId="49" fontId="6" fillId="0" borderId="10" xfId="0" applyNumberFormat="1" applyFont="1" applyBorder="1" applyAlignment="1" applyProtection="1">
      <alignment horizontal="center" vertical="center" wrapText="1"/>
    </xf>
    <xf numFmtId="0" fontId="6" fillId="3" borderId="1" xfId="0" applyFont="1" applyFill="1" applyBorder="1" applyAlignment="1" applyProtection="1">
      <alignment horizontal="left" vertical="center" wrapText="1"/>
    </xf>
    <xf numFmtId="49" fontId="6" fillId="0" borderId="4" xfId="0" applyNumberFormat="1" applyFont="1" applyBorder="1" applyAlignment="1" applyProtection="1">
      <alignment horizontal="center" vertical="center" wrapText="1"/>
    </xf>
    <xf numFmtId="0" fontId="6" fillId="2" borderId="6" xfId="0" applyFont="1" applyFill="1" applyBorder="1" applyAlignment="1" applyProtection="1">
      <alignment horizontal="left" vertical="center" wrapText="1"/>
    </xf>
    <xf numFmtId="0" fontId="8" fillId="0" borderId="13" xfId="0" applyFont="1" applyBorder="1" applyAlignment="1" applyProtection="1">
      <alignment horizontal="right" wrapText="1"/>
    </xf>
    <xf numFmtId="0" fontId="8" fillId="0" borderId="14" xfId="0" applyFont="1" applyBorder="1" applyAlignment="1" applyProtection="1">
      <alignment horizontal="right" wrapText="1"/>
    </xf>
    <xf numFmtId="0" fontId="8" fillId="0" borderId="8" xfId="0" applyFont="1" applyBorder="1" applyAlignment="1" applyProtection="1">
      <alignment horizontal="right" wrapText="1"/>
    </xf>
    <xf numFmtId="0" fontId="8" fillId="0" borderId="10"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49" fontId="8" fillId="0" borderId="10" xfId="0" applyNumberFormat="1" applyFont="1" applyBorder="1" applyAlignment="1" applyProtection="1">
      <alignment horizontal="left" wrapText="1"/>
    </xf>
    <xf numFmtId="49" fontId="8" fillId="0" borderId="3" xfId="0" applyNumberFormat="1" applyFont="1" applyBorder="1" applyAlignment="1" applyProtection="1">
      <alignment horizontal="left" wrapText="1"/>
    </xf>
    <xf numFmtId="0" fontId="8" fillId="0" borderId="11" xfId="0" applyFont="1" applyBorder="1" applyAlignment="1" applyProtection="1">
      <alignment horizontal="left" wrapText="1"/>
    </xf>
    <xf numFmtId="49" fontId="6" fillId="2" borderId="9" xfId="0" applyNumberFormat="1" applyFont="1" applyFill="1" applyBorder="1" applyAlignment="1" applyProtection="1">
      <alignment horizontal="left" wrapText="1"/>
      <protection locked="0"/>
    </xf>
    <xf numFmtId="49" fontId="6" fillId="2" borderId="5" xfId="0" applyNumberFormat="1" applyFont="1" applyFill="1" applyBorder="1" applyAlignment="1" applyProtection="1">
      <alignment horizontal="left" wrapText="1"/>
      <protection locked="0"/>
    </xf>
    <xf numFmtId="0" fontId="8" fillId="0" borderId="9" xfId="0" applyFont="1" applyBorder="1" applyAlignment="1" applyProtection="1">
      <alignment horizontal="left" wrapText="1"/>
    </xf>
    <xf numFmtId="0" fontId="8" fillId="0" borderId="12" xfId="0" applyFont="1" applyBorder="1" applyAlignment="1" applyProtection="1">
      <alignment horizontal="left" wrapText="1"/>
    </xf>
    <xf numFmtId="0" fontId="8" fillId="0" borderId="5" xfId="0" applyFont="1" applyBorder="1" applyAlignment="1" applyProtection="1">
      <alignment horizontal="left" wrapText="1"/>
    </xf>
    <xf numFmtId="49" fontId="8" fillId="0" borderId="10" xfId="0" applyNumberFormat="1" applyFont="1" applyBorder="1" applyAlignment="1" applyProtection="1">
      <alignment horizontal="center" wrapText="1"/>
    </xf>
    <xf numFmtId="49" fontId="8" fillId="0" borderId="3" xfId="0" applyNumberFormat="1" applyFont="1" applyBorder="1" applyAlignment="1" applyProtection="1">
      <alignment horizontal="center" wrapText="1"/>
    </xf>
    <xf numFmtId="49" fontId="8" fillId="0" borderId="4" xfId="0" applyNumberFormat="1" applyFont="1" applyBorder="1" applyAlignment="1" applyProtection="1">
      <alignment horizontal="center" wrapText="1"/>
    </xf>
    <xf numFmtId="49" fontId="8" fillId="0" borderId="2" xfId="0" applyNumberFormat="1" applyFont="1" applyBorder="1" applyAlignment="1" applyProtection="1">
      <alignment horizontal="center" wrapText="1"/>
    </xf>
    <xf numFmtId="0" fontId="8" fillId="0" borderId="10" xfId="0" applyFont="1" applyBorder="1" applyAlignment="1" applyProtection="1">
      <alignment horizontal="center" wrapText="1"/>
    </xf>
    <xf numFmtId="0" fontId="8" fillId="0" borderId="3" xfId="0" applyFont="1" applyBorder="1" applyAlignment="1" applyProtection="1">
      <alignment horizontal="center" wrapText="1"/>
    </xf>
    <xf numFmtId="0" fontId="8" fillId="0" borderId="4" xfId="0" applyFont="1" applyBorder="1" applyAlignment="1" applyProtection="1">
      <alignment horizontal="center" wrapText="1"/>
    </xf>
    <xf numFmtId="0" fontId="8" fillId="0" borderId="2" xfId="0" applyFont="1" applyBorder="1" applyAlignment="1" applyProtection="1">
      <alignment horizontal="center" wrapText="1"/>
    </xf>
    <xf numFmtId="0" fontId="10" fillId="0" borderId="7" xfId="0" applyFont="1" applyBorder="1" applyAlignment="1" applyProtection="1">
      <alignment horizontal="center" wrapText="1"/>
    </xf>
    <xf numFmtId="0" fontId="8" fillId="0" borderId="13" xfId="0" applyFont="1" applyBorder="1" applyAlignment="1" applyProtection="1">
      <alignment horizontal="left" vertical="center" wrapText="1"/>
    </xf>
    <xf numFmtId="0" fontId="8" fillId="0" borderId="10"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9" xfId="0" applyFont="1" applyFill="1" applyBorder="1" applyAlignment="1" applyProtection="1">
      <alignment horizontal="left" vertical="center" wrapText="1"/>
    </xf>
    <xf numFmtId="0" fontId="8" fillId="0" borderId="12"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0" fontId="6" fillId="0" borderId="7" xfId="0" applyFont="1" applyBorder="1" applyAlignment="1" applyProtection="1">
      <alignment horizontal="center" vertical="center" wrapText="1"/>
    </xf>
    <xf numFmtId="0" fontId="0" fillId="0" borderId="0" xfId="0" applyFont="1" applyAlignment="1">
      <alignment vertical="center"/>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6"/>
  <sheetViews>
    <sheetView tabSelected="1" topLeftCell="A16" zoomScaleNormal="100" workbookViewId="0">
      <selection activeCell="A17" sqref="A1:XFD1048576"/>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85546875" style="1" bestFit="1" customWidth="1"/>
    <col min="6" max="6" width="11.85546875" style="1" customWidth="1"/>
    <col min="7" max="7" width="11.42578125" style="1"/>
    <col min="8" max="8" width="13.5703125" style="1" customWidth="1"/>
    <col min="9" max="16384" width="11.42578125" style="1"/>
  </cols>
  <sheetData>
    <row r="1" spans="1:8" ht="12.75" customHeight="1" x14ac:dyDescent="0.2">
      <c r="A1" s="59" t="s">
        <v>12</v>
      </c>
      <c r="B1" s="60"/>
      <c r="C1" s="48" t="s">
        <v>13</v>
      </c>
      <c r="D1" s="49"/>
      <c r="E1" s="49"/>
      <c r="F1" s="50"/>
    </row>
    <row r="2" spans="1:8" ht="12.75" customHeight="1" x14ac:dyDescent="0.2">
      <c r="A2" s="3" t="s">
        <v>1</v>
      </c>
      <c r="B2" s="2" t="s">
        <v>18</v>
      </c>
      <c r="C2" s="61"/>
      <c r="D2" s="17"/>
      <c r="E2" s="17"/>
      <c r="F2" s="18"/>
    </row>
    <row r="3" spans="1:8" ht="12.75" customHeight="1" x14ac:dyDescent="0.2">
      <c r="A3" s="62" t="s">
        <v>19</v>
      </c>
      <c r="B3" s="63" t="s">
        <v>20</v>
      </c>
      <c r="C3" s="64" t="s">
        <v>14</v>
      </c>
      <c r="D3" s="65"/>
      <c r="E3" s="65"/>
      <c r="F3" s="66"/>
    </row>
    <row r="4" spans="1:8" ht="12.75" customHeight="1" x14ac:dyDescent="0.2">
      <c r="A4" s="67"/>
      <c r="B4" s="68"/>
      <c r="C4" s="61"/>
      <c r="D4" s="17"/>
      <c r="E4" s="17"/>
      <c r="F4" s="18"/>
    </row>
    <row r="5" spans="1:8" ht="12.75" customHeight="1" x14ac:dyDescent="0.2">
      <c r="A5" s="48" t="s">
        <v>21</v>
      </c>
      <c r="B5" s="50"/>
      <c r="C5" s="48" t="s">
        <v>15</v>
      </c>
      <c r="D5" s="49"/>
      <c r="E5" s="49"/>
      <c r="F5" s="50"/>
      <c r="H5" s="6"/>
    </row>
    <row r="6" spans="1:8" ht="12.75" customHeight="1" x14ac:dyDescent="0.2">
      <c r="A6" s="54" t="s">
        <v>22</v>
      </c>
      <c r="B6" s="55"/>
      <c r="C6" s="61"/>
      <c r="D6" s="17"/>
      <c r="E6" s="17"/>
      <c r="F6" s="18"/>
    </row>
    <row r="7" spans="1:8" ht="12.75" customHeight="1" x14ac:dyDescent="0.2">
      <c r="A7" s="54"/>
      <c r="B7" s="55"/>
      <c r="C7" s="48" t="s">
        <v>16</v>
      </c>
      <c r="D7" s="49"/>
      <c r="E7" s="49"/>
      <c r="F7" s="50"/>
    </row>
    <row r="8" spans="1:8" ht="12.75" customHeight="1" x14ac:dyDescent="0.2">
      <c r="A8" s="54"/>
      <c r="B8" s="55"/>
      <c r="C8" s="61"/>
      <c r="D8" s="17"/>
      <c r="E8" s="17"/>
      <c r="F8" s="18"/>
    </row>
    <row r="9" spans="1:8" ht="12.75" customHeight="1" x14ac:dyDescent="0.2">
      <c r="A9" s="54"/>
      <c r="B9" s="55"/>
      <c r="C9" s="48" t="s">
        <v>0</v>
      </c>
      <c r="D9" s="49"/>
      <c r="E9" s="49"/>
      <c r="F9" s="50"/>
    </row>
    <row r="10" spans="1:8" ht="12.75" customHeight="1" x14ac:dyDescent="0.2">
      <c r="A10" s="69" t="s">
        <v>23</v>
      </c>
      <c r="B10" s="63" t="s">
        <v>24</v>
      </c>
      <c r="C10" s="61"/>
      <c r="D10" s="17"/>
      <c r="E10" s="17"/>
      <c r="F10" s="18"/>
    </row>
    <row r="11" spans="1:8" ht="12.75" customHeight="1" x14ac:dyDescent="0.2">
      <c r="A11" s="69"/>
      <c r="B11" s="63"/>
      <c r="C11" s="48" t="s">
        <v>17</v>
      </c>
      <c r="D11" s="49"/>
      <c r="E11" s="49"/>
      <c r="F11" s="50"/>
    </row>
    <row r="12" spans="1:8" x14ac:dyDescent="0.2">
      <c r="A12" s="70"/>
      <c r="B12" s="71"/>
      <c r="C12" s="61"/>
      <c r="D12" s="17"/>
      <c r="E12" s="17"/>
      <c r="F12" s="18"/>
    </row>
    <row r="13" spans="1:8" x14ac:dyDescent="0.2">
      <c r="A13" s="72" t="s">
        <v>25</v>
      </c>
      <c r="B13" s="72" t="s">
        <v>26</v>
      </c>
      <c r="C13" s="72" t="s">
        <v>27</v>
      </c>
      <c r="D13" s="73"/>
      <c r="E13" s="74" t="s">
        <v>29</v>
      </c>
      <c r="F13" s="74" t="s">
        <v>30</v>
      </c>
    </row>
    <row r="14" spans="1:8" ht="22.5" x14ac:dyDescent="0.2">
      <c r="A14" s="75"/>
      <c r="B14" s="75"/>
      <c r="C14" s="75"/>
      <c r="D14" s="76" t="s">
        <v>28</v>
      </c>
      <c r="E14" s="77" t="s">
        <v>31</v>
      </c>
      <c r="F14" s="77" t="s">
        <v>31</v>
      </c>
    </row>
    <row r="15" spans="1:8" ht="265.5" customHeight="1" x14ac:dyDescent="0.2">
      <c r="A15" s="78" t="s">
        <v>49</v>
      </c>
      <c r="B15" s="79"/>
      <c r="C15" s="79"/>
      <c r="D15" s="79"/>
      <c r="E15" s="79"/>
      <c r="F15" s="80"/>
    </row>
    <row r="16" spans="1:8" ht="292.5" customHeight="1" x14ac:dyDescent="0.2">
      <c r="A16" s="78" t="s">
        <v>50</v>
      </c>
      <c r="B16" s="79"/>
      <c r="C16" s="79"/>
      <c r="D16" s="79"/>
      <c r="E16" s="79"/>
      <c r="F16" s="80"/>
    </row>
    <row r="17" spans="1:9" ht="278.25" customHeight="1" x14ac:dyDescent="0.2">
      <c r="A17" s="14" t="s">
        <v>2</v>
      </c>
      <c r="B17" s="81" t="s">
        <v>51</v>
      </c>
      <c r="C17" s="28">
        <v>1</v>
      </c>
      <c r="D17" s="28" t="s">
        <v>27</v>
      </c>
      <c r="E17" s="19"/>
      <c r="F17" s="56">
        <f>E17*C17</f>
        <v>0</v>
      </c>
      <c r="I17" s="7"/>
    </row>
    <row r="18" spans="1:9" ht="300.75" customHeight="1" x14ac:dyDescent="0.2">
      <c r="A18" s="15"/>
      <c r="B18" s="82" t="s">
        <v>52</v>
      </c>
      <c r="C18" s="29"/>
      <c r="D18" s="29"/>
      <c r="E18" s="20"/>
      <c r="F18" s="57"/>
      <c r="I18" s="7"/>
    </row>
    <row r="19" spans="1:9" ht="207.75" customHeight="1" x14ac:dyDescent="0.2">
      <c r="A19" s="15"/>
      <c r="B19" s="82" t="s">
        <v>53</v>
      </c>
      <c r="C19" s="29"/>
      <c r="D19" s="29"/>
      <c r="E19" s="20"/>
      <c r="F19" s="57"/>
      <c r="I19" s="7"/>
    </row>
    <row r="20" spans="1:9" x14ac:dyDescent="0.2">
      <c r="A20" s="15"/>
      <c r="B20" s="83" t="s">
        <v>32</v>
      </c>
      <c r="C20" s="29"/>
      <c r="D20" s="29"/>
      <c r="E20" s="20"/>
      <c r="F20" s="57"/>
    </row>
    <row r="21" spans="1:9" x14ac:dyDescent="0.2">
      <c r="A21" s="15"/>
      <c r="B21" s="84"/>
      <c r="C21" s="29"/>
      <c r="D21" s="29"/>
      <c r="E21" s="20"/>
      <c r="F21" s="57"/>
    </row>
    <row r="22" spans="1:9" x14ac:dyDescent="0.2">
      <c r="A22" s="15"/>
      <c r="B22" s="83" t="s">
        <v>33</v>
      </c>
      <c r="C22" s="29"/>
      <c r="D22" s="29"/>
      <c r="E22" s="20"/>
      <c r="F22" s="57"/>
    </row>
    <row r="23" spans="1:9" x14ac:dyDescent="0.2">
      <c r="A23" s="16"/>
      <c r="B23" s="84"/>
      <c r="C23" s="30"/>
      <c r="D23" s="30"/>
      <c r="E23" s="21"/>
      <c r="F23" s="58"/>
    </row>
    <row r="24" spans="1:9" ht="23.25" customHeight="1" x14ac:dyDescent="0.2">
      <c r="A24" s="8" t="s">
        <v>3</v>
      </c>
      <c r="B24" s="81" t="s">
        <v>54</v>
      </c>
      <c r="C24" s="9">
        <v>1</v>
      </c>
      <c r="D24" s="9" t="s">
        <v>27</v>
      </c>
      <c r="E24" s="10"/>
      <c r="F24" s="11">
        <f>E24*C24</f>
        <v>0</v>
      </c>
    </row>
    <row r="25" spans="1:9" ht="25.5" customHeight="1" x14ac:dyDescent="0.2">
      <c r="A25" s="8" t="s">
        <v>4</v>
      </c>
      <c r="B25" s="81" t="s">
        <v>55</v>
      </c>
      <c r="C25" s="9">
        <v>1</v>
      </c>
      <c r="D25" s="9" t="s">
        <v>27</v>
      </c>
      <c r="E25" s="10"/>
      <c r="F25" s="11">
        <f>E25*C25</f>
        <v>0</v>
      </c>
    </row>
    <row r="26" spans="1:9" ht="35.25" customHeight="1" x14ac:dyDescent="0.2">
      <c r="A26" s="8" t="s">
        <v>5</v>
      </c>
      <c r="B26" s="81" t="s">
        <v>56</v>
      </c>
      <c r="C26" s="9">
        <v>1</v>
      </c>
      <c r="D26" s="9" t="s">
        <v>27</v>
      </c>
      <c r="E26" s="10"/>
      <c r="F26" s="11">
        <f>E26*C26</f>
        <v>0</v>
      </c>
    </row>
    <row r="27" spans="1:9" ht="24.95" customHeight="1" x14ac:dyDescent="0.2">
      <c r="A27" s="85"/>
      <c r="B27" s="86" t="s">
        <v>34</v>
      </c>
      <c r="C27" s="28"/>
      <c r="D27" s="28"/>
      <c r="E27" s="85"/>
      <c r="F27" s="12"/>
    </row>
    <row r="28" spans="1:9" x14ac:dyDescent="0.2">
      <c r="A28" s="87"/>
      <c r="B28" s="88" t="s">
        <v>35</v>
      </c>
      <c r="C28" s="29"/>
      <c r="D28" s="29"/>
      <c r="E28" s="87"/>
      <c r="F28" s="13"/>
    </row>
    <row r="29" spans="1:9" x14ac:dyDescent="0.2">
      <c r="A29" s="87"/>
      <c r="B29" s="88"/>
      <c r="C29" s="29"/>
      <c r="D29" s="29"/>
      <c r="E29" s="87"/>
      <c r="F29" s="13"/>
    </row>
    <row r="30" spans="1:9" x14ac:dyDescent="0.2">
      <c r="A30" s="87"/>
      <c r="B30" s="88"/>
      <c r="C30" s="29"/>
      <c r="D30" s="29"/>
      <c r="E30" s="87"/>
      <c r="F30" s="13"/>
    </row>
    <row r="31" spans="1:9" ht="12.75" customHeight="1" x14ac:dyDescent="0.2">
      <c r="A31" s="89" t="s">
        <v>36</v>
      </c>
      <c r="B31" s="90"/>
      <c r="C31" s="90"/>
      <c r="D31" s="91"/>
      <c r="E31" s="4"/>
      <c r="F31" s="5"/>
    </row>
    <row r="32" spans="1:9" ht="12.75" customHeight="1" x14ac:dyDescent="0.2">
      <c r="A32" s="89" t="s">
        <v>38</v>
      </c>
      <c r="B32" s="90"/>
      <c r="C32" s="90"/>
      <c r="D32" s="91"/>
      <c r="E32" s="4"/>
      <c r="F32" s="5"/>
    </row>
    <row r="33" spans="1:6" ht="12.75" customHeight="1" x14ac:dyDescent="0.2">
      <c r="A33" s="89" t="s">
        <v>37</v>
      </c>
      <c r="B33" s="90"/>
      <c r="C33" s="90"/>
      <c r="D33" s="91"/>
      <c r="E33" s="4"/>
      <c r="F33" s="5"/>
    </row>
    <row r="34" spans="1:6" ht="15" customHeight="1" x14ac:dyDescent="0.2">
      <c r="A34" s="92" t="s">
        <v>39</v>
      </c>
      <c r="B34" s="93"/>
      <c r="C34" s="93"/>
      <c r="D34" s="94"/>
      <c r="E34" s="28">
        <f>IF(E33&lt;14,0,E32)</f>
        <v>0</v>
      </c>
      <c r="F34" s="31"/>
    </row>
    <row r="35" spans="1:6" ht="15" customHeight="1" x14ac:dyDescent="0.2">
      <c r="A35" s="95"/>
      <c r="B35" s="96"/>
      <c r="C35" s="96"/>
      <c r="D35" s="97"/>
      <c r="E35" s="29"/>
      <c r="F35" s="31"/>
    </row>
    <row r="36" spans="1:6" ht="15" customHeight="1" x14ac:dyDescent="0.2">
      <c r="A36" s="95"/>
      <c r="B36" s="96"/>
      <c r="C36" s="96"/>
      <c r="D36" s="97"/>
      <c r="E36" s="29"/>
      <c r="F36" s="31"/>
    </row>
    <row r="37" spans="1:6" ht="15" customHeight="1" x14ac:dyDescent="0.2">
      <c r="A37" s="98"/>
      <c r="B37" s="99"/>
      <c r="C37" s="99"/>
      <c r="D37" s="100"/>
      <c r="E37" s="30"/>
      <c r="F37" s="31"/>
    </row>
    <row r="38" spans="1:6" x14ac:dyDescent="0.2">
      <c r="A38" s="101" t="s">
        <v>57</v>
      </c>
      <c r="B38" s="102"/>
      <c r="C38" s="59" t="s">
        <v>40</v>
      </c>
      <c r="D38" s="103"/>
      <c r="E38" s="60"/>
      <c r="F38" s="37">
        <f>SUM(F17:F28)</f>
        <v>0</v>
      </c>
    </row>
    <row r="39" spans="1:6" x14ac:dyDescent="0.2">
      <c r="A39" s="104"/>
      <c r="B39" s="105"/>
      <c r="C39" s="106"/>
      <c r="D39" s="107"/>
      <c r="E39" s="108"/>
      <c r="F39" s="38"/>
    </row>
    <row r="40" spans="1:6" ht="12.75" customHeight="1" x14ac:dyDescent="0.2">
      <c r="A40" s="109" t="s">
        <v>58</v>
      </c>
      <c r="B40" s="110"/>
      <c r="C40" s="22" t="s">
        <v>41</v>
      </c>
      <c r="D40" s="23"/>
      <c r="E40" s="40">
        <v>0</v>
      </c>
      <c r="F40" s="34">
        <f>F38*(E40/100+1)-F38</f>
        <v>0</v>
      </c>
    </row>
    <row r="41" spans="1:6" x14ac:dyDescent="0.2">
      <c r="A41" s="111"/>
      <c r="B41" s="112"/>
      <c r="C41" s="24"/>
      <c r="D41" s="25"/>
      <c r="E41" s="41"/>
      <c r="F41" s="35"/>
    </row>
    <row r="42" spans="1:6" x14ac:dyDescent="0.2">
      <c r="A42" s="111"/>
      <c r="B42" s="112"/>
      <c r="C42" s="24"/>
      <c r="D42" s="25"/>
      <c r="E42" s="41"/>
      <c r="F42" s="35"/>
    </row>
    <row r="43" spans="1:6" x14ac:dyDescent="0.2">
      <c r="A43" s="104"/>
      <c r="B43" s="105"/>
      <c r="C43" s="26"/>
      <c r="D43" s="27"/>
      <c r="E43" s="42"/>
      <c r="F43" s="36"/>
    </row>
    <row r="44" spans="1:6" ht="12.75" customHeight="1" x14ac:dyDescent="0.2">
      <c r="A44" s="113"/>
      <c r="B44" s="114"/>
      <c r="C44" s="59" t="s">
        <v>42</v>
      </c>
      <c r="D44" s="103"/>
      <c r="E44" s="60"/>
      <c r="F44" s="37">
        <f>SUM(F38:F43)</f>
        <v>0</v>
      </c>
    </row>
    <row r="45" spans="1:6" ht="40.5" customHeight="1" x14ac:dyDescent="0.2">
      <c r="A45" s="115"/>
      <c r="B45" s="116"/>
      <c r="C45" s="106"/>
      <c r="D45" s="107"/>
      <c r="E45" s="108"/>
      <c r="F45" s="38"/>
    </row>
    <row r="46" spans="1:6" x14ac:dyDescent="0.2">
      <c r="A46" s="3"/>
      <c r="B46" s="2"/>
      <c r="C46" s="48" t="s">
        <v>43</v>
      </c>
      <c r="D46" s="49"/>
      <c r="E46" s="50"/>
      <c r="F46" s="32">
        <f>F44/100*E34</f>
        <v>0</v>
      </c>
    </row>
    <row r="47" spans="1:6" x14ac:dyDescent="0.2">
      <c r="A47" s="3"/>
      <c r="B47" s="2"/>
      <c r="C47" s="51"/>
      <c r="D47" s="52"/>
      <c r="E47" s="53"/>
      <c r="F47" s="33"/>
    </row>
    <row r="48" spans="1:6" ht="15" customHeight="1" x14ac:dyDescent="0.2">
      <c r="A48" s="117" t="s">
        <v>44</v>
      </c>
      <c r="B48" s="39"/>
      <c r="C48" s="59" t="s">
        <v>45</v>
      </c>
      <c r="D48" s="103"/>
      <c r="E48" s="60"/>
      <c r="F48" s="37">
        <f>F44-F46</f>
        <v>0</v>
      </c>
    </row>
    <row r="49" spans="1:8" x14ac:dyDescent="0.2">
      <c r="A49" s="39"/>
      <c r="B49" s="39"/>
      <c r="C49" s="106"/>
      <c r="D49" s="107"/>
      <c r="E49" s="108"/>
      <c r="F49" s="38"/>
    </row>
    <row r="50" spans="1:8" ht="60" customHeight="1" x14ac:dyDescent="0.2">
      <c r="A50" s="43" t="s">
        <v>46</v>
      </c>
      <c r="B50" s="44"/>
      <c r="C50" s="44"/>
      <c r="D50" s="44"/>
      <c r="E50" s="44"/>
      <c r="F50" s="45"/>
    </row>
    <row r="51" spans="1:8" ht="63.6" customHeight="1" x14ac:dyDescent="0.2">
      <c r="A51" s="118" t="s">
        <v>59</v>
      </c>
      <c r="B51" s="46"/>
      <c r="C51" s="46"/>
      <c r="D51" s="46"/>
      <c r="E51" s="46"/>
      <c r="F51" s="47"/>
    </row>
    <row r="52" spans="1:8" ht="15" customHeight="1" x14ac:dyDescent="0.2">
      <c r="A52" s="119" t="s">
        <v>60</v>
      </c>
      <c r="B52" s="120"/>
      <c r="C52" s="120"/>
      <c r="D52" s="120"/>
      <c r="E52" s="120"/>
      <c r="F52" s="121"/>
    </row>
    <row r="53" spans="1:8" ht="12.75" customHeight="1" x14ac:dyDescent="0.2">
      <c r="A53" s="122"/>
      <c r="B53" s="123"/>
      <c r="C53" s="123"/>
      <c r="D53" s="123"/>
      <c r="E53" s="123"/>
      <c r="F53" s="124"/>
    </row>
    <row r="54" spans="1:8" ht="12.75" customHeight="1" x14ac:dyDescent="0.2">
      <c r="A54" s="125" t="s">
        <v>47</v>
      </c>
      <c r="B54" s="125"/>
      <c r="C54" s="125"/>
      <c r="D54" s="125"/>
      <c r="E54" s="125"/>
      <c r="F54" s="125"/>
    </row>
    <row r="55" spans="1:8" x14ac:dyDescent="0.2">
      <c r="A55" s="125"/>
      <c r="B55" s="125"/>
      <c r="C55" s="125"/>
      <c r="D55" s="125"/>
      <c r="E55" s="125"/>
      <c r="F55" s="125"/>
    </row>
    <row r="56" spans="1:8" ht="12.75" customHeight="1" x14ac:dyDescent="0.2">
      <c r="A56" s="125" t="s">
        <v>48</v>
      </c>
      <c r="B56" s="125"/>
      <c r="C56" s="125"/>
      <c r="D56" s="125"/>
      <c r="E56" s="125"/>
      <c r="F56" s="125"/>
    </row>
    <row r="57" spans="1:8" x14ac:dyDescent="0.2">
      <c r="A57" s="125"/>
      <c r="B57" s="125"/>
      <c r="C57" s="125"/>
      <c r="D57" s="125"/>
      <c r="E57" s="125"/>
      <c r="F57" s="125"/>
    </row>
    <row r="58" spans="1:8" x14ac:dyDescent="0.2">
      <c r="A58" s="125"/>
      <c r="B58" s="125"/>
      <c r="C58" s="125"/>
      <c r="D58" s="125"/>
      <c r="E58" s="125"/>
      <c r="F58" s="125"/>
    </row>
    <row r="61" spans="1:8" ht="15" x14ac:dyDescent="0.2">
      <c r="H61" s="126" t="s">
        <v>6</v>
      </c>
    </row>
    <row r="62" spans="1:8" ht="15" x14ac:dyDescent="0.2">
      <c r="H62" s="126" t="s">
        <v>7</v>
      </c>
    </row>
    <row r="63" spans="1:8" ht="15" x14ac:dyDescent="0.2">
      <c r="H63" s="126" t="s">
        <v>8</v>
      </c>
    </row>
    <row r="64" spans="1:8" ht="15" x14ac:dyDescent="0.2">
      <c r="H64" s="126" t="s">
        <v>9</v>
      </c>
    </row>
    <row r="65" spans="8:8" ht="15" x14ac:dyDescent="0.2">
      <c r="H65" s="126" t="s">
        <v>10</v>
      </c>
    </row>
    <row r="66" spans="8:8" ht="15" x14ac:dyDescent="0.2">
      <c r="H66" s="126" t="s">
        <v>11</v>
      </c>
    </row>
  </sheetData>
  <sheetProtection formatColumns="0" formatRows="0"/>
  <mergeCells count="63">
    <mergeCell ref="A15:F15"/>
    <mergeCell ref="A16:F16"/>
    <mergeCell ref="A17:A23"/>
    <mergeCell ref="C17:C23"/>
    <mergeCell ref="D17:D23"/>
    <mergeCell ref="E17:E23"/>
    <mergeCell ref="F17:F23"/>
    <mergeCell ref="C13:C14"/>
    <mergeCell ref="A1:B1"/>
    <mergeCell ref="C11:F11"/>
    <mergeCell ref="C9:F9"/>
    <mergeCell ref="C7:F7"/>
    <mergeCell ref="C5:F5"/>
    <mergeCell ref="C1:F1"/>
    <mergeCell ref="C6:F6"/>
    <mergeCell ref="C8:F8"/>
    <mergeCell ref="C2:F2"/>
    <mergeCell ref="C10:F10"/>
    <mergeCell ref="B3:B4"/>
    <mergeCell ref="A5:B5"/>
    <mergeCell ref="C4:F4"/>
    <mergeCell ref="C3:F3"/>
    <mergeCell ref="A6:B9"/>
    <mergeCell ref="A3:A4"/>
    <mergeCell ref="A56:F58"/>
    <mergeCell ref="A44:B45"/>
    <mergeCell ref="F46:F47"/>
    <mergeCell ref="A39:B39"/>
    <mergeCell ref="F40:F43"/>
    <mergeCell ref="C48:E49"/>
    <mergeCell ref="C38:E39"/>
    <mergeCell ref="F38:F39"/>
    <mergeCell ref="A38:B38"/>
    <mergeCell ref="F44:F45"/>
    <mergeCell ref="A43:B43"/>
    <mergeCell ref="A48:B49"/>
    <mergeCell ref="F48:F49"/>
    <mergeCell ref="E40:E43"/>
    <mergeCell ref="C44:E45"/>
    <mergeCell ref="A50:F50"/>
    <mergeCell ref="A51:F51"/>
    <mergeCell ref="C46:E47"/>
    <mergeCell ref="A54:F55"/>
    <mergeCell ref="A52:F53"/>
    <mergeCell ref="A34:D37"/>
    <mergeCell ref="C40:D43"/>
    <mergeCell ref="A40:B42"/>
    <mergeCell ref="E34:E37"/>
    <mergeCell ref="F34:F37"/>
    <mergeCell ref="C27:C30"/>
    <mergeCell ref="B13:B14"/>
    <mergeCell ref="A13:A14"/>
    <mergeCell ref="A10:A12"/>
    <mergeCell ref="B10:B12"/>
    <mergeCell ref="C12:F12"/>
    <mergeCell ref="A31:D31"/>
    <mergeCell ref="A33:D33"/>
    <mergeCell ref="A32:D32"/>
    <mergeCell ref="D27:D30"/>
    <mergeCell ref="F27:F30"/>
    <mergeCell ref="A27:A30"/>
    <mergeCell ref="E27:E30"/>
    <mergeCell ref="B28:B30"/>
  </mergeCells>
  <phoneticPr fontId="4" type="noConversion"/>
  <dataValidations count="4">
    <dataValidation type="list" allowBlank="1" showInputMessage="1" showErrorMessage="1" sqref="E40:E43" xr:uid="{00000000-0002-0000-0000-000000000000}">
      <formula1>"0,7,19"</formula1>
    </dataValidation>
    <dataValidation type="list" allowBlank="1" showInputMessage="1" sqref="B28:B30" xr:uid="{00000000-0002-0000-0000-000002000000}">
      <formula1>$H$61:$H$66</formula1>
    </dataValidation>
    <dataValidation type="list" allowBlank="1" showInputMessage="1" sqref="D17" xr:uid="{808E80D0-5749-4784-908E-B7503F921D1A}">
      <formula1>"%,Bl.,g,h,Jhr,k.A.,kg,l,LE,m,Mon,m²,m³,Pal,psch,S.,St.,StS,t,TS,Wo,"</formula1>
    </dataValidation>
    <dataValidation type="list" allowBlank="1" showInputMessage="1" showErrorMessage="1" sqref="D24:D27" xr:uid="{00000000-0002-0000-0000-000001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2020-06-11T05:00:22Z</cp:lastPrinted>
  <dcterms:created xsi:type="dcterms:W3CDTF">2019-07-22T13:28:59Z</dcterms:created>
  <dcterms:modified xsi:type="dcterms:W3CDTF">2026-07-16T11:42:09Z</dcterms:modified>
</cp:coreProperties>
</file>