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uv\dfs\home\nithiele\Desktop\4.B.AVZI2026005_F - 10x Touch-Display und Zubehör\"/>
    </mc:Choice>
  </mc:AlternateContent>
  <xr:revisionPtr revIDLastSave="0" documentId="13_ncr:1_{0AE98A91-6298-4CF6-8483-07789BC1B4D1}" xr6:coauthVersionLast="47" xr6:coauthVersionMax="47" xr10:uidLastSave="{00000000-0000-0000-0000-000000000000}"/>
  <bookViews>
    <workbookView xWindow="-165" yWindow="315" windowWidth="13575" windowHeight="11295" xr2:uid="{00000000-000D-0000-FFFF-FFFF00000000}"/>
  </bookViews>
  <sheets>
    <sheet name="Tabelle1" sheetId="1" r:id="rId1"/>
  </sheets>
  <definedNames>
    <definedName name="_xlnm._FilterDatabase" localSheetId="0" hidden="1">Tabelle1!$A$1:$F$107</definedName>
    <definedName name="_xlnm.Print_Area" localSheetId="0">Tabelle1!$A$1:$F$107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0" i="1" l="1"/>
  <c r="F75" i="1"/>
  <c r="F70" i="1"/>
  <c r="F65" i="1"/>
  <c r="F60" i="1"/>
  <c r="F55" i="1"/>
  <c r="F85" i="1"/>
  <c r="F50" i="1"/>
  <c r="F45" i="1"/>
  <c r="F25" i="1"/>
  <c r="F20" i="1"/>
  <c r="F30" i="1"/>
  <c r="F35" i="1"/>
  <c r="F40" i="1"/>
  <c r="F86" i="1"/>
  <c r="F15" i="1"/>
  <c r="F96" i="1" l="1"/>
  <c r="E94" i="1"/>
  <c r="F98" i="1" l="1"/>
  <c r="F100" i="1" s="1"/>
  <c r="F102" i="1" s="1"/>
  <c r="F104" i="1" s="1"/>
</calcChain>
</file>

<file path=xl/sharedStrings.xml><?xml version="1.0" encoding="utf-8"?>
<sst xmlns="http://schemas.openxmlformats.org/spreadsheetml/2006/main" count="116" uniqueCount="76">
  <si>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</si>
  <si>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</si>
  <si>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</si>
  <si>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</si>
  <si>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</si>
  <si>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</si>
  <si>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</si>
  <si>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</si>
  <si>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</si>
  <si>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</si>
  <si>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</si>
  <si>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</si>
  <si>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</si>
  <si>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</si>
  <si>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</si>
  <si>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</si>
  <si>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</si>
  <si>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</si>
  <si>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</si>
  <si>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</si>
  <si>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Preisblatt zur Vergabe:</t>
  </si>
  <si>
    <t>Eine Skontofrist unter 14 Tagen wird bei der Bewertung der Angebote nicht berücksichtigt, ist im Falle einer Zuschlagserteilung aber vereinbart.</t>
  </si>
  <si>
    <t>netto in €</t>
  </si>
  <si>
    <t>Liefer- und Transportkosten</t>
  </si>
  <si>
    <t>zzgl. Mwst. in %</t>
  </si>
  <si>
    <t>1</t>
  </si>
  <si>
    <t>2</t>
  </si>
  <si>
    <t>Mengen-</t>
  </si>
  <si>
    <t>einheit</t>
  </si>
  <si>
    <t>Titel:</t>
  </si>
  <si>
    <t>St.</t>
  </si>
  <si>
    <t>psch</t>
  </si>
  <si>
    <t>Universität Potsdam 
Dezernat 4, Referat Zentrale Beschaffung
Am Neuen Palais 10, 14469 Potsdam
USt-IdNr. (VAT ID no.): DE138408327</t>
  </si>
  <si>
    <t>USt-IdNr. (VAT ID no.):</t>
  </si>
  <si>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</si>
  <si>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</si>
  <si>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Herrn Niklas Thiele</t>
  </si>
  <si>
    <t xml:space="preserve">Lieferfrist/-zeit ab Zuschlagserteilung in Arbeitstage:  </t>
  </si>
  <si>
    <t>Gewährleistung in Monate:</t>
  </si>
  <si>
    <t>Herstellergarantie in Monate:</t>
  </si>
  <si>
    <t>Hersteller/Typ:</t>
  </si>
  <si>
    <t>3</t>
  </si>
  <si>
    <t>4</t>
  </si>
  <si>
    <t>5</t>
  </si>
  <si>
    <t>6</t>
  </si>
  <si>
    <t>7</t>
  </si>
  <si>
    <t>8</t>
  </si>
  <si>
    <t>9</t>
  </si>
  <si>
    <t>10</t>
  </si>
  <si>
    <t xml:space="preserve">Kindermann Kollisionssensor passend für Pos. 1
oder vergleichbarer Art
</t>
  </si>
  <si>
    <t>4.B.AVZI2026005_F</t>
  </si>
  <si>
    <t>Extron UTS 100
- Montagewannensystem zur Untertischmontage; erweiterbar durch andere Module; Farbe Grau; Montageöffnungen für 3", 6" und 9,5" tiefe Produkte
oder vergleichbarer Art</t>
  </si>
  <si>
    <t>15</t>
  </si>
  <si>
    <t>11</t>
  </si>
  <si>
    <t>12</t>
  </si>
  <si>
    <t>13</t>
  </si>
  <si>
    <t>14</t>
  </si>
  <si>
    <t xml:space="preserve">Extron IPCP Pro 250xi
- Ethernet-fähiger Steuerungsprozessor, eBus; 2x RS-232
oder vergleichbarer Art
</t>
  </si>
  <si>
    <t xml:space="preserve">Extron EBP 100
- Tastenfeld mit 6 Tasten - 2 Gang, eBus; 4-Pol Schraubklemme;
Farbe weiß oder vergleichbarer Art
</t>
  </si>
  <si>
    <t xml:space="preserve">Extron UTM 100
- Halterung zur Untertischmontage für 1 HE und 2 HE hohe Produkte mit
voller Rackbreite, erweiterbar durch andere Module; Farbe Grau; pulverbeschichtet; Lüftungsabstand oder vergleichbarer Art
</t>
  </si>
  <si>
    <t xml:space="preserve">Extron UTS 150 passend zu Pos. 6
- Erweiterung für Montagewannensystem zur Untertischmontage
erweiterbar durch zusätzliche Module; Farbe Grau; Montageöffnungen für 3", 6" und 9,5" tiefe Produkte oder vergleichbarer Art
</t>
  </si>
  <si>
    <t xml:space="preserve">Extron IN2004
- 4K/60-Skalierer mit vier Eingängen, 4x HDMI-Eingang; 2 x HDMI-Ausgang; RS-232-Steuerung; Audio In 5-Pol Schraubklemme; Audio-Out 5-Pol, Schraubklemme; internes Netzteil; 1 HE; 1/2 Rackbreite
oder vergleichbarer Art
</t>
  </si>
  <si>
    <t xml:space="preserve">Crestron HD-EXT-USB-2000C
- HDMI-CAT/HDBaseT 4K/60 Extender, Eternet 10/100 Mbps;
USB 2.0 (Host und Device jfür Empfänger und Transmitter); RS-232 bidirektional oder vergleichbarer Art
</t>
  </si>
  <si>
    <t xml:space="preserve">Extron XPA U 1002
- Verstärker mit zwei Kanälen für 4 und 8 Ohm, 100W pro Kanal;
Lüfterlose Kühlung; Schraubklemmleisten für Steuerung, Audioin- und ausgang; 1 HE; 1/" Rackbreite internes Netzteil oder vergleichbarer Art
</t>
  </si>
  <si>
    <t xml:space="preserve">Netgear GSM4230PX-100EUS
- Netzwerkswitch, 24x1G-PoE; 480W PoE-Leistung; Rückseitige
Anschlüsse; vorkonfiguriert über Video und Audio über IP; 1 HE; Farbe schwarz oder vergleichbarer Art
</t>
  </si>
  <si>
    <t xml:space="preserve">Extron UTM150 passend zu Pos. 4
- Halterung zur Untertischmontage Erweiterung für Untertischmontagehalterung  erweiterbar durch zusätzliche Module;
Farbe Grau; pulverbeschichtet; Lüftungsabstand oder vergleichbarer Art
</t>
  </si>
  <si>
    <t xml:space="preserve">Extron UCS 601
- 4K USB-C 10 G-Dock, USB bis 10 GbPs; 60W über USB-C; 1x HDMI-Ausgang; HDMI 2.0b-Spezifikationen; internes Netzteil
oder vergleichbarer Art
</t>
  </si>
  <si>
    <t>16</t>
  </si>
  <si>
    <t>Universität Potsdam
August-Bebel-Straße 89
14482 Potsdam</t>
  </si>
  <si>
    <t>psch.</t>
  </si>
  <si>
    <t xml:space="preserve"> </t>
  </si>
  <si>
    <t>10x Touchdisplay, 10x Liftsystem und diverse Steuerungstechnik</t>
  </si>
  <si>
    <t xml:space="preserve">Kindermann TD4086
- 86-Zoll, Kapazitiv; 4K UHD; kein Betriebssystem; VESAStandard
oder vergleichbarer Art
</t>
  </si>
  <si>
    <t>Kindermann Bodenlift passend für Pos. 1
- Belastbarkeit bis 90kg; VESA-Standard; integriertes Kabelmanagement; Höhneverstellbarkeit 50cm; SchuKostecker oder vergleichbarer Art</t>
  </si>
  <si>
    <t>Montage und Verkabelung inkl. Kabel + Verbrauchsmaterial und Funktionstest
In 10 Räumen je Montage und Verkabelung Display; Einbau Geräte in Montagewannen; Verkabelung; Anbringen der Montagewannen in einem hölzernen Tisch</t>
  </si>
  <si>
    <t>Lieferung frei Verwendungsstelle inkl. Entsorgung Verpackungsmaterial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</si>
</sst>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6" x14ac:knownFonts="1">
    <font>
      <sz val="11"/>
      <color theme="1"/>
      <name val="Calibri"/>
      <family val="2"/>
      <scheme val="minor"/>
    </font>
    <font>
      <b/>
      <sz val="10"/>
      <name val="Arial"/>
      <family val="2"/>
    </font>
    <font>
      <sz val="10"/>
      <name val="Arial"/>
      <family val="2"/>
    </font>
    <font>
      <b/>
      <vertAlign val="superscript"/>
      <sz val="10"/>
      <name val="Arial"/>
      <family val="2"/>
    </font>
    <font>
      <sz val="11"/>
      <color theme="1"/>
      <name val="Calibri"/>
      <family val="2"/>
      <scheme val="minor"/>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4" fillId="0" borderId="0" applyFont="0" applyFill="0" applyBorder="0" applyAlignment="0" applyProtection="0"/>
  </cellStyleXfs>
  <cellXfs count="111">
    <xf numFmtId="0" fontId="0" fillId="0" borderId="0" xfId="0"/>
    <xf numFmtId="0" fontId="1" fillId="0" borderId="4" xfId="0" applyFont="1" applyBorder="1" applyAlignment="1" applyProtection="1">
      <alignment horizontal="center" wrapText="1"/>
    </xf>
    <xf numFmtId="0" fontId="1" fillId="0" borderId="3" xfId="0" applyFont="1" applyBorder="1" applyAlignment="1" applyProtection="1">
      <alignment horizontal="center" wrapText="1"/>
    </xf>
    <xf numFmtId="0" fontId="2" fillId="3" borderId="1" xfId="0" applyFont="1" applyFill="1" applyBorder="1" applyAlignment="1" applyProtection="1">
      <alignment horizontal="left" wrapText="1"/>
    </xf>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2" fillId="0" borderId="0" xfId="0" applyFont="1" applyAlignment="1" applyProtection="1">
      <alignment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0" xfId="0" applyFont="1" applyAlignment="1" applyProtection="1"/>
    <xf numFmtId="0" fontId="2" fillId="0" borderId="2" xfId="0" applyFont="1" applyBorder="1" applyAlignment="1" applyProtection="1">
      <alignment vertical="top" wrapText="1"/>
    </xf>
    <xf numFmtId="0" fontId="2" fillId="0" borderId="3" xfId="0" applyFont="1" applyBorder="1" applyAlignment="1" applyProtection="1">
      <alignment vertical="top" wrapText="1"/>
    </xf>
    <xf numFmtId="0" fontId="2" fillId="0" borderId="6" xfId="0" applyFont="1" applyFill="1" applyBorder="1" applyAlignment="1" applyProtection="1">
      <alignment horizontal="left" wrapText="1"/>
    </xf>
    <xf numFmtId="0" fontId="2" fillId="2" borderId="7" xfId="0" applyFont="1" applyFill="1" applyBorder="1" applyAlignment="1" applyProtection="1">
      <alignment horizontal="center" wrapText="1"/>
      <protection locked="0"/>
    </xf>
    <xf numFmtId="0" fontId="2" fillId="0" borderId="8" xfId="0" applyFont="1" applyBorder="1" applyAlignment="1" applyProtection="1">
      <alignment wrapText="1"/>
    </xf>
    <xf numFmtId="0" fontId="2" fillId="0" borderId="0" xfId="0" applyFont="1" applyAlignment="1" applyProtection="1">
      <alignment wrapText="1"/>
      <protection locked="0"/>
    </xf>
    <xf numFmtId="0" fontId="1" fillId="0" borderId="6" xfId="0" applyFont="1" applyBorder="1" applyAlignment="1">
      <alignment wrapText="1"/>
    </xf>
    <xf numFmtId="0" fontId="2" fillId="2" borderId="2"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0" fontId="2" fillId="0" borderId="1" xfId="0" quotePrefix="1" applyFont="1" applyBorder="1" applyAlignment="1">
      <alignment vertical="top" wrapText="1"/>
    </xf>
    <xf numFmtId="0" fontId="2" fillId="2" borderId="3"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0" fontId="2" fillId="2" borderId="3" xfId="0" applyFont="1" applyFill="1" applyBorder="1" applyAlignment="1" applyProtection="1">
      <alignment horizontal="left" wrapText="1"/>
      <protection locked="0"/>
    </xf>
    <xf numFmtId="49" fontId="2"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0" xfId="13" applyNumberFormat="1" applyFont="1" applyBorder="1" applyAlignment="1" applyProtection="1">
      <alignment horizontal="center" vertical="center" wrapText="1"/>
    </xf>
    <xf numFmtId="164" fontId="1" fillId="0" borderId="1" xfId="0" applyNumberFormat="1" applyFont="1" applyBorder="1" applyAlignment="1" applyProtection="1">
      <alignment horizontal="center" wrapText="1"/>
    </xf>
    <xf numFmtId="164" fontId="1" fillId="0" borderId="10" xfId="0" applyNumberFormat="1" applyFont="1" applyBorder="1" applyAlignment="1" applyProtection="1">
      <alignment horizontal="center"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2" fillId="2" borderId="15"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6" xfId="0" applyFont="1" applyFill="1" applyBorder="1" applyAlignment="1" applyProtection="1">
      <alignment horizontal="left" vertical="top" wrapText="1"/>
    </xf>
    <xf numFmtId="0" fontId="2" fillId="0" borderId="10" xfId="0" applyFont="1" applyFill="1" applyBorder="1" applyAlignment="1" applyProtection="1">
      <alignment horizontal="left" vertical="top" wrapText="1"/>
    </xf>
    <xf numFmtId="0" fontId="1" fillId="0" borderId="13" xfId="0" applyFont="1" applyBorder="1" applyAlignment="1" applyProtection="1">
      <alignment horizontal="left" wrapText="1"/>
    </xf>
    <xf numFmtId="0" fontId="1" fillId="0" borderId="4" xfId="0" applyFont="1" applyBorder="1" applyAlignment="1" applyProtection="1">
      <alignment horizontal="left"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2" fillId="0" borderId="9" xfId="0" applyFont="1" applyBorder="1" applyAlignment="1" applyProtection="1">
      <alignment horizontal="left" wrapText="1"/>
    </xf>
    <xf numFmtId="0" fontId="2" fillId="0" borderId="3" xfId="0" applyFont="1" applyBorder="1" applyAlignment="1" applyProtection="1">
      <alignment horizontal="left"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7" xfId="0" applyFont="1" applyBorder="1" applyAlignment="1" applyProtection="1">
      <alignment horizontal="center" wrapText="1"/>
    </xf>
    <xf numFmtId="0" fontId="1" fillId="0" borderId="14" xfId="0" applyFont="1" applyBorder="1" applyAlignment="1" applyProtection="1">
      <alignment horizontal="left" wrapText="1"/>
    </xf>
    <xf numFmtId="0" fontId="1" fillId="0" borderId="7" xfId="0" applyFont="1" applyBorder="1" applyAlignment="1" applyProtection="1">
      <alignment horizontal="center" wrapText="1"/>
    </xf>
    <xf numFmtId="49" fontId="2" fillId="0" borderId="13"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0" fontId="1" fillId="0" borderId="10" xfId="0" applyFont="1" applyBorder="1" applyAlignment="1" applyProtection="1">
      <alignment horizontal="center" wrapText="1"/>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0" xfId="0" applyFont="1" applyBorder="1" applyAlignment="1" applyProtection="1">
      <alignment horizontal="left" wrapText="1"/>
    </xf>
    <xf numFmtId="44" fontId="2" fillId="0" borderId="1" xfId="13" applyFont="1" applyBorder="1" applyAlignment="1" applyProtection="1">
      <alignment horizontal="center" wrapText="1"/>
    </xf>
    <xf numFmtId="44" fontId="2" fillId="0" borderId="10" xfId="13" applyFont="1" applyBorder="1" applyAlignment="1" applyProtection="1">
      <alignment horizontal="center" wrapText="1"/>
    </xf>
    <xf numFmtId="0" fontId="2" fillId="0" borderId="15" xfId="0"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2" fillId="2" borderId="1" xfId="0" applyNumberFormat="1" applyFont="1" applyFill="1" applyBorder="1" applyAlignment="1" applyProtection="1">
      <alignment horizontal="center" wrapText="1"/>
      <protection locked="0"/>
    </xf>
    <xf numFmtId="1" fontId="2" fillId="2" borderId="10" xfId="0" applyNumberFormat="1" applyFont="1" applyFill="1" applyBorder="1" applyAlignment="1" applyProtection="1">
      <alignment horizontal="center"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7"/>
  <sheetViews>
    <sheetView tabSelected="1" topLeftCell="A70" zoomScaleNormal="100" workbookViewId="0">
      <selection activeCell="D80" sqref="D80:D84"/>
    </sheetView>
  </sheetViews>
  <sheetFormatPr baseColWidth="10" defaultRowHeight="12.75" x14ac:dyDescent="0.2"/>
  <cols>
    <col min="1" max="1" width="6" style="8" bestFit="1" customWidth="1"/>
    <col min="2" max="2" width="62.5703125" style="8" customWidth="1"/>
    <col min="3" max="4" width="8.7109375" style="8" customWidth="1"/>
    <col min="5" max="5" width="10.5703125" style="8" bestFit="1" customWidth="1"/>
    <col min="6" max="6" width="11" style="8" bestFit="1" customWidth="1"/>
    <col min="7" max="7" width="11.42578125" style="8"/>
    <col min="8" max="8" width="13.5703125" style="8" customWidth="1"/>
    <col min="9" max="16384" width="11.42578125" style="8"/>
  </cols>
  <sheetData>
    <row r="1" spans="1:8" x14ac:dyDescent="0.2">
      <c r="A1" s="59" t="s">
        <v>20</v>
      </c>
      <c r="B1" s="60"/>
      <c r="C1" s="61" t="s">
        <v>12</v>
      </c>
      <c r="D1" s="62"/>
      <c r="E1" s="62"/>
      <c r="F1" s="63"/>
    </row>
    <row r="2" spans="1:8" ht="12.75" customHeight="1" x14ac:dyDescent="0.2">
      <c r="A2" s="9"/>
      <c r="B2" s="10"/>
      <c r="C2" s="45"/>
      <c r="D2" s="46"/>
      <c r="E2" s="46"/>
      <c r="F2" s="64"/>
    </row>
    <row r="3" spans="1:8" ht="12.75" customHeight="1" x14ac:dyDescent="0.2">
      <c r="A3" s="9" t="s">
        <v>15</v>
      </c>
      <c r="B3" s="10" t="s">
        <v>50</v>
      </c>
      <c r="C3" s="67" t="s">
        <v>33</v>
      </c>
      <c r="D3" s="68"/>
      <c r="E3" s="68"/>
      <c r="F3" s="69"/>
    </row>
    <row r="4" spans="1:8" ht="12.75" customHeight="1" x14ac:dyDescent="0.2">
      <c r="A4" s="9"/>
      <c r="B4" s="10"/>
      <c r="C4" s="45"/>
      <c r="D4" s="46"/>
      <c r="E4" s="46"/>
      <c r="F4" s="64"/>
    </row>
    <row r="5" spans="1:8" ht="12.75" customHeight="1" x14ac:dyDescent="0.2">
      <c r="A5" s="6" t="s">
        <v>29</v>
      </c>
      <c r="B5" s="65" t="s">
        <v>71</v>
      </c>
      <c r="C5" s="61" t="s">
        <v>13</v>
      </c>
      <c r="D5" s="62"/>
      <c r="E5" s="62"/>
      <c r="F5" s="63"/>
      <c r="H5" s="11"/>
    </row>
    <row r="6" spans="1:8" x14ac:dyDescent="0.2">
      <c r="A6" s="7"/>
      <c r="B6" s="66"/>
      <c r="C6" s="45"/>
      <c r="D6" s="46"/>
      <c r="E6" s="47"/>
      <c r="F6" s="48"/>
    </row>
    <row r="7" spans="1:8" ht="12.75" customHeight="1" x14ac:dyDescent="0.2">
      <c r="A7" s="70" t="s">
        <v>32</v>
      </c>
      <c r="B7" s="71"/>
      <c r="C7" s="61" t="s">
        <v>0</v>
      </c>
      <c r="D7" s="62"/>
      <c r="E7" s="62"/>
      <c r="F7" s="63"/>
    </row>
    <row r="8" spans="1:8" ht="12.75" customHeight="1" x14ac:dyDescent="0.2">
      <c r="A8" s="72"/>
      <c r="B8" s="65"/>
      <c r="C8" s="45"/>
      <c r="D8" s="46"/>
      <c r="E8" s="47"/>
      <c r="F8" s="48"/>
    </row>
    <row r="9" spans="1:8" ht="12.75" customHeight="1" x14ac:dyDescent="0.2">
      <c r="A9" s="72"/>
      <c r="B9" s="65"/>
      <c r="C9" s="61" t="s">
        <v>16</v>
      </c>
      <c r="D9" s="62"/>
      <c r="E9" s="62"/>
      <c r="F9" s="63"/>
    </row>
    <row r="10" spans="1:8" ht="12.75" customHeight="1" x14ac:dyDescent="0.2">
      <c r="A10" s="72"/>
      <c r="B10" s="65"/>
      <c r="C10" s="45"/>
      <c r="D10" s="46"/>
      <c r="E10" s="47"/>
      <c r="F10" s="48"/>
    </row>
    <row r="11" spans="1:8" x14ac:dyDescent="0.2">
      <c r="A11" s="6" t="s">
        <v>18</v>
      </c>
      <c r="B11" s="12" t="s">
        <v>36</v>
      </c>
      <c r="C11" s="61" t="s">
        <v>1</v>
      </c>
      <c r="D11" s="62"/>
      <c r="E11" s="62"/>
      <c r="F11" s="63"/>
    </row>
    <row r="12" spans="1:8" x14ac:dyDescent="0.2">
      <c r="A12" s="7"/>
      <c r="B12" s="13"/>
      <c r="C12" s="45"/>
      <c r="D12" s="46"/>
      <c r="E12" s="47"/>
      <c r="F12" s="48"/>
    </row>
    <row r="13" spans="1:8" ht="15" customHeight="1" x14ac:dyDescent="0.2">
      <c r="A13" s="49" t="s">
        <v>4</v>
      </c>
      <c r="B13" s="49" t="s">
        <v>5</v>
      </c>
      <c r="C13" s="49" t="s">
        <v>6</v>
      </c>
      <c r="D13" s="4" t="s">
        <v>27</v>
      </c>
      <c r="E13" s="1" t="s">
        <v>2</v>
      </c>
      <c r="F13" s="1" t="s">
        <v>3</v>
      </c>
    </row>
    <row r="14" spans="1:8" x14ac:dyDescent="0.2">
      <c r="A14" s="50"/>
      <c r="B14" s="50"/>
      <c r="C14" s="50"/>
      <c r="D14" s="5" t="s">
        <v>28</v>
      </c>
      <c r="E14" s="2" t="s">
        <v>22</v>
      </c>
      <c r="F14" s="2" t="s">
        <v>22</v>
      </c>
    </row>
    <row r="15" spans="1:8" ht="51" x14ac:dyDescent="0.2">
      <c r="A15" s="29" t="s">
        <v>25</v>
      </c>
      <c r="B15" s="21" t="s">
        <v>72</v>
      </c>
      <c r="C15" s="32">
        <v>10</v>
      </c>
      <c r="D15" s="32" t="s">
        <v>30</v>
      </c>
      <c r="E15" s="35"/>
      <c r="F15" s="38">
        <f>C15*E15</f>
        <v>0</v>
      </c>
    </row>
    <row r="16" spans="1:8" x14ac:dyDescent="0.2">
      <c r="A16" s="30"/>
      <c r="B16" s="18" t="s">
        <v>40</v>
      </c>
      <c r="C16" s="33"/>
      <c r="D16" s="33"/>
      <c r="E16" s="36"/>
      <c r="F16" s="39"/>
    </row>
    <row r="17" spans="1:6" x14ac:dyDescent="0.2">
      <c r="A17" s="30"/>
      <c r="B17" s="19"/>
      <c r="C17" s="33"/>
      <c r="D17" s="33"/>
      <c r="E17" s="36"/>
      <c r="F17" s="39"/>
    </row>
    <row r="18" spans="1:6" x14ac:dyDescent="0.2">
      <c r="A18" s="30"/>
      <c r="B18" s="18" t="s">
        <v>39</v>
      </c>
      <c r="C18" s="33"/>
      <c r="D18" s="33"/>
      <c r="E18" s="36"/>
      <c r="F18" s="39"/>
    </row>
    <row r="19" spans="1:6" x14ac:dyDescent="0.2">
      <c r="A19" s="31"/>
      <c r="B19" s="20"/>
      <c r="C19" s="34"/>
      <c r="D19" s="34"/>
      <c r="E19" s="37"/>
      <c r="F19" s="40"/>
    </row>
    <row r="20" spans="1:6" ht="51" x14ac:dyDescent="0.2">
      <c r="A20" s="29" t="s">
        <v>26</v>
      </c>
      <c r="B20" s="21" t="s">
        <v>73</v>
      </c>
      <c r="C20" s="32">
        <v>10</v>
      </c>
      <c r="D20" s="32" t="s">
        <v>30</v>
      </c>
      <c r="E20" s="35"/>
      <c r="F20" s="38">
        <f t="shared" ref="F20" si="0">C20*E20</f>
        <v>0</v>
      </c>
    </row>
    <row r="21" spans="1:6" x14ac:dyDescent="0.2">
      <c r="A21" s="30"/>
      <c r="B21" s="18" t="s">
        <v>40</v>
      </c>
      <c r="C21" s="33"/>
      <c r="D21" s="33"/>
      <c r="E21" s="36"/>
      <c r="F21" s="39"/>
    </row>
    <row r="22" spans="1:6" x14ac:dyDescent="0.2">
      <c r="A22" s="30"/>
      <c r="B22" s="19"/>
      <c r="C22" s="33"/>
      <c r="D22" s="33"/>
      <c r="E22" s="36"/>
      <c r="F22" s="39"/>
    </row>
    <row r="23" spans="1:6" x14ac:dyDescent="0.2">
      <c r="A23" s="30"/>
      <c r="B23" s="18" t="s">
        <v>39</v>
      </c>
      <c r="C23" s="33"/>
      <c r="D23" s="33"/>
      <c r="E23" s="36"/>
      <c r="F23" s="39"/>
    </row>
    <row r="24" spans="1:6" x14ac:dyDescent="0.2">
      <c r="A24" s="31"/>
      <c r="B24" s="20"/>
      <c r="C24" s="34"/>
      <c r="D24" s="34"/>
      <c r="E24" s="37"/>
      <c r="F24" s="40"/>
    </row>
    <row r="25" spans="1:6" ht="38.25" x14ac:dyDescent="0.2">
      <c r="A25" s="29" t="s">
        <v>41</v>
      </c>
      <c r="B25" s="21" t="s">
        <v>49</v>
      </c>
      <c r="C25" s="32">
        <v>10</v>
      </c>
      <c r="D25" s="32" t="s">
        <v>30</v>
      </c>
      <c r="E25" s="35"/>
      <c r="F25" s="38">
        <f t="shared" ref="F25" si="1">C25*E25</f>
        <v>0</v>
      </c>
    </row>
    <row r="26" spans="1:6" x14ac:dyDescent="0.2">
      <c r="A26" s="30"/>
      <c r="B26" s="18" t="s">
        <v>40</v>
      </c>
      <c r="C26" s="33"/>
      <c r="D26" s="33"/>
      <c r="E26" s="36"/>
      <c r="F26" s="39"/>
    </row>
    <row r="27" spans="1:6" x14ac:dyDescent="0.2">
      <c r="A27" s="30"/>
      <c r="B27" s="19"/>
      <c r="C27" s="33"/>
      <c r="D27" s="33"/>
      <c r="E27" s="36"/>
      <c r="F27" s="39"/>
    </row>
    <row r="28" spans="1:6" x14ac:dyDescent="0.2">
      <c r="A28" s="30"/>
      <c r="B28" s="18" t="s">
        <v>39</v>
      </c>
      <c r="C28" s="33"/>
      <c r="D28" s="33"/>
      <c r="E28" s="36"/>
      <c r="F28" s="39"/>
    </row>
    <row r="29" spans="1:6" x14ac:dyDescent="0.2">
      <c r="A29" s="31"/>
      <c r="B29" s="22"/>
      <c r="C29" s="34"/>
      <c r="D29" s="34"/>
      <c r="E29" s="37"/>
      <c r="F29" s="40"/>
    </row>
    <row r="30" spans="1:6" ht="63.75" x14ac:dyDescent="0.2">
      <c r="A30" s="29" t="s">
        <v>42</v>
      </c>
      <c r="B30" s="21" t="s">
        <v>59</v>
      </c>
      <c r="C30" s="32">
        <v>10</v>
      </c>
      <c r="D30" s="32" t="s">
        <v>30</v>
      </c>
      <c r="E30" s="35"/>
      <c r="F30" s="38">
        <f t="shared" ref="F30" si="2">C30*E30</f>
        <v>0</v>
      </c>
    </row>
    <row r="31" spans="1:6" x14ac:dyDescent="0.2">
      <c r="A31" s="30"/>
      <c r="B31" s="18" t="s">
        <v>40</v>
      </c>
      <c r="C31" s="33"/>
      <c r="D31" s="33"/>
      <c r="E31" s="36"/>
      <c r="F31" s="39"/>
    </row>
    <row r="32" spans="1:6" x14ac:dyDescent="0.2">
      <c r="A32" s="30"/>
      <c r="B32" s="19"/>
      <c r="C32" s="33"/>
      <c r="D32" s="33"/>
      <c r="E32" s="36"/>
      <c r="F32" s="39"/>
    </row>
    <row r="33" spans="1:6" x14ac:dyDescent="0.2">
      <c r="A33" s="30"/>
      <c r="B33" s="18" t="s">
        <v>39</v>
      </c>
      <c r="C33" s="33"/>
      <c r="D33" s="33"/>
      <c r="E33" s="36"/>
      <c r="F33" s="39"/>
    </row>
    <row r="34" spans="1:6" x14ac:dyDescent="0.2">
      <c r="A34" s="31"/>
      <c r="B34" s="20"/>
      <c r="C34" s="34"/>
      <c r="D34" s="34"/>
      <c r="E34" s="37"/>
      <c r="F34" s="40"/>
    </row>
    <row r="35" spans="1:6" ht="63.75" x14ac:dyDescent="0.2">
      <c r="A35" s="29" t="s">
        <v>43</v>
      </c>
      <c r="B35" s="21" t="s">
        <v>65</v>
      </c>
      <c r="C35" s="32">
        <v>10</v>
      </c>
      <c r="D35" s="32" t="s">
        <v>30</v>
      </c>
      <c r="E35" s="35"/>
      <c r="F35" s="38">
        <f t="shared" ref="F35" si="3">C35*E35</f>
        <v>0</v>
      </c>
    </row>
    <row r="36" spans="1:6" x14ac:dyDescent="0.2">
      <c r="A36" s="30"/>
      <c r="B36" s="18" t="s">
        <v>40</v>
      </c>
      <c r="C36" s="33"/>
      <c r="D36" s="33"/>
      <c r="E36" s="36"/>
      <c r="F36" s="39"/>
    </row>
    <row r="37" spans="1:6" x14ac:dyDescent="0.2">
      <c r="A37" s="30"/>
      <c r="B37" s="19"/>
      <c r="C37" s="33"/>
      <c r="D37" s="33"/>
      <c r="E37" s="36"/>
      <c r="F37" s="39"/>
    </row>
    <row r="38" spans="1:6" x14ac:dyDescent="0.2">
      <c r="A38" s="30"/>
      <c r="B38" s="18" t="s">
        <v>39</v>
      </c>
      <c r="C38" s="33"/>
      <c r="D38" s="33"/>
      <c r="E38" s="36"/>
      <c r="F38" s="39"/>
    </row>
    <row r="39" spans="1:6" x14ac:dyDescent="0.2">
      <c r="A39" s="31"/>
      <c r="B39" s="20"/>
      <c r="C39" s="34"/>
      <c r="D39" s="34"/>
      <c r="E39" s="37"/>
      <c r="F39" s="40"/>
    </row>
    <row r="40" spans="1:6" ht="63.75" x14ac:dyDescent="0.2">
      <c r="A40" s="29" t="s">
        <v>44</v>
      </c>
      <c r="B40" s="21" t="s">
        <v>51</v>
      </c>
      <c r="C40" s="32">
        <v>10</v>
      </c>
      <c r="D40" s="32" t="s">
        <v>30</v>
      </c>
      <c r="E40" s="35"/>
      <c r="F40" s="38">
        <f t="shared" ref="F40" si="4">C40*E40</f>
        <v>0</v>
      </c>
    </row>
    <row r="41" spans="1:6" x14ac:dyDescent="0.2">
      <c r="A41" s="30"/>
      <c r="B41" s="18" t="s">
        <v>40</v>
      </c>
      <c r="C41" s="33"/>
      <c r="D41" s="33"/>
      <c r="E41" s="36"/>
      <c r="F41" s="39"/>
    </row>
    <row r="42" spans="1:6" x14ac:dyDescent="0.2">
      <c r="A42" s="30"/>
      <c r="B42" s="19"/>
      <c r="C42" s="33"/>
      <c r="D42" s="33"/>
      <c r="E42" s="36"/>
      <c r="F42" s="39"/>
    </row>
    <row r="43" spans="1:6" x14ac:dyDescent="0.2">
      <c r="A43" s="30"/>
      <c r="B43" s="18" t="s">
        <v>39</v>
      </c>
      <c r="C43" s="33"/>
      <c r="D43" s="33"/>
      <c r="E43" s="36"/>
      <c r="F43" s="39"/>
    </row>
    <row r="44" spans="1:6" x14ac:dyDescent="0.2">
      <c r="A44" s="31"/>
      <c r="B44" s="20"/>
      <c r="C44" s="34"/>
      <c r="D44" s="34"/>
      <c r="E44" s="37"/>
      <c r="F44" s="40"/>
    </row>
    <row r="45" spans="1:6" ht="63.75" x14ac:dyDescent="0.2">
      <c r="A45" s="29" t="s">
        <v>45</v>
      </c>
      <c r="B45" s="21" t="s">
        <v>60</v>
      </c>
      <c r="C45" s="32">
        <v>10</v>
      </c>
      <c r="D45" s="32" t="s">
        <v>30</v>
      </c>
      <c r="E45" s="35"/>
      <c r="F45" s="38">
        <f t="shared" ref="F45" si="5">C45*E45</f>
        <v>0</v>
      </c>
    </row>
    <row r="46" spans="1:6" x14ac:dyDescent="0.2">
      <c r="A46" s="30"/>
      <c r="B46" s="18" t="s">
        <v>40</v>
      </c>
      <c r="C46" s="33"/>
      <c r="D46" s="33"/>
      <c r="E46" s="36"/>
      <c r="F46" s="39"/>
    </row>
    <row r="47" spans="1:6" x14ac:dyDescent="0.2">
      <c r="A47" s="30"/>
      <c r="B47" s="19"/>
      <c r="C47" s="33"/>
      <c r="D47" s="33"/>
      <c r="E47" s="36"/>
      <c r="F47" s="39"/>
    </row>
    <row r="48" spans="1:6" x14ac:dyDescent="0.2">
      <c r="A48" s="30"/>
      <c r="B48" s="18" t="s">
        <v>39</v>
      </c>
      <c r="C48" s="33"/>
      <c r="D48" s="33"/>
      <c r="E48" s="36"/>
      <c r="F48" s="39"/>
    </row>
    <row r="49" spans="1:6" x14ac:dyDescent="0.2">
      <c r="A49" s="31"/>
      <c r="B49" s="23"/>
      <c r="C49" s="34"/>
      <c r="D49" s="34"/>
      <c r="E49" s="37"/>
      <c r="F49" s="40"/>
    </row>
    <row r="50" spans="1:6" ht="51" x14ac:dyDescent="0.2">
      <c r="A50" s="29" t="s">
        <v>46</v>
      </c>
      <c r="B50" s="21" t="s">
        <v>57</v>
      </c>
      <c r="C50" s="32">
        <v>10</v>
      </c>
      <c r="D50" s="32" t="s">
        <v>30</v>
      </c>
      <c r="E50" s="35"/>
      <c r="F50" s="38">
        <f t="shared" ref="F50" si="6">C50*E50</f>
        <v>0</v>
      </c>
    </row>
    <row r="51" spans="1:6" x14ac:dyDescent="0.2">
      <c r="A51" s="30"/>
      <c r="B51" s="18" t="s">
        <v>40</v>
      </c>
      <c r="C51" s="33"/>
      <c r="D51" s="33"/>
      <c r="E51" s="36"/>
      <c r="F51" s="39"/>
    </row>
    <row r="52" spans="1:6" x14ac:dyDescent="0.2">
      <c r="A52" s="30"/>
      <c r="B52" s="19"/>
      <c r="C52" s="33"/>
      <c r="D52" s="33"/>
      <c r="E52" s="36"/>
      <c r="F52" s="39"/>
    </row>
    <row r="53" spans="1:6" x14ac:dyDescent="0.2">
      <c r="A53" s="30"/>
      <c r="B53" s="18" t="s">
        <v>39</v>
      </c>
      <c r="C53" s="33"/>
      <c r="D53" s="33"/>
      <c r="E53" s="36"/>
      <c r="F53" s="39"/>
    </row>
    <row r="54" spans="1:6" x14ac:dyDescent="0.2">
      <c r="A54" s="31"/>
      <c r="B54" s="23"/>
      <c r="C54" s="34"/>
      <c r="D54" s="34"/>
      <c r="E54" s="37"/>
      <c r="F54" s="40"/>
    </row>
    <row r="55" spans="1:6" ht="51" x14ac:dyDescent="0.2">
      <c r="A55" s="29" t="s">
        <v>47</v>
      </c>
      <c r="B55" s="21" t="s">
        <v>58</v>
      </c>
      <c r="C55" s="32">
        <v>10</v>
      </c>
      <c r="D55" s="32" t="s">
        <v>30</v>
      </c>
      <c r="E55" s="35"/>
      <c r="F55" s="38">
        <f t="shared" ref="F55" si="7">C55*E55</f>
        <v>0</v>
      </c>
    </row>
    <row r="56" spans="1:6" x14ac:dyDescent="0.2">
      <c r="A56" s="30"/>
      <c r="B56" s="18" t="s">
        <v>40</v>
      </c>
      <c r="C56" s="33"/>
      <c r="D56" s="33"/>
      <c r="E56" s="36"/>
      <c r="F56" s="39"/>
    </row>
    <row r="57" spans="1:6" x14ac:dyDescent="0.2">
      <c r="A57" s="30"/>
      <c r="B57" s="19"/>
      <c r="C57" s="33"/>
      <c r="D57" s="33"/>
      <c r="E57" s="36"/>
      <c r="F57" s="39"/>
    </row>
    <row r="58" spans="1:6" x14ac:dyDescent="0.2">
      <c r="A58" s="30"/>
      <c r="B58" s="18" t="s">
        <v>39</v>
      </c>
      <c r="C58" s="33"/>
      <c r="D58" s="33"/>
      <c r="E58" s="36"/>
      <c r="F58" s="39"/>
    </row>
    <row r="59" spans="1:6" x14ac:dyDescent="0.2">
      <c r="A59" s="31"/>
      <c r="B59" s="28"/>
      <c r="C59" s="34"/>
      <c r="D59" s="34"/>
      <c r="E59" s="37"/>
      <c r="F59" s="40"/>
    </row>
    <row r="60" spans="1:6" ht="76.5" x14ac:dyDescent="0.2">
      <c r="A60" s="29" t="s">
        <v>48</v>
      </c>
      <c r="B60" s="21" t="s">
        <v>61</v>
      </c>
      <c r="C60" s="32">
        <v>10</v>
      </c>
      <c r="D60" s="32" t="s">
        <v>30</v>
      </c>
      <c r="E60" s="35"/>
      <c r="F60" s="38">
        <f t="shared" ref="F60" si="8">C60*E60</f>
        <v>0</v>
      </c>
    </row>
    <row r="61" spans="1:6" x14ac:dyDescent="0.2">
      <c r="A61" s="30"/>
      <c r="B61" s="18" t="s">
        <v>40</v>
      </c>
      <c r="C61" s="33"/>
      <c r="D61" s="33"/>
      <c r="E61" s="36"/>
      <c r="F61" s="39"/>
    </row>
    <row r="62" spans="1:6" x14ac:dyDescent="0.2">
      <c r="A62" s="30"/>
      <c r="B62" s="19"/>
      <c r="C62" s="33"/>
      <c r="D62" s="33"/>
      <c r="E62" s="36"/>
      <c r="F62" s="39"/>
    </row>
    <row r="63" spans="1:6" x14ac:dyDescent="0.2">
      <c r="A63" s="30"/>
      <c r="B63" s="18" t="s">
        <v>39</v>
      </c>
      <c r="C63" s="33"/>
      <c r="D63" s="33"/>
      <c r="E63" s="36"/>
      <c r="F63" s="39"/>
    </row>
    <row r="64" spans="1:6" x14ac:dyDescent="0.2">
      <c r="A64" s="31"/>
      <c r="B64" s="28"/>
      <c r="C64" s="34"/>
      <c r="D64" s="34"/>
      <c r="E64" s="37"/>
      <c r="F64" s="40"/>
    </row>
    <row r="65" spans="1:6" ht="63.75" x14ac:dyDescent="0.2">
      <c r="A65" s="29" t="s">
        <v>53</v>
      </c>
      <c r="B65" s="21" t="s">
        <v>62</v>
      </c>
      <c r="C65" s="32">
        <v>10</v>
      </c>
      <c r="D65" s="32" t="s">
        <v>30</v>
      </c>
      <c r="E65" s="35"/>
      <c r="F65" s="38">
        <f t="shared" ref="F65" si="9">C65*E65</f>
        <v>0</v>
      </c>
    </row>
    <row r="66" spans="1:6" x14ac:dyDescent="0.2">
      <c r="A66" s="30"/>
      <c r="B66" s="18" t="s">
        <v>40</v>
      </c>
      <c r="C66" s="33"/>
      <c r="D66" s="33"/>
      <c r="E66" s="36"/>
      <c r="F66" s="39"/>
    </row>
    <row r="67" spans="1:6" x14ac:dyDescent="0.2">
      <c r="A67" s="30"/>
      <c r="B67" s="19"/>
      <c r="C67" s="33"/>
      <c r="D67" s="33"/>
      <c r="E67" s="36"/>
      <c r="F67" s="39"/>
    </row>
    <row r="68" spans="1:6" x14ac:dyDescent="0.2">
      <c r="A68" s="30"/>
      <c r="B68" s="18" t="s">
        <v>39</v>
      </c>
      <c r="C68" s="33"/>
      <c r="D68" s="33"/>
      <c r="E68" s="36"/>
      <c r="F68" s="39"/>
    </row>
    <row r="69" spans="1:6" x14ac:dyDescent="0.2">
      <c r="A69" s="31"/>
      <c r="B69" s="28"/>
      <c r="C69" s="34"/>
      <c r="D69" s="34"/>
      <c r="E69" s="37"/>
      <c r="F69" s="40"/>
    </row>
    <row r="70" spans="1:6" ht="63.75" x14ac:dyDescent="0.2">
      <c r="A70" s="29" t="s">
        <v>54</v>
      </c>
      <c r="B70" s="21" t="s">
        <v>63</v>
      </c>
      <c r="C70" s="32">
        <v>10</v>
      </c>
      <c r="D70" s="32" t="s">
        <v>30</v>
      </c>
      <c r="E70" s="35"/>
      <c r="F70" s="38">
        <f t="shared" ref="F70" si="10">C70*E70</f>
        <v>0</v>
      </c>
    </row>
    <row r="71" spans="1:6" x14ac:dyDescent="0.2">
      <c r="A71" s="30"/>
      <c r="B71" s="18" t="s">
        <v>40</v>
      </c>
      <c r="C71" s="33"/>
      <c r="D71" s="33"/>
      <c r="E71" s="36"/>
      <c r="F71" s="39"/>
    </row>
    <row r="72" spans="1:6" x14ac:dyDescent="0.2">
      <c r="A72" s="30"/>
      <c r="B72" s="19"/>
      <c r="C72" s="33"/>
      <c r="D72" s="33"/>
      <c r="E72" s="36"/>
      <c r="F72" s="39"/>
    </row>
    <row r="73" spans="1:6" x14ac:dyDescent="0.2">
      <c r="A73" s="30"/>
      <c r="B73" s="18" t="s">
        <v>39</v>
      </c>
      <c r="C73" s="33"/>
      <c r="D73" s="33"/>
      <c r="E73" s="36"/>
      <c r="F73" s="39"/>
    </row>
    <row r="74" spans="1:6" x14ac:dyDescent="0.2">
      <c r="A74" s="31"/>
      <c r="B74" s="28"/>
      <c r="C74" s="34"/>
      <c r="D74" s="34"/>
      <c r="E74" s="37"/>
      <c r="F74" s="40"/>
    </row>
    <row r="75" spans="1:6" ht="63.75" x14ac:dyDescent="0.2">
      <c r="A75" s="29" t="s">
        <v>55</v>
      </c>
      <c r="B75" s="21" t="s">
        <v>64</v>
      </c>
      <c r="C75" s="32">
        <v>10</v>
      </c>
      <c r="D75" s="32" t="s">
        <v>30</v>
      </c>
      <c r="E75" s="35"/>
      <c r="F75" s="38">
        <f t="shared" ref="F75" si="11">C75*E75</f>
        <v>0</v>
      </c>
    </row>
    <row r="76" spans="1:6" x14ac:dyDescent="0.2">
      <c r="A76" s="30"/>
      <c r="B76" s="18" t="s">
        <v>40</v>
      </c>
      <c r="C76" s="33"/>
      <c r="D76" s="33"/>
      <c r="E76" s="36"/>
      <c r="F76" s="39"/>
    </row>
    <row r="77" spans="1:6" x14ac:dyDescent="0.2">
      <c r="A77" s="30"/>
      <c r="B77" s="19"/>
      <c r="C77" s="33"/>
      <c r="D77" s="33"/>
      <c r="E77" s="36"/>
      <c r="F77" s="39"/>
    </row>
    <row r="78" spans="1:6" x14ac:dyDescent="0.2">
      <c r="A78" s="30"/>
      <c r="B78" s="18" t="s">
        <v>39</v>
      </c>
      <c r="C78" s="33"/>
      <c r="D78" s="33"/>
      <c r="E78" s="36"/>
      <c r="F78" s="39"/>
    </row>
    <row r="79" spans="1:6" x14ac:dyDescent="0.2">
      <c r="A79" s="31"/>
      <c r="B79" s="28"/>
      <c r="C79" s="34"/>
      <c r="D79" s="34"/>
      <c r="E79" s="37"/>
      <c r="F79" s="40"/>
    </row>
    <row r="80" spans="1:6" ht="63.75" x14ac:dyDescent="0.2">
      <c r="A80" s="29" t="s">
        <v>56</v>
      </c>
      <c r="B80" s="21" t="s">
        <v>66</v>
      </c>
      <c r="C80" s="32">
        <v>10</v>
      </c>
      <c r="D80" s="32" t="s">
        <v>30</v>
      </c>
      <c r="E80" s="35"/>
      <c r="F80" s="38">
        <f t="shared" ref="F80" si="12">C80*E80</f>
        <v>0</v>
      </c>
    </row>
    <row r="81" spans="1:8" x14ac:dyDescent="0.2">
      <c r="A81" s="30"/>
      <c r="B81" s="18" t="s">
        <v>40</v>
      </c>
      <c r="C81" s="33"/>
      <c r="D81" s="33"/>
      <c r="E81" s="36"/>
      <c r="F81" s="39"/>
    </row>
    <row r="82" spans="1:8" x14ac:dyDescent="0.2">
      <c r="A82" s="30"/>
      <c r="B82" s="19"/>
      <c r="C82" s="33"/>
      <c r="D82" s="33"/>
      <c r="E82" s="36"/>
      <c r="F82" s="39"/>
    </row>
    <row r="83" spans="1:8" x14ac:dyDescent="0.2">
      <c r="A83" s="30"/>
      <c r="B83" s="18" t="s">
        <v>39</v>
      </c>
      <c r="C83" s="33"/>
      <c r="D83" s="33"/>
      <c r="E83" s="36"/>
      <c r="F83" s="39"/>
    </row>
    <row r="84" spans="1:8" x14ac:dyDescent="0.2">
      <c r="A84" s="31"/>
      <c r="B84" s="28" t="s">
        <v>70</v>
      </c>
      <c r="C84" s="34"/>
      <c r="D84" s="34"/>
      <c r="E84" s="37"/>
      <c r="F84" s="40"/>
    </row>
    <row r="85" spans="1:8" ht="76.5" x14ac:dyDescent="0.2">
      <c r="A85" s="24" t="s">
        <v>52</v>
      </c>
      <c r="B85" s="21" t="s">
        <v>74</v>
      </c>
      <c r="C85" s="25">
        <v>1</v>
      </c>
      <c r="D85" s="25" t="s">
        <v>69</v>
      </c>
      <c r="E85" s="26"/>
      <c r="F85" s="27">
        <f t="shared" ref="F85" si="13">C85*E85</f>
        <v>0</v>
      </c>
    </row>
    <row r="86" spans="1:8" x14ac:dyDescent="0.2">
      <c r="A86" s="90" t="s">
        <v>67</v>
      </c>
      <c r="B86" s="3" t="s">
        <v>23</v>
      </c>
      <c r="C86" s="54">
        <v>1</v>
      </c>
      <c r="D86" s="54" t="s">
        <v>31</v>
      </c>
      <c r="E86" s="35"/>
      <c r="F86" s="38">
        <f t="shared" ref="F86" si="14">C86*E86</f>
        <v>0</v>
      </c>
    </row>
    <row r="87" spans="1:8" x14ac:dyDescent="0.2">
      <c r="A87" s="91"/>
      <c r="B87" s="14" t="s">
        <v>75</v>
      </c>
      <c r="C87" s="55"/>
      <c r="D87" s="55"/>
      <c r="E87" s="36"/>
      <c r="F87" s="39"/>
      <c r="H87" s="17"/>
    </row>
    <row r="88" spans="1:8" ht="15" customHeight="1" x14ac:dyDescent="0.2">
      <c r="A88" s="91"/>
      <c r="B88" s="57" t="s">
        <v>68</v>
      </c>
      <c r="C88" s="55"/>
      <c r="D88" s="55"/>
      <c r="E88" s="36"/>
      <c r="F88" s="39"/>
    </row>
    <row r="89" spans="1:8" x14ac:dyDescent="0.2">
      <c r="A89" s="91"/>
      <c r="B89" s="57"/>
      <c r="C89" s="55"/>
      <c r="D89" s="55"/>
      <c r="E89" s="36"/>
      <c r="F89" s="39"/>
    </row>
    <row r="90" spans="1:8" x14ac:dyDescent="0.2">
      <c r="A90" s="92"/>
      <c r="B90" s="58"/>
      <c r="C90" s="56"/>
      <c r="D90" s="56"/>
      <c r="E90" s="37"/>
      <c r="F90" s="40"/>
    </row>
    <row r="91" spans="1:8" ht="12.75" customHeight="1" x14ac:dyDescent="0.2">
      <c r="A91" s="51" t="s">
        <v>7</v>
      </c>
      <c r="B91" s="52"/>
      <c r="C91" s="52"/>
      <c r="D91" s="53"/>
      <c r="E91" s="15"/>
      <c r="F91" s="16"/>
    </row>
    <row r="92" spans="1:8" ht="12.75" customHeight="1" x14ac:dyDescent="0.2">
      <c r="A92" s="51" t="s">
        <v>17</v>
      </c>
      <c r="B92" s="52"/>
      <c r="C92" s="52"/>
      <c r="D92" s="53"/>
      <c r="E92" s="15"/>
      <c r="F92" s="16"/>
    </row>
    <row r="93" spans="1:8" ht="12.75" customHeight="1" x14ac:dyDescent="0.2">
      <c r="A93" s="51" t="s">
        <v>19</v>
      </c>
      <c r="B93" s="52"/>
      <c r="C93" s="52"/>
      <c r="D93" s="53"/>
      <c r="E93" s="15"/>
      <c r="F93" s="16"/>
    </row>
    <row r="94" spans="1:8" ht="15" customHeight="1" x14ac:dyDescent="0.2">
      <c r="A94" s="81" t="s">
        <v>21</v>
      </c>
      <c r="B94" s="82"/>
      <c r="C94" s="82"/>
      <c r="D94" s="83"/>
      <c r="E94" s="54">
        <f>IF(E93&lt;14,0,E92)</f>
        <v>0</v>
      </c>
      <c r="F94" s="87"/>
    </row>
    <row r="95" spans="1:8" ht="15" customHeight="1" x14ac:dyDescent="0.2">
      <c r="A95" s="84"/>
      <c r="B95" s="85"/>
      <c r="C95" s="85"/>
      <c r="D95" s="86"/>
      <c r="E95" s="56"/>
      <c r="F95" s="87"/>
    </row>
    <row r="96" spans="1:8" x14ac:dyDescent="0.2">
      <c r="A96" s="107" t="s">
        <v>38</v>
      </c>
      <c r="B96" s="108"/>
      <c r="C96" s="59" t="s">
        <v>8</v>
      </c>
      <c r="D96" s="88"/>
      <c r="E96" s="60"/>
      <c r="F96" s="41">
        <f>SUM(F15:F90)</f>
        <v>0</v>
      </c>
    </row>
    <row r="97" spans="1:6" x14ac:dyDescent="0.2">
      <c r="A97" s="105"/>
      <c r="B97" s="106"/>
      <c r="C97" s="73"/>
      <c r="D97" s="74"/>
      <c r="E97" s="75"/>
      <c r="F97" s="42"/>
    </row>
    <row r="98" spans="1:6" ht="12.75" customHeight="1" x14ac:dyDescent="0.2">
      <c r="A98" s="43" t="s">
        <v>37</v>
      </c>
      <c r="B98" s="44"/>
      <c r="C98" s="61" t="s">
        <v>24</v>
      </c>
      <c r="D98" s="63"/>
      <c r="E98" s="109">
        <v>19</v>
      </c>
      <c r="F98" s="100">
        <f>F96*(E98/100+1)-F96</f>
        <v>0</v>
      </c>
    </row>
    <row r="99" spans="1:6" x14ac:dyDescent="0.2">
      <c r="A99" s="105"/>
      <c r="B99" s="106"/>
      <c r="C99" s="79"/>
      <c r="D99" s="80"/>
      <c r="E99" s="110"/>
      <c r="F99" s="101"/>
    </row>
    <row r="100" spans="1:6" x14ac:dyDescent="0.2">
      <c r="A100" s="94"/>
      <c r="B100" s="95"/>
      <c r="C100" s="59" t="s">
        <v>9</v>
      </c>
      <c r="D100" s="88"/>
      <c r="E100" s="60"/>
      <c r="F100" s="103">
        <f>SUM(F96:F99)</f>
        <v>0</v>
      </c>
    </row>
    <row r="101" spans="1:6" x14ac:dyDescent="0.2">
      <c r="A101" s="96"/>
      <c r="B101" s="97"/>
      <c r="C101" s="73"/>
      <c r="D101" s="74"/>
      <c r="E101" s="75"/>
      <c r="F101" s="104"/>
    </row>
    <row r="102" spans="1:6" x14ac:dyDescent="0.2">
      <c r="A102" s="9"/>
      <c r="B102" s="10"/>
      <c r="C102" s="61" t="s">
        <v>10</v>
      </c>
      <c r="D102" s="62"/>
      <c r="E102" s="63"/>
      <c r="F102" s="98">
        <f>F100/100*E94</f>
        <v>0</v>
      </c>
    </row>
    <row r="103" spans="1:6" x14ac:dyDescent="0.2">
      <c r="A103" s="9"/>
      <c r="B103" s="10"/>
      <c r="C103" s="79"/>
      <c r="D103" s="102"/>
      <c r="E103" s="80"/>
      <c r="F103" s="99"/>
    </row>
    <row r="104" spans="1:6" ht="15" customHeight="1" x14ac:dyDescent="0.2">
      <c r="A104" s="89" t="s">
        <v>34</v>
      </c>
      <c r="B104" s="89"/>
      <c r="C104" s="59" t="s">
        <v>11</v>
      </c>
      <c r="D104" s="88"/>
      <c r="E104" s="60"/>
      <c r="F104" s="41">
        <f>F100-F102</f>
        <v>0</v>
      </c>
    </row>
    <row r="105" spans="1:6" x14ac:dyDescent="0.2">
      <c r="A105" s="89"/>
      <c r="B105" s="89"/>
      <c r="C105" s="73"/>
      <c r="D105" s="74"/>
      <c r="E105" s="75"/>
      <c r="F105" s="93"/>
    </row>
    <row r="106" spans="1:6" ht="51" customHeight="1" x14ac:dyDescent="0.2">
      <c r="A106" s="73" t="s">
        <v>14</v>
      </c>
      <c r="B106" s="74"/>
      <c r="C106" s="74"/>
      <c r="D106" s="74"/>
      <c r="E106" s="74"/>
      <c r="F106" s="75"/>
    </row>
    <row r="107" spans="1:6" ht="56.25" customHeight="1" x14ac:dyDescent="0.2">
      <c r="A107" s="76" t="s">
        <v>35</v>
      </c>
      <c r="B107" s="77"/>
      <c r="C107" s="77"/>
      <c r="D107" s="77"/>
      <c r="E107" s="77"/>
      <c r="F107" s="78"/>
    </row>
  </sheetData>
  <sheetProtection formatColumns="0" formatRows="0"/>
  <mergeCells count="119">
    <mergeCell ref="A80:A84"/>
    <mergeCell ref="C80:C84"/>
    <mergeCell ref="D80:D84"/>
    <mergeCell ref="E80:E84"/>
    <mergeCell ref="F80:F84"/>
    <mergeCell ref="A75:A79"/>
    <mergeCell ref="C75:C79"/>
    <mergeCell ref="D75:D79"/>
    <mergeCell ref="E75:E79"/>
    <mergeCell ref="F75:F79"/>
    <mergeCell ref="A70:A74"/>
    <mergeCell ref="C70:C74"/>
    <mergeCell ref="D70:D74"/>
    <mergeCell ref="E70:E74"/>
    <mergeCell ref="F70:F74"/>
    <mergeCell ref="A65:A69"/>
    <mergeCell ref="C65:C69"/>
    <mergeCell ref="D65:D69"/>
    <mergeCell ref="E65:E69"/>
    <mergeCell ref="F65:F69"/>
    <mergeCell ref="A60:A64"/>
    <mergeCell ref="C60:C64"/>
    <mergeCell ref="D60:D64"/>
    <mergeCell ref="E60:E64"/>
    <mergeCell ref="F60:F64"/>
    <mergeCell ref="A55:A59"/>
    <mergeCell ref="C55:C59"/>
    <mergeCell ref="D55:D59"/>
    <mergeCell ref="E55:E59"/>
    <mergeCell ref="F55:F59"/>
    <mergeCell ref="A96:B96"/>
    <mergeCell ref="E98:E99"/>
    <mergeCell ref="A25:A29"/>
    <mergeCell ref="C25:C29"/>
    <mergeCell ref="D25:D29"/>
    <mergeCell ref="E25:E29"/>
    <mergeCell ref="A97:B97"/>
    <mergeCell ref="E30:E34"/>
    <mergeCell ref="A40:A44"/>
    <mergeCell ref="C40:C44"/>
    <mergeCell ref="D40:D44"/>
    <mergeCell ref="E40:E44"/>
    <mergeCell ref="A35:A39"/>
    <mergeCell ref="C35:C39"/>
    <mergeCell ref="D35:D39"/>
    <mergeCell ref="E35:E39"/>
    <mergeCell ref="A100:B101"/>
    <mergeCell ref="F102:F103"/>
    <mergeCell ref="F98:F99"/>
    <mergeCell ref="C102:E103"/>
    <mergeCell ref="F100:F101"/>
    <mergeCell ref="A99:B99"/>
    <mergeCell ref="A106:F106"/>
    <mergeCell ref="A107:F107"/>
    <mergeCell ref="E86:E90"/>
    <mergeCell ref="F86:F90"/>
    <mergeCell ref="C98:D99"/>
    <mergeCell ref="A92:D92"/>
    <mergeCell ref="A93:D93"/>
    <mergeCell ref="A94:D95"/>
    <mergeCell ref="E94:E95"/>
    <mergeCell ref="F94:F95"/>
    <mergeCell ref="C104:E105"/>
    <mergeCell ref="C96:E97"/>
    <mergeCell ref="A104:B105"/>
    <mergeCell ref="A86:A90"/>
    <mergeCell ref="F104:F105"/>
    <mergeCell ref="C100:E101"/>
    <mergeCell ref="A1:B1"/>
    <mergeCell ref="C11:F11"/>
    <mergeCell ref="C9:F9"/>
    <mergeCell ref="C7:F7"/>
    <mergeCell ref="C5:F5"/>
    <mergeCell ref="C1:F1"/>
    <mergeCell ref="C6:F6"/>
    <mergeCell ref="C8:F8"/>
    <mergeCell ref="C2:F2"/>
    <mergeCell ref="B5:B6"/>
    <mergeCell ref="C4:F4"/>
    <mergeCell ref="C3:F3"/>
    <mergeCell ref="A7:B10"/>
    <mergeCell ref="C10:F10"/>
    <mergeCell ref="A15:A19"/>
    <mergeCell ref="C15:C19"/>
    <mergeCell ref="D15:D19"/>
    <mergeCell ref="A30:A34"/>
    <mergeCell ref="C30:C34"/>
    <mergeCell ref="F96:F97"/>
    <mergeCell ref="A98:B98"/>
    <mergeCell ref="C12:F12"/>
    <mergeCell ref="C13:C14"/>
    <mergeCell ref="A91:D91"/>
    <mergeCell ref="C86:C90"/>
    <mergeCell ref="D86:D90"/>
    <mergeCell ref="B88:B90"/>
    <mergeCell ref="A13:A14"/>
    <mergeCell ref="B13:B14"/>
    <mergeCell ref="A20:A24"/>
    <mergeCell ref="C20:C24"/>
    <mergeCell ref="D20:D24"/>
    <mergeCell ref="E20:E24"/>
    <mergeCell ref="F20:F24"/>
    <mergeCell ref="D30:D34"/>
    <mergeCell ref="F35:F39"/>
    <mergeCell ref="F40:F44"/>
    <mergeCell ref="F30:F34"/>
    <mergeCell ref="E15:E19"/>
    <mergeCell ref="F15:F19"/>
    <mergeCell ref="F25:F29"/>
    <mergeCell ref="A45:A49"/>
    <mergeCell ref="C45:C49"/>
    <mergeCell ref="D45:D49"/>
    <mergeCell ref="E45:E49"/>
    <mergeCell ref="F45:F49"/>
    <mergeCell ref="A50:A54"/>
    <mergeCell ref="C50:C54"/>
    <mergeCell ref="D50:D54"/>
    <mergeCell ref="E50:E54"/>
    <mergeCell ref="F50:F54"/>
  </mergeCells>
  <dataValidations count="3">
    <dataValidation type="list" allowBlank="1" showInputMessage="1" showErrorMessage="1" sqref="B87" xr:uid="{00000000-0002-0000-0000-000000000000}">
      <formula1>"Lieferung frei Haus, Lieferung frei Verwendungsstelle, Lieferung frei Verwendungsstelle inkl. Montage, Lieferung frei Verwendungsstelle inkl. Entsorgung Verpackungsmaterial, Lieferung frei Verwendungsstelle inkl. Montage und Entsorgung Verpackungsmaterial"</formula1>
    </dataValidation>
    <dataValidation type="list" allowBlank="1" showInputMessage="1" showErrorMessage="1" sqref="E98:E99" xr:uid="{00000000-0002-0000-0000-000002000000}">
      <formula1>"0,7,19"</formula1>
    </dataValidation>
    <dataValidation type="list" allowBlank="1" promptTitle="Mengeneinheiten" sqref="D15:D90" xr:uid="{00000000-0002-0000-0000-000003000000}">
      <formula1>"%,Bl.,g,h,Jhr,k.A.,kg,l,LE,m,Mon,m²,m³,Pal,psch,S.,St.,StS,t,TS,Wo,"</formula1>
    </dataValidation>
  </dataValidations>
  <pageMargins left="0.7" right="0.7" top="0.78740157499999996" bottom="0.78740157499999996"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Thiele, Niklas</cp:lastModifiedBy>
  <cp:lastPrinted>2025-05-07T05:18:28Z</cp:lastPrinted>
  <dcterms:created xsi:type="dcterms:W3CDTF">2019-07-22T13:28:59Z</dcterms:created>
  <dcterms:modified xsi:type="dcterms:W3CDTF">2026-07-21T12:12:27Z</dcterms:modified>
</cp:coreProperties>
</file>