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8_{A54D8BAC-2585-4702-B890-36028E0AC658}" xr6:coauthVersionLast="36" xr6:coauthVersionMax="36" xr10:uidLastSave="{00000000-0000-0000-0000-000000000000}"/>
  <bookViews>
    <workbookView xWindow="-5625" yWindow="225" windowWidth="15180" windowHeight="10890" xr2:uid="{00000000-000D-0000-FFFF-FFFF00000000}"/>
  </bookViews>
  <sheets>
    <sheet name="Stundenverrechnungssatz" sheetId="1" r:id="rId1"/>
    <sheet name="Tabelle1" sheetId="2" r:id="rId2"/>
  </sheets>
  <definedNames>
    <definedName name="_xlnm.Print_Area" localSheetId="0">Stundenverrechnungssatz!$A$1:$H$71</definedName>
  </definedNames>
  <calcPr calcId="191029"/>
</workbook>
</file>

<file path=xl/calcChain.xml><?xml version="1.0" encoding="utf-8"?>
<calcChain xmlns="http://schemas.openxmlformats.org/spreadsheetml/2006/main">
  <c r="F16" i="1" l="1"/>
  <c r="E46" i="1" l="1"/>
  <c r="E61" i="1"/>
  <c r="H42" i="1"/>
  <c r="F42" i="1"/>
  <c r="F15" i="1" l="1"/>
  <c r="H52" i="1"/>
  <c r="H53" i="1"/>
  <c r="H54" i="1"/>
  <c r="H55" i="1"/>
  <c r="H56" i="1"/>
  <c r="H57" i="1"/>
  <c r="H58" i="1"/>
  <c r="H59" i="1"/>
  <c r="H51" i="1"/>
  <c r="H50" i="1"/>
  <c r="H49" i="1"/>
  <c r="H48" i="1"/>
  <c r="H44" i="1"/>
  <c r="H45" i="1"/>
  <c r="H43" i="1"/>
  <c r="H46" i="1" s="1"/>
  <c r="H41" i="1"/>
  <c r="H38" i="1"/>
  <c r="H37" i="1"/>
  <c r="H31" i="1"/>
  <c r="H32" i="1"/>
  <c r="H33" i="1"/>
  <c r="H30" i="1"/>
  <c r="H29" i="1"/>
  <c r="H28" i="1"/>
  <c r="H27" i="1"/>
  <c r="H26" i="1"/>
  <c r="H25" i="1"/>
  <c r="H34" i="1" s="1"/>
  <c r="H24" i="1"/>
  <c r="H16" i="1"/>
  <c r="H17" i="1"/>
  <c r="H18" i="1"/>
  <c r="H19" i="1"/>
  <c r="H20" i="1"/>
  <c r="H21" i="1"/>
  <c r="H15" i="1"/>
  <c r="F52" i="1"/>
  <c r="F53" i="1"/>
  <c r="F54" i="1"/>
  <c r="F55" i="1"/>
  <c r="F56" i="1"/>
  <c r="F57" i="1"/>
  <c r="F58" i="1"/>
  <c r="F59" i="1"/>
  <c r="F51" i="1"/>
  <c r="F50" i="1"/>
  <c r="F49" i="1"/>
  <c r="F48" i="1"/>
  <c r="F44" i="1"/>
  <c r="F45" i="1"/>
  <c r="F43" i="1"/>
  <c r="F41" i="1"/>
  <c r="F38" i="1"/>
  <c r="F37" i="1"/>
  <c r="F31" i="1"/>
  <c r="F32" i="1"/>
  <c r="F33" i="1"/>
  <c r="F30" i="1"/>
  <c r="F29" i="1"/>
  <c r="F28" i="1"/>
  <c r="F27" i="1"/>
  <c r="F26" i="1"/>
  <c r="F25" i="1"/>
  <c r="F24" i="1"/>
  <c r="F17" i="1"/>
  <c r="F18" i="1"/>
  <c r="F19" i="1"/>
  <c r="F20" i="1"/>
  <c r="F21" i="1"/>
  <c r="G22" i="1"/>
  <c r="G60" i="1"/>
  <c r="G61" i="1"/>
  <c r="G63" i="1" s="1"/>
  <c r="G64" i="1" s="1"/>
  <c r="H61" i="1"/>
  <c r="H63" i="1" s="1"/>
  <c r="E60" i="1"/>
  <c r="E22" i="1"/>
  <c r="G46" i="1"/>
  <c r="G34" i="1"/>
  <c r="E34" i="1"/>
  <c r="H60" i="1" l="1"/>
  <c r="E63" i="1"/>
  <c r="E64" i="1" s="1"/>
  <c r="F60" i="1"/>
  <c r="F34" i="1"/>
  <c r="F61" i="1"/>
  <c r="F62" i="1" s="1"/>
  <c r="F63" i="1" s="1"/>
  <c r="F46" i="1"/>
  <c r="H22" i="1"/>
  <c r="H35" i="1" s="1"/>
  <c r="H39" i="1" s="1"/>
  <c r="F22" i="1"/>
  <c r="H64" i="1"/>
  <c r="H65" i="1"/>
  <c r="H62" i="1"/>
  <c r="E35" i="1"/>
  <c r="E39" i="1" s="1"/>
  <c r="E65" i="1" s="1"/>
  <c r="G35" i="1"/>
  <c r="G39" i="1" s="1"/>
  <c r="G65" i="1" s="1"/>
  <c r="F35" i="1" l="1"/>
  <c r="F39" i="1" s="1"/>
  <c r="F65" i="1" s="1"/>
  <c r="F64" i="1"/>
</calcChain>
</file>

<file path=xl/sharedStrings.xml><?xml version="1.0" encoding="utf-8"?>
<sst xmlns="http://schemas.openxmlformats.org/spreadsheetml/2006/main" count="113" uniqueCount="109">
  <si>
    <t>Zusätzliche lohngebundene Kosten</t>
  </si>
  <si>
    <t>1.00</t>
  </si>
  <si>
    <t>Fertigungslöhne</t>
  </si>
  <si>
    <t>2.00</t>
  </si>
  <si>
    <t>Lohngebundene Kosten</t>
  </si>
  <si>
    <t>2.10</t>
  </si>
  <si>
    <t>Soziallöhne</t>
  </si>
  <si>
    <t>2.11</t>
  </si>
  <si>
    <t>2.12</t>
  </si>
  <si>
    <t>2.13</t>
  </si>
  <si>
    <t>2.14</t>
  </si>
  <si>
    <t>2.15</t>
  </si>
  <si>
    <t>2.20</t>
  </si>
  <si>
    <t>2.21</t>
  </si>
  <si>
    <t>Gesetzliche Feiertage</t>
  </si>
  <si>
    <t>Urlaubsentgelt</t>
  </si>
  <si>
    <t>Zusätzliches Urlaubsgeld</t>
  </si>
  <si>
    <t>Arbeitsfreistellung</t>
  </si>
  <si>
    <t>Lohnfortzahlung im Krankheitsfall</t>
  </si>
  <si>
    <t>2.22</t>
  </si>
  <si>
    <t>2.23</t>
  </si>
  <si>
    <t>2.24</t>
  </si>
  <si>
    <t>2.25</t>
  </si>
  <si>
    <t>2.30</t>
  </si>
  <si>
    <t>Gesetzliche Unfallversicherung</t>
  </si>
  <si>
    <t>Schwerbehindertenabgabe</t>
  </si>
  <si>
    <t>Haftpflichtversicherung</t>
  </si>
  <si>
    <t>Sonstige Personalkosten</t>
  </si>
  <si>
    <t>%</t>
  </si>
  <si>
    <t>€</t>
  </si>
  <si>
    <t>3.00</t>
  </si>
  <si>
    <t>Sonstige auftragsbezogene Kosten</t>
  </si>
  <si>
    <t>3.10</t>
  </si>
  <si>
    <t>3.20</t>
  </si>
  <si>
    <t>3.30</t>
  </si>
  <si>
    <t>3.40</t>
  </si>
  <si>
    <t>Fahrtkosten</t>
  </si>
  <si>
    <t>Fertigungsmaterial, Maschinen und Geräte, Afa, etc.</t>
  </si>
  <si>
    <t>4.00</t>
  </si>
  <si>
    <t>Unternehmensbezogene Kosten</t>
  </si>
  <si>
    <t>4.10</t>
  </si>
  <si>
    <t>Gehälter</t>
  </si>
  <si>
    <t>4.11</t>
  </si>
  <si>
    <t>Gehäter Techn. Angestellte, incl. Lohnfolgekosten</t>
  </si>
  <si>
    <t>4.12</t>
  </si>
  <si>
    <t>Gehäter Kaufm. Angestellte, incl.  Lohnfolgekosten</t>
  </si>
  <si>
    <t>4.20</t>
  </si>
  <si>
    <t>Fuhrparkkosten</t>
  </si>
  <si>
    <t>4.30</t>
  </si>
  <si>
    <t>Fertigungshilfskosten</t>
  </si>
  <si>
    <t>4.31</t>
  </si>
  <si>
    <t>Löhne Hilfsdienste, incl. Lohnfolgekosten</t>
  </si>
  <si>
    <t>4.32</t>
  </si>
  <si>
    <t>Sonstige Betriekosten</t>
  </si>
  <si>
    <t>4.40</t>
  </si>
  <si>
    <t>Sonstige Verwaltungskosten</t>
  </si>
  <si>
    <t>4.60</t>
  </si>
  <si>
    <t>Sonsitge Kosten (Verbandsbeiträge, Zertifizierung, etc.)</t>
  </si>
  <si>
    <t>4.70</t>
  </si>
  <si>
    <t>Gewerbesteuer</t>
  </si>
  <si>
    <t>5.00</t>
  </si>
  <si>
    <t>6.00</t>
  </si>
  <si>
    <t>Wagnis- / Gewinnaufschlag auf die Selbskosten</t>
  </si>
  <si>
    <t>Stundenverrechnungssatz in % v. FL und in €
Summe  (∑ 5.00 - 6.00)</t>
  </si>
  <si>
    <t>Kalkulationszuschlag auf die Fertigungslöhne
Stundenverrechnungssatz - Ziffer 1.00)</t>
  </si>
  <si>
    <t>Lohnkostenanteil am Preis %</t>
  </si>
  <si>
    <t>Lohnkostenanteil = {[Lohn + lohngebundene Kosten (inkl. Ziffer 3.10, 4.11, 4.12)] x 100} / Stundenverrechnungssatz</t>
  </si>
  <si>
    <t>Voll Sozialverspflicht.
Personal</t>
  </si>
  <si>
    <t>Minijobber</t>
  </si>
  <si>
    <t>Sondereinzelkosten</t>
  </si>
  <si>
    <t>Zwischensumme unternehmensbezogene Kosten (∑ 4.10 - 4.70)</t>
  </si>
  <si>
    <t>Sozialversicherungsbeiträge ( Arbeitgeberanteil)</t>
  </si>
  <si>
    <r>
      <t xml:space="preserve">Selbstkosten </t>
    </r>
    <r>
      <rPr>
        <sz val="10"/>
        <rFont val="Calibri"/>
        <family val="2"/>
        <scheme val="minor"/>
      </rPr>
      <t>(∑ 1.00 - 4.70)</t>
    </r>
  </si>
  <si>
    <t>Rentenversicherung</t>
  </si>
  <si>
    <t>Arbeitslosenversicherung</t>
  </si>
  <si>
    <t>Pflegeversicherung</t>
  </si>
  <si>
    <t>U2 Mutterschaftsaufwendungen</t>
  </si>
  <si>
    <t>U3 Insolvenzgeldumlage</t>
  </si>
  <si>
    <t>2.16</t>
  </si>
  <si>
    <t>2.17</t>
  </si>
  <si>
    <t>Sozialversicherung auf Pos. 2.21 (Gesetzliche Feiertage)</t>
  </si>
  <si>
    <t>Sozialversicherung auf Pos. 2.22 (Urlaubsentgelt)</t>
  </si>
  <si>
    <t>Sozialversicherung auf Pos. 2.23 (Arbeitsfreistellung)</t>
  </si>
  <si>
    <t>Sozialversicherung aurf Pos. 2.24 (Lohnfortzahlung im Krankheitsfall)</t>
  </si>
  <si>
    <t>Sozialversicherung auf Pos. 2.25 (Lohnfortzahlung zusätzliches Urlaubsgeld)</t>
  </si>
  <si>
    <t xml:space="preserve">              Zwischensumme Soziallöhne inkl. SV-Beiträge auf Soziallöhne</t>
  </si>
  <si>
    <t xml:space="preserve">              Zwischensumme Sozialversicherungsbeiträge (Arbeitgeber)</t>
  </si>
  <si>
    <t xml:space="preserve">              Summe Sozialversicherungsbeiträge + Soziallöhne</t>
  </si>
  <si>
    <t>2.31</t>
  </si>
  <si>
    <t>2.32</t>
  </si>
  <si>
    <t xml:space="preserve">             Summe Lohngebundene Kosten</t>
  </si>
  <si>
    <t>Kosten für Objektleiter und soziale Folgekosten</t>
  </si>
  <si>
    <t xml:space="preserve">             Zwischensumme auftragsbezogene Kosten</t>
  </si>
  <si>
    <t>4.50</t>
  </si>
  <si>
    <t>Betriebsratkosten</t>
  </si>
  <si>
    <t>Krankenversicherung</t>
  </si>
  <si>
    <t xml:space="preserve">Felder dieser Farbe sind auszufüllen. </t>
  </si>
  <si>
    <t xml:space="preserve">Alle restlichen Felder sind mit Formeln hinterlegt. Bei Bedarf kann dieser Vordruck ausgedruckt und händisch ausgefüllt werden. </t>
  </si>
  <si>
    <t xml:space="preserve">Bitte ausschließlich diesen Vordruck verwenden. </t>
  </si>
  <si>
    <t>Das Rechenergebnis wird auf zwei Stellen hinter dem Komma kaufmännisch gerundet.</t>
  </si>
  <si>
    <t>Wenn in einigen Bereichen keine Kosten anfallen, ist die Position eindeutig mit 0 zu kennzeichnen.</t>
  </si>
  <si>
    <t xml:space="preserve">Stundenverrechnungssatz </t>
  </si>
  <si>
    <t>Unterhaltsreinigung an Werktagen</t>
  </si>
  <si>
    <t>Grundreinigung an Werktagen</t>
  </si>
  <si>
    <t>Glas- und Rahmenreinigung an Werktagen</t>
  </si>
  <si>
    <t>Bieter:</t>
  </si>
  <si>
    <t>3.50</t>
  </si>
  <si>
    <t>Kosten für Vorarbeiter</t>
  </si>
  <si>
    <t>Baufein- und/oder Bauendreinigung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</si>
</sst>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00#"/>
  </numFmts>
  <fonts count="15" x14ac:knownFonts="1">
    <font>
      <sz val="10"/>
      <name val="Arial"/>
    </font>
    <font>
      <sz val="11"/>
      <color theme="1"/>
      <name val="Calibri"/>
      <family val="2"/>
    </font>
    <font>
      <sz val="8"/>
      <name val="Arial"/>
      <family val="2"/>
    </font>
    <font>
      <sz val="10"/>
      <name val="Arial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u/>
      <sz val="12"/>
      <name val="Calibri"/>
      <family val="2"/>
      <scheme val="minor"/>
    </font>
    <font>
      <b/>
      <u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0" fontId="9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9">
    <xf numFmtId="0" fontId="0" fillId="0" borderId="0" xfId="0"/>
    <xf numFmtId="2" fontId="4" fillId="4" borderId="4" xfId="0" applyNumberFormat="1" applyFont="1" applyFill="1" applyBorder="1" applyAlignment="1" applyProtection="1">
      <alignment vertical="center"/>
      <protection locked="0"/>
    </xf>
    <xf numFmtId="2" fontId="4" fillId="4" borderId="1" xfId="0" applyNumberFormat="1" applyFont="1" applyFill="1" applyBorder="1" applyAlignment="1" applyProtection="1">
      <alignment horizontal="right" vertical="center"/>
      <protection locked="0"/>
    </xf>
    <xf numFmtId="0" fontId="4" fillId="4" borderId="4" xfId="0" applyFont="1" applyFill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horizontal="left" vertical="center"/>
      <protection locked="0"/>
    </xf>
    <xf numFmtId="0" fontId="4" fillId="4" borderId="6" xfId="0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right" vertical="center"/>
      <protection locked="0"/>
    </xf>
    <xf numFmtId="0" fontId="0" fillId="0" borderId="0" xfId="0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49" fontId="6" fillId="3" borderId="4" xfId="0" applyNumberFormat="1" applyFont="1" applyFill="1" applyBorder="1" applyAlignment="1" applyProtection="1">
      <alignment vertical="center"/>
      <protection hidden="1"/>
    </xf>
    <xf numFmtId="2" fontId="4" fillId="3" borderId="4" xfId="0" applyNumberFormat="1" applyFont="1" applyFill="1" applyBorder="1" applyAlignment="1" applyProtection="1">
      <alignment horizontal="center" vertical="center"/>
      <protection hidden="1"/>
    </xf>
    <xf numFmtId="49" fontId="4" fillId="0" borderId="4" xfId="0" applyNumberFormat="1" applyFont="1" applyBorder="1" applyAlignment="1" applyProtection="1">
      <alignment vertical="center"/>
      <protection hidden="1"/>
    </xf>
    <xf numFmtId="164" fontId="4" fillId="0" borderId="4" xfId="1" applyFont="1" applyBorder="1" applyAlignment="1" applyProtection="1">
      <alignment vertical="center"/>
      <protection hidden="1"/>
    </xf>
    <xf numFmtId="49" fontId="4" fillId="0" borderId="1" xfId="0" applyNumberFormat="1" applyFont="1" applyBorder="1" applyAlignment="1" applyProtection="1">
      <alignment vertical="center" wrapText="1"/>
      <protection hidden="1"/>
    </xf>
    <xf numFmtId="49" fontId="4" fillId="0" borderId="6" xfId="0" applyNumberFormat="1" applyFont="1" applyBorder="1" applyAlignment="1" applyProtection="1">
      <alignment vertical="center"/>
      <protection hidden="1"/>
    </xf>
    <xf numFmtId="49" fontId="4" fillId="0" borderId="1" xfId="0" applyNumberFormat="1" applyFont="1" applyBorder="1" applyAlignment="1" applyProtection="1">
      <alignment vertical="center"/>
      <protection hidden="1"/>
    </xf>
    <xf numFmtId="49" fontId="4" fillId="0" borderId="2" xfId="0" applyNumberFormat="1" applyFont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49" fontId="6" fillId="0" borderId="2" xfId="0" applyNumberFormat="1" applyFont="1" applyBorder="1" applyAlignment="1" applyProtection="1">
      <alignment vertical="center"/>
      <protection hidden="1"/>
    </xf>
    <xf numFmtId="0" fontId="6" fillId="0" borderId="5" xfId="0" applyFont="1" applyBorder="1" applyAlignment="1" applyProtection="1">
      <alignment horizontal="left" vertical="center"/>
      <protection hidden="1"/>
    </xf>
    <xf numFmtId="49" fontId="4" fillId="2" borderId="11" xfId="0" applyNumberFormat="1" applyFont="1" applyFill="1" applyBorder="1" applyAlignment="1" applyProtection="1">
      <alignment vertical="center"/>
      <protection hidden="1"/>
    </xf>
    <xf numFmtId="49" fontId="4" fillId="0" borderId="0" xfId="0" applyNumberFormat="1" applyFont="1" applyFill="1" applyBorder="1" applyAlignment="1" applyProtection="1">
      <alignment vertical="center"/>
      <protection hidden="1"/>
    </xf>
    <xf numFmtId="165" fontId="7" fillId="0" borderId="0" xfId="0" applyNumberFormat="1" applyFont="1" applyAlignment="1" applyProtection="1">
      <alignment horizontal="right" vertical="center"/>
      <protection hidden="1"/>
    </xf>
    <xf numFmtId="0" fontId="9" fillId="0" borderId="0" xfId="0" applyFont="1"/>
    <xf numFmtId="0" fontId="11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2" fontId="6" fillId="3" borderId="4" xfId="0" applyNumberFormat="1" applyFont="1" applyFill="1" applyBorder="1" applyAlignment="1" applyProtection="1">
      <alignment horizontal="right" vertical="center"/>
      <protection hidden="1"/>
    </xf>
    <xf numFmtId="164" fontId="6" fillId="3" borderId="4" xfId="1" applyFont="1" applyFill="1" applyBorder="1" applyAlignment="1" applyProtection="1">
      <alignment horizontal="right" vertical="center"/>
      <protection hidden="1"/>
    </xf>
    <xf numFmtId="0" fontId="6" fillId="2" borderId="4" xfId="0" applyFont="1" applyFill="1" applyBorder="1" applyAlignment="1" applyProtection="1">
      <alignment vertical="center"/>
      <protection hidden="1"/>
    </xf>
    <xf numFmtId="164" fontId="6" fillId="2" borderId="4" xfId="1" applyFont="1" applyFill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2" fontId="6" fillId="2" borderId="4" xfId="0" applyNumberFormat="1" applyFont="1" applyFill="1" applyBorder="1" applyAlignment="1" applyProtection="1">
      <alignment vertical="center"/>
      <protection hidden="1"/>
    </xf>
    <xf numFmtId="164" fontId="6" fillId="2" borderId="4" xfId="1" applyNumberFormat="1" applyFont="1" applyFill="1" applyBorder="1" applyAlignment="1" applyProtection="1">
      <alignment vertical="center"/>
      <protection hidden="1"/>
    </xf>
    <xf numFmtId="2" fontId="6" fillId="0" borderId="4" xfId="0" applyNumberFormat="1" applyFont="1" applyBorder="1" applyAlignment="1" applyProtection="1">
      <alignment horizontal="right" vertical="center"/>
      <protection hidden="1"/>
    </xf>
    <xf numFmtId="164" fontId="6" fillId="0" borderId="4" xfId="1" applyFont="1" applyBorder="1" applyAlignment="1" applyProtection="1">
      <alignment horizontal="left" vertical="center"/>
      <protection hidden="1"/>
    </xf>
    <xf numFmtId="0" fontId="6" fillId="0" borderId="4" xfId="0" applyFont="1" applyBorder="1" applyAlignment="1" applyProtection="1">
      <alignment horizontal="right" vertical="center"/>
      <protection hidden="1"/>
    </xf>
    <xf numFmtId="0" fontId="4" fillId="2" borderId="3" xfId="0" applyFont="1" applyFill="1" applyBorder="1" applyAlignment="1" applyProtection="1">
      <alignment horizontal="left" vertical="center"/>
      <protection hidden="1"/>
    </xf>
    <xf numFmtId="49" fontId="6" fillId="0" borderId="14" xfId="0" applyNumberFormat="1" applyFont="1" applyBorder="1" applyAlignment="1" applyProtection="1">
      <alignment vertical="center"/>
      <protection hidden="1"/>
    </xf>
    <xf numFmtId="0" fontId="4" fillId="0" borderId="16" xfId="0" applyFont="1" applyBorder="1" applyAlignment="1" applyProtection="1">
      <alignment horizontal="left" vertical="center"/>
      <protection hidden="1"/>
    </xf>
    <xf numFmtId="0" fontId="4" fillId="4" borderId="13" xfId="0" applyFont="1" applyFill="1" applyBorder="1" applyAlignment="1" applyProtection="1">
      <alignment horizontal="left" vertical="center"/>
      <protection locked="0"/>
    </xf>
    <xf numFmtId="164" fontId="4" fillId="0" borderId="13" xfId="1" applyFont="1" applyBorder="1" applyAlignment="1" applyProtection="1">
      <alignment horizontal="left" vertical="center"/>
      <protection hidden="1"/>
    </xf>
    <xf numFmtId="49" fontId="8" fillId="0" borderId="0" xfId="0" applyNumberFormat="1" applyFont="1" applyFill="1" applyBorder="1" applyAlignment="1" applyProtection="1">
      <alignment vertical="center"/>
      <protection hidden="1"/>
    </xf>
    <xf numFmtId="0" fontId="4" fillId="2" borderId="19" xfId="0" applyFont="1" applyFill="1" applyBorder="1" applyAlignment="1" applyProtection="1">
      <alignment horizontal="left" vertical="center"/>
      <protection hidden="1"/>
    </xf>
    <xf numFmtId="2" fontId="6" fillId="2" borderId="7" xfId="0" applyNumberFormat="1" applyFont="1" applyFill="1" applyBorder="1" applyAlignment="1" applyProtection="1">
      <alignment horizontal="right" vertical="center"/>
      <protection hidden="1"/>
    </xf>
    <xf numFmtId="164" fontId="6" fillId="2" borderId="7" xfId="1" applyFont="1" applyFill="1" applyBorder="1" applyAlignment="1" applyProtection="1">
      <alignment horizontal="right" vertical="center"/>
      <protection hidden="1"/>
    </xf>
    <xf numFmtId="0" fontId="6" fillId="2" borderId="7" xfId="0" applyFont="1" applyFill="1" applyBorder="1" applyAlignment="1" applyProtection="1">
      <alignment horizontal="right" vertical="center"/>
      <protection hidden="1"/>
    </xf>
    <xf numFmtId="2" fontId="6" fillId="2" borderId="4" xfId="0" applyNumberFormat="1" applyFont="1" applyFill="1" applyBorder="1" applyAlignment="1" applyProtection="1">
      <alignment horizontal="right" vertical="center"/>
      <protection hidden="1"/>
    </xf>
    <xf numFmtId="164" fontId="6" fillId="2" borderId="4" xfId="1" applyFont="1" applyFill="1" applyBorder="1" applyAlignment="1" applyProtection="1">
      <alignment horizontal="right" vertical="center"/>
      <protection hidden="1"/>
    </xf>
    <xf numFmtId="0" fontId="6" fillId="2" borderId="4" xfId="0" applyFont="1" applyFill="1" applyBorder="1" applyAlignment="1" applyProtection="1">
      <alignment horizontal="right" vertical="center"/>
      <protection hidden="1"/>
    </xf>
    <xf numFmtId="2" fontId="6" fillId="2" borderId="17" xfId="0" applyNumberFormat="1" applyFont="1" applyFill="1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49" fontId="6" fillId="4" borderId="0" xfId="0" applyNumberFormat="1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49" fontId="4" fillId="0" borderId="0" xfId="0" applyNumberFormat="1" applyFont="1" applyFill="1" applyBorder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9" xfId="0" applyFont="1" applyBorder="1" applyAlignment="1" applyProtection="1">
      <alignment horizontal="left" vertical="center"/>
      <protection hidden="1"/>
    </xf>
    <xf numFmtId="0" fontId="4" fillId="0" borderId="10" xfId="0" applyFont="1" applyBorder="1" applyAlignment="1" applyProtection="1">
      <alignment horizontal="left" vertical="center"/>
      <protection hidden="1"/>
    </xf>
    <xf numFmtId="0" fontId="4" fillId="0" borderId="8" xfId="0" applyFont="1" applyBorder="1" applyAlignment="1" applyProtection="1">
      <alignment horizontal="left" vertical="center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 applyProtection="1">
      <alignment horizontal="right" vertical="center"/>
      <protection hidden="1"/>
    </xf>
    <xf numFmtId="0" fontId="6" fillId="3" borderId="3" xfId="0" applyFont="1" applyFill="1" applyBorder="1" applyAlignment="1" applyProtection="1">
      <alignment horizontal="right" vertical="center"/>
      <protection hidden="1"/>
    </xf>
    <xf numFmtId="0" fontId="6" fillId="3" borderId="5" xfId="0" applyFont="1" applyFill="1" applyBorder="1" applyAlignment="1" applyProtection="1">
      <alignment horizontal="right" vertical="center"/>
      <protection hidden="1"/>
    </xf>
    <xf numFmtId="49" fontId="6" fillId="2" borderId="2" xfId="0" applyNumberFormat="1" applyFont="1" applyFill="1" applyBorder="1" applyAlignment="1" applyProtection="1">
      <alignment horizontal="left" vertical="center"/>
      <protection hidden="1"/>
    </xf>
    <xf numFmtId="49" fontId="6" fillId="2" borderId="3" xfId="0" applyNumberFormat="1" applyFont="1" applyFill="1" applyBorder="1" applyAlignment="1" applyProtection="1">
      <alignment horizontal="left" vertical="center"/>
      <protection hidden="1"/>
    </xf>
    <xf numFmtId="49" fontId="6" fillId="2" borderId="5" xfId="0" applyNumberFormat="1" applyFont="1" applyFill="1" applyBorder="1" applyAlignment="1" applyProtection="1">
      <alignment horizontal="left" vertical="center"/>
      <protection hidden="1"/>
    </xf>
    <xf numFmtId="49" fontId="6" fillId="0" borderId="0" xfId="0" applyNumberFormat="1" applyFont="1" applyFill="1" applyBorder="1" applyAlignment="1" applyProtection="1">
      <alignment horizontal="left"/>
      <protection hidden="1"/>
    </xf>
    <xf numFmtId="0" fontId="6" fillId="2" borderId="0" xfId="0" applyFont="1" applyFill="1" applyBorder="1" applyAlignment="1" applyProtection="1">
      <alignment horizontal="right" vertical="center" wrapText="1"/>
      <protection hidden="1"/>
    </xf>
    <xf numFmtId="0" fontId="6" fillId="2" borderId="12" xfId="0" applyFont="1" applyFill="1" applyBorder="1" applyAlignment="1" applyProtection="1">
      <alignment horizontal="right" vertical="center" wrapText="1"/>
      <protection hidden="1"/>
    </xf>
    <xf numFmtId="0" fontId="6" fillId="2" borderId="2" xfId="0" applyFont="1" applyFill="1" applyBorder="1" applyAlignment="1" applyProtection="1">
      <alignment horizontal="left" vertical="center" wrapText="1"/>
      <protection hidden="1"/>
    </xf>
    <xf numFmtId="0" fontId="6" fillId="2" borderId="3" xfId="0" applyFont="1" applyFill="1" applyBorder="1" applyAlignment="1" applyProtection="1">
      <alignment horizontal="left" vertical="center" wrapText="1"/>
      <protection hidden="1"/>
    </xf>
    <xf numFmtId="0" fontId="6" fillId="2" borderId="17" xfId="0" applyFont="1" applyFill="1" applyBorder="1" applyAlignment="1" applyProtection="1">
      <alignment horizontal="left" vertical="center"/>
      <protection hidden="1"/>
    </xf>
    <xf numFmtId="0" fontId="6" fillId="2" borderId="18" xfId="0" applyFont="1" applyFill="1" applyBorder="1" applyAlignment="1" applyProtection="1">
      <alignment horizontal="left"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4" fillId="0" borderId="0" xfId="0" applyFont="1" applyFill="1" applyAlignment="1" applyProtection="1">
      <alignment horizontal="left" vertical="center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 applyProtection="1">
      <alignment horizontal="center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</cellXfs>
  <cellStyles count="11">
    <cellStyle name="Standard" xfId="0" builtinId="0"/>
    <cellStyle name="Standard 2" xfId="2" xr:uid="{00000000-0005-0000-0000-000001000000}"/>
    <cellStyle name="Standard 2 2" xfId="6" xr:uid="{00000000-0005-0000-0000-000002000000}"/>
    <cellStyle name="Standard 3" xfId="4" xr:uid="{00000000-0005-0000-0000-000003000000}"/>
    <cellStyle name="Standard 4" xfId="3" xr:uid="{00000000-0005-0000-0000-000004000000}"/>
    <cellStyle name="Standard 5" xfId="8" xr:uid="{00000000-0005-0000-0000-000005000000}"/>
    <cellStyle name="Währung" xfId="1" builtinId="4"/>
    <cellStyle name="Währung 2" xfId="5" xr:uid="{00000000-0005-0000-0000-000007000000}"/>
    <cellStyle name="Währung 2 2" xfId="9" xr:uid="{00000000-0005-0000-0000-000008000000}"/>
    <cellStyle name="Währung 3" xfId="7" xr:uid="{00000000-0005-0000-0000-000009000000}"/>
    <cellStyle name="Währung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6"/>
  <sheetViews>
    <sheetView showGridLines="0" tabSelected="1" view="pageBreakPreview" topLeftCell="A6" zoomScale="70" zoomScaleNormal="100" zoomScaleSheetLayoutView="70" workbookViewId="0">
      <selection activeCell="A6" sqref="A6:C6"/>
    </sheetView>
  </sheetViews>
  <sheetFormatPr baseColWidth="10" defaultRowHeight="12.75" x14ac:dyDescent="0.2"/>
  <cols>
    <col min="1" max="1" width="5.7109375" style="13" customWidth="1"/>
    <col min="2" max="2" width="27.28515625" style="13" customWidth="1"/>
    <col min="3" max="3" width="9.140625" style="9" customWidth="1"/>
    <col min="4" max="4" width="25.28515625" style="9" customWidth="1"/>
    <col min="5" max="7" width="14.7109375" style="9" customWidth="1"/>
    <col min="8" max="8" width="15" style="9" customWidth="1"/>
    <col min="9" max="16384" width="11.42578125" style="10"/>
  </cols>
  <sheetData>
    <row r="1" spans="1:8" s="8" customFormat="1" x14ac:dyDescent="0.2"/>
    <row r="2" spans="1:8" ht="15.75" x14ac:dyDescent="0.2">
      <c r="A2" s="94" t="s">
        <v>101</v>
      </c>
      <c r="B2" s="94"/>
      <c r="C2" s="95" t="s">
        <v>108</v>
      </c>
      <c r="D2" s="95"/>
      <c r="E2" s="95"/>
      <c r="F2" s="95"/>
      <c r="G2" s="95"/>
      <c r="H2" s="95"/>
    </row>
    <row r="3" spans="1:8" x14ac:dyDescent="0.2">
      <c r="A3" s="93"/>
      <c r="B3" s="93"/>
      <c r="C3" s="34"/>
      <c r="D3" s="32"/>
      <c r="E3" s="33"/>
      <c r="F3" s="33"/>
      <c r="G3" s="33"/>
      <c r="H3" s="33"/>
    </row>
    <row r="4" spans="1:8" x14ac:dyDescent="0.2">
      <c r="A4" s="12"/>
      <c r="B4" s="12"/>
      <c r="C4" s="34"/>
      <c r="D4" s="32"/>
      <c r="E4" s="33"/>
      <c r="F4" s="33"/>
      <c r="G4" s="33"/>
      <c r="H4" s="33"/>
    </row>
    <row r="5" spans="1:8" ht="15.75" x14ac:dyDescent="0.2">
      <c r="A5" s="59" t="s">
        <v>105</v>
      </c>
      <c r="B5" s="12"/>
      <c r="C5" s="11"/>
      <c r="D5" s="11"/>
    </row>
    <row r="6" spans="1:8" ht="18" customHeight="1" x14ac:dyDescent="0.2">
      <c r="A6" s="96"/>
      <c r="B6" s="96"/>
      <c r="C6" s="96"/>
      <c r="D6" s="11"/>
    </row>
    <row r="7" spans="1:8" ht="18" customHeight="1" x14ac:dyDescent="0.2">
      <c r="A7" s="98"/>
      <c r="B7" s="98"/>
      <c r="C7" s="98"/>
      <c r="D7" s="11"/>
    </row>
    <row r="8" spans="1:8" ht="18" customHeight="1" x14ac:dyDescent="0.2">
      <c r="A8" s="98"/>
      <c r="B8" s="98"/>
      <c r="C8" s="98"/>
      <c r="D8" s="11"/>
    </row>
    <row r="9" spans="1:8" ht="18" customHeight="1" x14ac:dyDescent="0.2">
      <c r="A9" s="97"/>
      <c r="B9" s="97"/>
      <c r="C9" s="97"/>
      <c r="D9" s="8"/>
    </row>
    <row r="10" spans="1:8" s="9" customFormat="1" ht="31.5" customHeight="1" x14ac:dyDescent="0.2">
      <c r="A10" s="13"/>
      <c r="B10" s="13"/>
      <c r="E10" s="77" t="s">
        <v>67</v>
      </c>
      <c r="F10" s="77"/>
      <c r="G10" s="77" t="s">
        <v>68</v>
      </c>
      <c r="H10" s="77"/>
    </row>
    <row r="11" spans="1:8" s="9" customFormat="1" ht="15" customHeight="1" x14ac:dyDescent="0.2">
      <c r="A11" s="13"/>
      <c r="B11" s="13"/>
      <c r="E11" s="14" t="s">
        <v>28</v>
      </c>
      <c r="F11" s="14" t="s">
        <v>29</v>
      </c>
      <c r="G11" s="14" t="s">
        <v>28</v>
      </c>
      <c r="H11" s="14" t="s">
        <v>29</v>
      </c>
    </row>
    <row r="12" spans="1:8" s="9" customFormat="1" ht="18" customHeight="1" x14ac:dyDescent="0.2">
      <c r="A12" s="15" t="s">
        <v>1</v>
      </c>
      <c r="B12" s="70" t="s">
        <v>2</v>
      </c>
      <c r="C12" s="70"/>
      <c r="D12" s="60"/>
      <c r="E12" s="16">
        <v>100</v>
      </c>
      <c r="F12" s="3"/>
      <c r="G12" s="16">
        <v>100</v>
      </c>
      <c r="H12" s="3"/>
    </row>
    <row r="13" spans="1:8" s="9" customFormat="1" ht="18" customHeight="1" x14ac:dyDescent="0.2">
      <c r="A13" s="15" t="s">
        <v>3</v>
      </c>
      <c r="B13" s="70" t="s">
        <v>4</v>
      </c>
      <c r="C13" s="70"/>
      <c r="D13" s="70"/>
      <c r="E13" s="70"/>
      <c r="F13" s="70"/>
      <c r="G13" s="70"/>
      <c r="H13" s="71"/>
    </row>
    <row r="14" spans="1:8" s="9" customFormat="1" ht="18" customHeight="1" x14ac:dyDescent="0.2">
      <c r="A14" s="15" t="s">
        <v>5</v>
      </c>
      <c r="B14" s="70" t="s">
        <v>71</v>
      </c>
      <c r="C14" s="70"/>
      <c r="D14" s="70"/>
      <c r="E14" s="70"/>
      <c r="F14" s="70"/>
      <c r="G14" s="70"/>
      <c r="H14" s="71"/>
    </row>
    <row r="15" spans="1:8" s="9" customFormat="1" ht="17.100000000000001" customHeight="1" x14ac:dyDescent="0.2">
      <c r="A15" s="17" t="s">
        <v>7</v>
      </c>
      <c r="B15" s="67" t="s">
        <v>95</v>
      </c>
      <c r="C15" s="67"/>
      <c r="D15" s="61"/>
      <c r="E15" s="1"/>
      <c r="F15" s="18">
        <f>$F$12/$E$12*E15</f>
        <v>0</v>
      </c>
      <c r="G15" s="3"/>
      <c r="H15" s="18">
        <f>$H$12/$G$12*G15</f>
        <v>0</v>
      </c>
    </row>
    <row r="16" spans="1:8" s="9" customFormat="1" ht="17.100000000000001" customHeight="1" x14ac:dyDescent="0.2">
      <c r="A16" s="17" t="s">
        <v>8</v>
      </c>
      <c r="B16" s="67" t="s">
        <v>73</v>
      </c>
      <c r="C16" s="67"/>
      <c r="D16" s="61"/>
      <c r="E16" s="1"/>
      <c r="F16" s="18">
        <f>$F$12/$E$12*E16</f>
        <v>0</v>
      </c>
      <c r="G16" s="3"/>
      <c r="H16" s="18">
        <f t="shared" ref="H16:H21" si="0">$H$12/$G$12*G16</f>
        <v>0</v>
      </c>
    </row>
    <row r="17" spans="1:8" s="9" customFormat="1" ht="17.100000000000001" customHeight="1" x14ac:dyDescent="0.2">
      <c r="A17" s="17" t="s">
        <v>9</v>
      </c>
      <c r="B17" s="67" t="s">
        <v>74</v>
      </c>
      <c r="C17" s="67"/>
      <c r="D17" s="61"/>
      <c r="E17" s="1"/>
      <c r="F17" s="18">
        <f t="shared" ref="F17:F21" si="1">$F$12/$E$12*E17</f>
        <v>0</v>
      </c>
      <c r="G17" s="3"/>
      <c r="H17" s="18">
        <f t="shared" si="0"/>
        <v>0</v>
      </c>
    </row>
    <row r="18" spans="1:8" s="9" customFormat="1" ht="17.100000000000001" customHeight="1" x14ac:dyDescent="0.2">
      <c r="A18" s="17" t="s">
        <v>10</v>
      </c>
      <c r="B18" s="67" t="s">
        <v>75</v>
      </c>
      <c r="C18" s="67"/>
      <c r="D18" s="61"/>
      <c r="E18" s="1"/>
      <c r="F18" s="18">
        <f t="shared" si="1"/>
        <v>0</v>
      </c>
      <c r="G18" s="3"/>
      <c r="H18" s="18">
        <f t="shared" si="0"/>
        <v>0</v>
      </c>
    </row>
    <row r="19" spans="1:8" s="9" customFormat="1" ht="17.100000000000001" customHeight="1" x14ac:dyDescent="0.2">
      <c r="A19" s="17" t="s">
        <v>11</v>
      </c>
      <c r="B19" s="67" t="s">
        <v>76</v>
      </c>
      <c r="C19" s="67"/>
      <c r="D19" s="61"/>
      <c r="E19" s="1"/>
      <c r="F19" s="18">
        <f t="shared" si="1"/>
        <v>0</v>
      </c>
      <c r="G19" s="3"/>
      <c r="H19" s="18">
        <f t="shared" si="0"/>
        <v>0</v>
      </c>
    </row>
    <row r="20" spans="1:8" s="9" customFormat="1" ht="17.100000000000001" customHeight="1" x14ac:dyDescent="0.2">
      <c r="A20" s="17" t="s">
        <v>78</v>
      </c>
      <c r="B20" s="72" t="s">
        <v>77</v>
      </c>
      <c r="C20" s="72"/>
      <c r="D20" s="72"/>
      <c r="E20" s="1"/>
      <c r="F20" s="18">
        <f t="shared" si="1"/>
        <v>0</v>
      </c>
      <c r="G20" s="3"/>
      <c r="H20" s="18">
        <f t="shared" si="0"/>
        <v>0</v>
      </c>
    </row>
    <row r="21" spans="1:8" s="9" customFormat="1" ht="17.100000000000001" customHeight="1" x14ac:dyDescent="0.2">
      <c r="A21" s="17" t="s">
        <v>79</v>
      </c>
      <c r="B21" s="66" t="s">
        <v>24</v>
      </c>
      <c r="C21" s="67"/>
      <c r="D21" s="68"/>
      <c r="E21" s="2"/>
      <c r="F21" s="18">
        <f t="shared" si="1"/>
        <v>0</v>
      </c>
      <c r="G21" s="4"/>
      <c r="H21" s="18">
        <f t="shared" si="0"/>
        <v>0</v>
      </c>
    </row>
    <row r="22" spans="1:8" s="9" customFormat="1" ht="18" customHeight="1" x14ac:dyDescent="0.2">
      <c r="A22" s="78" t="s">
        <v>86</v>
      </c>
      <c r="B22" s="79"/>
      <c r="C22" s="79"/>
      <c r="D22" s="80"/>
      <c r="E22" s="35">
        <f>SUM(E15:E21)</f>
        <v>0</v>
      </c>
      <c r="F22" s="36">
        <f t="shared" ref="F22:H22" si="2">SUM(F15:F21)</f>
        <v>0</v>
      </c>
      <c r="G22" s="35">
        <f t="shared" si="2"/>
        <v>0</v>
      </c>
      <c r="H22" s="36">
        <f t="shared" si="2"/>
        <v>0</v>
      </c>
    </row>
    <row r="23" spans="1:8" s="9" customFormat="1" ht="18" customHeight="1" x14ac:dyDescent="0.2">
      <c r="A23" s="15" t="s">
        <v>12</v>
      </c>
      <c r="B23" s="69" t="s">
        <v>6</v>
      </c>
      <c r="C23" s="70"/>
      <c r="D23" s="70"/>
      <c r="E23" s="70"/>
      <c r="F23" s="70"/>
      <c r="G23" s="70"/>
      <c r="H23" s="71"/>
    </row>
    <row r="24" spans="1:8" s="9" customFormat="1" ht="17.100000000000001" customHeight="1" x14ac:dyDescent="0.2">
      <c r="A24" s="19" t="s">
        <v>13</v>
      </c>
      <c r="B24" s="74" t="s">
        <v>14</v>
      </c>
      <c r="C24" s="75"/>
      <c r="D24" s="76"/>
      <c r="E24" s="5"/>
      <c r="F24" s="18">
        <f>$F$12/$E$12*E24</f>
        <v>0</v>
      </c>
      <c r="G24" s="5"/>
      <c r="H24" s="18">
        <f>$H$12/$G$12*G24</f>
        <v>0</v>
      </c>
    </row>
    <row r="25" spans="1:8" s="9" customFormat="1" ht="17.100000000000001" customHeight="1" x14ac:dyDescent="0.2">
      <c r="A25" s="20"/>
      <c r="B25" s="66" t="s">
        <v>80</v>
      </c>
      <c r="C25" s="67"/>
      <c r="D25" s="68"/>
      <c r="E25" s="6"/>
      <c r="F25" s="18">
        <f t="shared" ref="F25:F33" si="3">$F$12/$E$12*E25</f>
        <v>0</v>
      </c>
      <c r="G25" s="6"/>
      <c r="H25" s="18">
        <f t="shared" ref="H25:H33" si="4">$H$12/$G$12*G25</f>
        <v>0</v>
      </c>
    </row>
    <row r="26" spans="1:8" s="9" customFormat="1" ht="17.100000000000001" customHeight="1" x14ac:dyDescent="0.2">
      <c r="A26" s="21" t="s">
        <v>19</v>
      </c>
      <c r="B26" s="66" t="s">
        <v>15</v>
      </c>
      <c r="C26" s="67"/>
      <c r="D26" s="68"/>
      <c r="E26" s="5"/>
      <c r="F26" s="18">
        <f t="shared" si="3"/>
        <v>0</v>
      </c>
      <c r="G26" s="5"/>
      <c r="H26" s="18">
        <f t="shared" si="4"/>
        <v>0</v>
      </c>
    </row>
    <row r="27" spans="1:8" s="9" customFormat="1" ht="17.100000000000001" customHeight="1" x14ac:dyDescent="0.2">
      <c r="A27" s="20"/>
      <c r="B27" s="66" t="s">
        <v>81</v>
      </c>
      <c r="C27" s="67"/>
      <c r="D27" s="68"/>
      <c r="E27" s="6"/>
      <c r="F27" s="18">
        <f t="shared" si="3"/>
        <v>0</v>
      </c>
      <c r="G27" s="6"/>
      <c r="H27" s="18">
        <f t="shared" si="4"/>
        <v>0</v>
      </c>
    </row>
    <row r="28" spans="1:8" s="9" customFormat="1" ht="17.100000000000001" customHeight="1" x14ac:dyDescent="0.2">
      <c r="A28" s="21" t="s">
        <v>20</v>
      </c>
      <c r="B28" s="66" t="s">
        <v>17</v>
      </c>
      <c r="C28" s="67"/>
      <c r="D28" s="68"/>
      <c r="E28" s="5"/>
      <c r="F28" s="18">
        <f t="shared" si="3"/>
        <v>0</v>
      </c>
      <c r="G28" s="5"/>
      <c r="H28" s="18">
        <f t="shared" si="4"/>
        <v>0</v>
      </c>
    </row>
    <row r="29" spans="1:8" s="9" customFormat="1" ht="17.100000000000001" customHeight="1" x14ac:dyDescent="0.2">
      <c r="A29" s="20"/>
      <c r="B29" s="66" t="s">
        <v>82</v>
      </c>
      <c r="C29" s="67"/>
      <c r="D29" s="68"/>
      <c r="E29" s="6"/>
      <c r="F29" s="18">
        <f t="shared" si="3"/>
        <v>0</v>
      </c>
      <c r="G29" s="6"/>
      <c r="H29" s="18">
        <f t="shared" si="4"/>
        <v>0</v>
      </c>
    </row>
    <row r="30" spans="1:8" s="9" customFormat="1" ht="17.100000000000001" customHeight="1" x14ac:dyDescent="0.2">
      <c r="A30" s="21" t="s">
        <v>21</v>
      </c>
      <c r="B30" s="66" t="s">
        <v>18</v>
      </c>
      <c r="C30" s="67"/>
      <c r="D30" s="68"/>
      <c r="E30" s="5"/>
      <c r="F30" s="18">
        <f t="shared" si="3"/>
        <v>0</v>
      </c>
      <c r="G30" s="5"/>
      <c r="H30" s="18">
        <f t="shared" si="4"/>
        <v>0</v>
      </c>
    </row>
    <row r="31" spans="1:8" s="9" customFormat="1" ht="17.100000000000001" customHeight="1" x14ac:dyDescent="0.2">
      <c r="A31" s="20"/>
      <c r="B31" s="66" t="s">
        <v>83</v>
      </c>
      <c r="C31" s="67"/>
      <c r="D31" s="68"/>
      <c r="E31" s="6"/>
      <c r="F31" s="18">
        <f t="shared" si="3"/>
        <v>0</v>
      </c>
      <c r="G31" s="6"/>
      <c r="H31" s="18">
        <f>$H$12/$G$12*G31</f>
        <v>0</v>
      </c>
    </row>
    <row r="32" spans="1:8" s="9" customFormat="1" ht="17.100000000000001" customHeight="1" x14ac:dyDescent="0.2">
      <c r="A32" s="21" t="s">
        <v>22</v>
      </c>
      <c r="B32" s="66" t="s">
        <v>16</v>
      </c>
      <c r="C32" s="67"/>
      <c r="D32" s="68"/>
      <c r="E32" s="6"/>
      <c r="F32" s="18">
        <f t="shared" si="3"/>
        <v>0</v>
      </c>
      <c r="G32" s="6"/>
      <c r="H32" s="18">
        <f t="shared" si="4"/>
        <v>0</v>
      </c>
    </row>
    <row r="33" spans="1:8" s="9" customFormat="1" ht="17.100000000000001" customHeight="1" x14ac:dyDescent="0.2">
      <c r="A33" s="20"/>
      <c r="B33" s="66" t="s">
        <v>84</v>
      </c>
      <c r="C33" s="67"/>
      <c r="D33" s="68"/>
      <c r="E33" s="6"/>
      <c r="F33" s="18">
        <f t="shared" si="3"/>
        <v>0</v>
      </c>
      <c r="G33" s="6"/>
      <c r="H33" s="18">
        <f t="shared" si="4"/>
        <v>0</v>
      </c>
    </row>
    <row r="34" spans="1:8" s="39" customFormat="1" ht="18" customHeight="1" x14ac:dyDescent="0.2">
      <c r="A34" s="81" t="s">
        <v>85</v>
      </c>
      <c r="B34" s="82"/>
      <c r="C34" s="82"/>
      <c r="D34" s="83"/>
      <c r="E34" s="37">
        <f>SUM(E24:E33)</f>
        <v>0</v>
      </c>
      <c r="F34" s="38">
        <f t="shared" ref="F34:H34" si="5">SUM(F24:F33)</f>
        <v>0</v>
      </c>
      <c r="G34" s="37">
        <f t="shared" si="5"/>
        <v>0</v>
      </c>
      <c r="H34" s="38">
        <f t="shared" si="5"/>
        <v>0</v>
      </c>
    </row>
    <row r="35" spans="1:8" s="39" customFormat="1" ht="18" customHeight="1" x14ac:dyDescent="0.2">
      <c r="A35" s="81" t="s">
        <v>87</v>
      </c>
      <c r="B35" s="82"/>
      <c r="C35" s="82"/>
      <c r="D35" s="83"/>
      <c r="E35" s="40">
        <f>E34+E22</f>
        <v>0</v>
      </c>
      <c r="F35" s="38">
        <f t="shared" ref="F35:H35" si="6">F34+F22</f>
        <v>0</v>
      </c>
      <c r="G35" s="37">
        <f t="shared" si="6"/>
        <v>0</v>
      </c>
      <c r="H35" s="38">
        <f t="shared" si="6"/>
        <v>0</v>
      </c>
    </row>
    <row r="36" spans="1:8" s="39" customFormat="1" ht="18" customHeight="1" x14ac:dyDescent="0.2">
      <c r="A36" s="15" t="s">
        <v>23</v>
      </c>
      <c r="B36" s="69" t="s">
        <v>0</v>
      </c>
      <c r="C36" s="70"/>
      <c r="D36" s="70"/>
      <c r="E36" s="70"/>
      <c r="F36" s="70"/>
      <c r="G36" s="70"/>
      <c r="H36" s="71"/>
    </row>
    <row r="37" spans="1:8" s="9" customFormat="1" ht="17.100000000000001" customHeight="1" x14ac:dyDescent="0.2">
      <c r="A37" s="22" t="s">
        <v>88</v>
      </c>
      <c r="B37" s="67" t="s">
        <v>26</v>
      </c>
      <c r="C37" s="67"/>
      <c r="D37" s="23"/>
      <c r="E37" s="3"/>
      <c r="F37" s="18">
        <f t="shared" ref="F37:F38" si="7">$F$12/$E$12*E37</f>
        <v>0</v>
      </c>
      <c r="G37" s="3"/>
      <c r="H37" s="18">
        <f t="shared" ref="H37:H38" si="8">$H$12/$G$12*G37</f>
        <v>0</v>
      </c>
    </row>
    <row r="38" spans="1:8" s="9" customFormat="1" ht="17.100000000000001" customHeight="1" x14ac:dyDescent="0.2">
      <c r="A38" s="22" t="s">
        <v>89</v>
      </c>
      <c r="B38" s="67" t="s">
        <v>27</v>
      </c>
      <c r="C38" s="67"/>
      <c r="D38" s="23"/>
      <c r="E38" s="3"/>
      <c r="F38" s="18">
        <f t="shared" si="7"/>
        <v>0</v>
      </c>
      <c r="G38" s="3"/>
      <c r="H38" s="18">
        <f t="shared" si="8"/>
        <v>0</v>
      </c>
    </row>
    <row r="39" spans="1:8" s="39" customFormat="1" ht="18" customHeight="1" x14ac:dyDescent="0.2">
      <c r="A39" s="69" t="s">
        <v>90</v>
      </c>
      <c r="B39" s="70"/>
      <c r="C39" s="70"/>
      <c r="D39" s="70"/>
      <c r="E39" s="40">
        <f>SUM(E38+E37+E35)</f>
        <v>0</v>
      </c>
      <c r="F39" s="38">
        <f t="shared" ref="F39:H39" si="9">SUM(F38+F37+F35)</f>
        <v>0</v>
      </c>
      <c r="G39" s="37">
        <f t="shared" si="9"/>
        <v>0</v>
      </c>
      <c r="H39" s="38">
        <f t="shared" si="9"/>
        <v>0</v>
      </c>
    </row>
    <row r="40" spans="1:8" s="39" customFormat="1" ht="18" customHeight="1" x14ac:dyDescent="0.2">
      <c r="A40" s="15" t="s">
        <v>30</v>
      </c>
      <c r="B40" s="69" t="s">
        <v>31</v>
      </c>
      <c r="C40" s="70"/>
      <c r="D40" s="70"/>
      <c r="E40" s="70"/>
      <c r="F40" s="70"/>
      <c r="G40" s="70"/>
      <c r="H40" s="71"/>
    </row>
    <row r="41" spans="1:8" s="9" customFormat="1" ht="17.100000000000001" customHeight="1" x14ac:dyDescent="0.2">
      <c r="A41" s="22" t="s">
        <v>32</v>
      </c>
      <c r="B41" s="23" t="s">
        <v>91</v>
      </c>
      <c r="C41" s="23"/>
      <c r="D41" s="61"/>
      <c r="E41" s="3"/>
      <c r="F41" s="18">
        <f t="shared" ref="F41:F45" si="10">$F$12/$E$12*E41</f>
        <v>0</v>
      </c>
      <c r="G41" s="3"/>
      <c r="H41" s="18">
        <f t="shared" ref="H41:H45" si="11">$H$12/$G$12*G41</f>
        <v>0</v>
      </c>
    </row>
    <row r="42" spans="1:8" s="9" customFormat="1" ht="17.100000000000001" customHeight="1" x14ac:dyDescent="0.2">
      <c r="A42" s="22" t="s">
        <v>33</v>
      </c>
      <c r="B42" s="23" t="s">
        <v>107</v>
      </c>
      <c r="C42" s="23"/>
      <c r="D42" s="61"/>
      <c r="E42" s="3"/>
      <c r="F42" s="18">
        <f t="shared" ref="F42" si="12">$F$12/$E$12*E42</f>
        <v>0</v>
      </c>
      <c r="G42" s="3"/>
      <c r="H42" s="18">
        <f t="shared" ref="H42" si="13">$H$12/$G$12*G42</f>
        <v>0</v>
      </c>
    </row>
    <row r="43" spans="1:8" s="9" customFormat="1" ht="17.100000000000001" customHeight="1" x14ac:dyDescent="0.2">
      <c r="A43" s="22" t="s">
        <v>34</v>
      </c>
      <c r="B43" s="67" t="s">
        <v>36</v>
      </c>
      <c r="C43" s="67"/>
      <c r="D43" s="67"/>
      <c r="E43" s="3"/>
      <c r="F43" s="18">
        <f t="shared" si="10"/>
        <v>0</v>
      </c>
      <c r="G43" s="3"/>
      <c r="H43" s="18">
        <f t="shared" si="11"/>
        <v>0</v>
      </c>
    </row>
    <row r="44" spans="1:8" s="9" customFormat="1" ht="17.100000000000001" customHeight="1" x14ac:dyDescent="0.2">
      <c r="A44" s="22" t="s">
        <v>35</v>
      </c>
      <c r="B44" s="67" t="s">
        <v>37</v>
      </c>
      <c r="C44" s="67"/>
      <c r="D44" s="68"/>
      <c r="E44" s="3"/>
      <c r="F44" s="18">
        <f t="shared" si="10"/>
        <v>0</v>
      </c>
      <c r="G44" s="3"/>
      <c r="H44" s="18">
        <f t="shared" si="11"/>
        <v>0</v>
      </c>
    </row>
    <row r="45" spans="1:8" s="9" customFormat="1" ht="17.100000000000001" customHeight="1" x14ac:dyDescent="0.2">
      <c r="A45" s="22" t="s">
        <v>106</v>
      </c>
      <c r="B45" s="67" t="s">
        <v>69</v>
      </c>
      <c r="C45" s="67"/>
      <c r="D45" s="61"/>
      <c r="E45" s="3"/>
      <c r="F45" s="18">
        <f t="shared" si="10"/>
        <v>0</v>
      </c>
      <c r="G45" s="3"/>
      <c r="H45" s="18">
        <f t="shared" si="11"/>
        <v>0</v>
      </c>
    </row>
    <row r="46" spans="1:8" s="39" customFormat="1" ht="18" customHeight="1" x14ac:dyDescent="0.2">
      <c r="A46" s="81" t="s">
        <v>92</v>
      </c>
      <c r="B46" s="82"/>
      <c r="C46" s="82"/>
      <c r="D46" s="83"/>
      <c r="E46" s="37">
        <f>SUM(E41:E45)</f>
        <v>0</v>
      </c>
      <c r="F46" s="38">
        <f t="shared" ref="F46:H46" si="14">SUM(F41:F45)</f>
        <v>0</v>
      </c>
      <c r="G46" s="37">
        <f t="shared" si="14"/>
        <v>0</v>
      </c>
      <c r="H46" s="38">
        <f t="shared" si="14"/>
        <v>0</v>
      </c>
    </row>
    <row r="47" spans="1:8" s="39" customFormat="1" ht="18" customHeight="1" x14ac:dyDescent="0.2">
      <c r="A47" s="15" t="s">
        <v>38</v>
      </c>
      <c r="B47" s="69" t="s">
        <v>39</v>
      </c>
      <c r="C47" s="70"/>
      <c r="D47" s="70"/>
      <c r="E47" s="70"/>
      <c r="F47" s="70"/>
      <c r="G47" s="70"/>
      <c r="H47" s="71"/>
    </row>
    <row r="48" spans="1:8" s="9" customFormat="1" ht="17.100000000000001" customHeight="1" x14ac:dyDescent="0.2">
      <c r="A48" s="22" t="s">
        <v>40</v>
      </c>
      <c r="B48" s="23" t="s">
        <v>41</v>
      </c>
      <c r="C48" s="23"/>
      <c r="D48" s="61"/>
      <c r="E48" s="7"/>
      <c r="F48" s="18">
        <f t="shared" ref="F48:F59" si="15">$F$12/$E$12*E48</f>
        <v>0</v>
      </c>
      <c r="G48" s="3"/>
      <c r="H48" s="18">
        <f t="shared" ref="H48:H59" si="16">$H$12/$G$12*G48</f>
        <v>0</v>
      </c>
    </row>
    <row r="49" spans="1:8" s="9" customFormat="1" ht="17.100000000000001" customHeight="1" x14ac:dyDescent="0.2">
      <c r="A49" s="22" t="s">
        <v>42</v>
      </c>
      <c r="B49" s="72" t="s">
        <v>43</v>
      </c>
      <c r="C49" s="72"/>
      <c r="D49" s="73"/>
      <c r="E49" s="7"/>
      <c r="F49" s="18">
        <f t="shared" si="15"/>
        <v>0</v>
      </c>
      <c r="G49" s="3"/>
      <c r="H49" s="18">
        <f t="shared" si="16"/>
        <v>0</v>
      </c>
    </row>
    <row r="50" spans="1:8" s="9" customFormat="1" ht="17.100000000000001" customHeight="1" x14ac:dyDescent="0.2">
      <c r="A50" s="22" t="s">
        <v>44</v>
      </c>
      <c r="B50" s="67" t="s">
        <v>45</v>
      </c>
      <c r="C50" s="67"/>
      <c r="D50" s="68"/>
      <c r="E50" s="7"/>
      <c r="F50" s="18">
        <f t="shared" si="15"/>
        <v>0</v>
      </c>
      <c r="G50" s="6"/>
      <c r="H50" s="18">
        <f t="shared" si="16"/>
        <v>0</v>
      </c>
    </row>
    <row r="51" spans="1:8" s="9" customFormat="1" ht="17.100000000000001" customHeight="1" x14ac:dyDescent="0.2">
      <c r="A51" s="22" t="s">
        <v>46</v>
      </c>
      <c r="B51" s="67" t="s">
        <v>47</v>
      </c>
      <c r="C51" s="67"/>
      <c r="D51" s="68"/>
      <c r="E51" s="7"/>
      <c r="F51" s="18">
        <f t="shared" si="15"/>
        <v>0</v>
      </c>
      <c r="G51" s="6"/>
      <c r="H51" s="18">
        <f t="shared" si="16"/>
        <v>0</v>
      </c>
    </row>
    <row r="52" spans="1:8" s="9" customFormat="1" ht="17.100000000000001" customHeight="1" x14ac:dyDescent="0.2">
      <c r="A52" s="22" t="s">
        <v>48</v>
      </c>
      <c r="B52" s="67" t="s">
        <v>49</v>
      </c>
      <c r="C52" s="67"/>
      <c r="D52" s="68"/>
      <c r="E52" s="7"/>
      <c r="F52" s="18">
        <f t="shared" si="15"/>
        <v>0</v>
      </c>
      <c r="G52" s="6"/>
      <c r="H52" s="18">
        <f t="shared" si="16"/>
        <v>0</v>
      </c>
    </row>
    <row r="53" spans="1:8" s="9" customFormat="1" ht="17.100000000000001" customHeight="1" x14ac:dyDescent="0.2">
      <c r="A53" s="22" t="s">
        <v>50</v>
      </c>
      <c r="B53" s="67" t="s">
        <v>51</v>
      </c>
      <c r="C53" s="67"/>
      <c r="D53" s="68"/>
      <c r="E53" s="7"/>
      <c r="F53" s="18">
        <f t="shared" si="15"/>
        <v>0</v>
      </c>
      <c r="G53" s="6"/>
      <c r="H53" s="18">
        <f t="shared" si="16"/>
        <v>0</v>
      </c>
    </row>
    <row r="54" spans="1:8" s="9" customFormat="1" ht="17.100000000000001" customHeight="1" x14ac:dyDescent="0.2">
      <c r="A54" s="22" t="s">
        <v>52</v>
      </c>
      <c r="B54" s="67" t="s">
        <v>53</v>
      </c>
      <c r="C54" s="67"/>
      <c r="D54" s="68"/>
      <c r="E54" s="7"/>
      <c r="F54" s="18">
        <f t="shared" si="15"/>
        <v>0</v>
      </c>
      <c r="G54" s="6"/>
      <c r="H54" s="18">
        <f t="shared" si="16"/>
        <v>0</v>
      </c>
    </row>
    <row r="55" spans="1:8" s="9" customFormat="1" ht="17.100000000000001" customHeight="1" x14ac:dyDescent="0.2">
      <c r="A55" s="22" t="s">
        <v>54</v>
      </c>
      <c r="B55" s="67" t="s">
        <v>25</v>
      </c>
      <c r="C55" s="67"/>
      <c r="D55" s="68"/>
      <c r="E55" s="7"/>
      <c r="F55" s="18">
        <f t="shared" si="15"/>
        <v>0</v>
      </c>
      <c r="G55" s="6"/>
      <c r="H55" s="18">
        <f t="shared" si="16"/>
        <v>0</v>
      </c>
    </row>
    <row r="56" spans="1:8" s="9" customFormat="1" ht="17.100000000000001" customHeight="1" x14ac:dyDescent="0.2">
      <c r="A56" s="22" t="s">
        <v>93</v>
      </c>
      <c r="B56" s="67" t="s">
        <v>55</v>
      </c>
      <c r="C56" s="67"/>
      <c r="D56" s="68"/>
      <c r="E56" s="7"/>
      <c r="F56" s="18">
        <f t="shared" si="15"/>
        <v>0</v>
      </c>
      <c r="G56" s="6"/>
      <c r="H56" s="18">
        <f t="shared" si="16"/>
        <v>0</v>
      </c>
    </row>
    <row r="57" spans="1:8" s="9" customFormat="1" ht="17.100000000000001" customHeight="1" x14ac:dyDescent="0.2">
      <c r="A57" s="22" t="s">
        <v>56</v>
      </c>
      <c r="B57" s="67" t="s">
        <v>94</v>
      </c>
      <c r="C57" s="67"/>
      <c r="D57" s="68"/>
      <c r="E57" s="7"/>
      <c r="F57" s="18">
        <f t="shared" si="15"/>
        <v>0</v>
      </c>
      <c r="G57" s="6"/>
      <c r="H57" s="18">
        <f t="shared" si="16"/>
        <v>0</v>
      </c>
    </row>
    <row r="58" spans="1:8" s="9" customFormat="1" ht="17.100000000000001" customHeight="1" x14ac:dyDescent="0.2">
      <c r="A58" s="22" t="s">
        <v>56</v>
      </c>
      <c r="B58" s="67" t="s">
        <v>57</v>
      </c>
      <c r="C58" s="67"/>
      <c r="D58" s="68"/>
      <c r="E58" s="7"/>
      <c r="F58" s="18">
        <f t="shared" si="15"/>
        <v>0</v>
      </c>
      <c r="G58" s="6"/>
      <c r="H58" s="18">
        <f t="shared" si="16"/>
        <v>0</v>
      </c>
    </row>
    <row r="59" spans="1:8" s="9" customFormat="1" ht="17.100000000000001" customHeight="1" x14ac:dyDescent="0.2">
      <c r="A59" s="22" t="s">
        <v>58</v>
      </c>
      <c r="B59" s="67" t="s">
        <v>59</v>
      </c>
      <c r="C59" s="67"/>
      <c r="D59" s="68"/>
      <c r="E59" s="7"/>
      <c r="F59" s="18">
        <f t="shared" si="15"/>
        <v>0</v>
      </c>
      <c r="G59" s="6"/>
      <c r="H59" s="18">
        <f t="shared" si="16"/>
        <v>0</v>
      </c>
    </row>
    <row r="60" spans="1:8" s="39" customFormat="1" ht="18" customHeight="1" x14ac:dyDescent="0.2">
      <c r="A60" s="81" t="s">
        <v>70</v>
      </c>
      <c r="B60" s="82"/>
      <c r="C60" s="82"/>
      <c r="D60" s="83"/>
      <c r="E60" s="40">
        <f>SUM(E48:E59)</f>
        <v>0</v>
      </c>
      <c r="F60" s="41">
        <f t="shared" ref="F60:H60" si="17">SUM(F48:F59)</f>
        <v>0</v>
      </c>
      <c r="G60" s="37">
        <f t="shared" si="17"/>
        <v>0</v>
      </c>
      <c r="H60" s="38">
        <f t="shared" si="17"/>
        <v>0</v>
      </c>
    </row>
    <row r="61" spans="1:8" s="9" customFormat="1" ht="18" customHeight="1" x14ac:dyDescent="0.2">
      <c r="A61" s="26" t="s">
        <v>60</v>
      </c>
      <c r="B61" s="91" t="s">
        <v>72</v>
      </c>
      <c r="C61" s="91"/>
      <c r="D61" s="27"/>
      <c r="E61" s="42">
        <f>SUM(E12,E15:E21,E24:E33,E37:E38,E41:E45,E48:E59)</f>
        <v>100</v>
      </c>
      <c r="F61" s="43" t="str">
        <f>IF(F12="","",SUM(F12,F15:F21,F24:F33,F37:F38,F41:F45,F48:F59))</f>
        <v/>
      </c>
      <c r="G61" s="44">
        <f t="shared" ref="G61:H61" si="18">IF(G12="","",SUM(G12,G15:G21,G24:G33,G37:G38,G41:G45,G48:G59))</f>
        <v>100</v>
      </c>
      <c r="H61" s="43" t="str">
        <f t="shared" si="18"/>
        <v/>
      </c>
    </row>
    <row r="62" spans="1:8" s="9" customFormat="1" ht="18" customHeight="1" thickBot="1" x14ac:dyDescent="0.25">
      <c r="A62" s="46" t="s">
        <v>61</v>
      </c>
      <c r="B62" s="92" t="s">
        <v>62</v>
      </c>
      <c r="C62" s="92"/>
      <c r="D62" s="47"/>
      <c r="E62" s="48"/>
      <c r="F62" s="49" t="str">
        <f>IF(F61="","",(F61*E62)/E61)</f>
        <v/>
      </c>
      <c r="G62" s="48"/>
      <c r="H62" s="49" t="str">
        <f>IF(H61="","",(H61*G62)/G61)</f>
        <v/>
      </c>
    </row>
    <row r="63" spans="1:8" s="9" customFormat="1" ht="27.75" customHeight="1" x14ac:dyDescent="0.2">
      <c r="A63" s="28"/>
      <c r="B63" s="85" t="s">
        <v>63</v>
      </c>
      <c r="C63" s="85"/>
      <c r="D63" s="86"/>
      <c r="E63" s="52">
        <f>E61+E62</f>
        <v>100</v>
      </c>
      <c r="F63" s="53" t="str">
        <f>IF(F61="","",F61+F62)</f>
        <v/>
      </c>
      <c r="G63" s="54">
        <f t="shared" ref="G63" si="19">G61+G62</f>
        <v>100</v>
      </c>
      <c r="H63" s="53" t="str">
        <f>IF(H61="","",H61+H62)</f>
        <v/>
      </c>
    </row>
    <row r="64" spans="1:8" s="9" customFormat="1" ht="27" customHeight="1" x14ac:dyDescent="0.2">
      <c r="A64" s="87" t="s">
        <v>64</v>
      </c>
      <c r="B64" s="88"/>
      <c r="C64" s="88"/>
      <c r="D64" s="45"/>
      <c r="E64" s="55">
        <f>E63-E12</f>
        <v>0</v>
      </c>
      <c r="F64" s="56" t="str">
        <f>IF(F63="","",F63-F12)</f>
        <v/>
      </c>
      <c r="G64" s="57">
        <f t="shared" ref="G64" si="20">G63-G12</f>
        <v>0</v>
      </c>
      <c r="H64" s="56" t="str">
        <f>IF(H63="","",H63-H12)</f>
        <v/>
      </c>
    </row>
    <row r="65" spans="1:8" s="9" customFormat="1" ht="23.1" customHeight="1" thickBot="1" x14ac:dyDescent="0.25">
      <c r="A65" s="89" t="s">
        <v>65</v>
      </c>
      <c r="B65" s="90"/>
      <c r="C65" s="90"/>
      <c r="D65" s="51"/>
      <c r="E65" s="58">
        <f>((E12+E39+E41+E49+E50)*100)/E63</f>
        <v>100</v>
      </c>
      <c r="F65" s="58" t="str">
        <f>IF(F63="","",((F12+F39+F41+F49+F50)*100)/F63)</f>
        <v/>
      </c>
      <c r="G65" s="58">
        <f t="shared" ref="G65" si="21">((G12+G39+G41+G49+G50)*100)/G63</f>
        <v>100</v>
      </c>
      <c r="H65" s="58" t="str">
        <f>IF(H63="","",((H12+H39+H41+H49+H50)*100)/H63)</f>
        <v/>
      </c>
    </row>
    <row r="66" spans="1:8" ht="23.1" customHeight="1" thickTop="1" x14ac:dyDescent="0.2">
      <c r="A66" s="50" t="s">
        <v>66</v>
      </c>
      <c r="B66" s="50"/>
      <c r="C66" s="50"/>
      <c r="D66" s="50"/>
      <c r="E66" s="50"/>
      <c r="F66" s="50"/>
    </row>
    <row r="67" spans="1:8" ht="16.5" customHeight="1" x14ac:dyDescent="0.2">
      <c r="A67" s="62" t="s">
        <v>96</v>
      </c>
      <c r="B67" s="62"/>
      <c r="C67" s="62"/>
      <c r="D67" s="62"/>
      <c r="E67" s="62"/>
      <c r="F67" s="62"/>
      <c r="G67" s="62"/>
      <c r="H67" s="62"/>
    </row>
    <row r="68" spans="1:8" ht="15" customHeight="1" x14ac:dyDescent="0.2">
      <c r="A68" s="63" t="s">
        <v>99</v>
      </c>
      <c r="B68" s="63"/>
      <c r="C68" s="63"/>
      <c r="D68" s="63"/>
      <c r="E68" s="63"/>
      <c r="F68" s="63"/>
      <c r="G68" s="63"/>
      <c r="H68" s="63"/>
    </row>
    <row r="69" spans="1:8" ht="15" customHeight="1" x14ac:dyDescent="0.2">
      <c r="A69" s="65" t="s">
        <v>100</v>
      </c>
      <c r="B69" s="65"/>
      <c r="C69" s="65"/>
      <c r="D69" s="65"/>
      <c r="E69" s="65"/>
      <c r="F69" s="65"/>
      <c r="G69" s="65"/>
      <c r="H69" s="65"/>
    </row>
    <row r="70" spans="1:8" ht="15" customHeight="1" x14ac:dyDescent="0.2">
      <c r="A70" s="63" t="s">
        <v>97</v>
      </c>
      <c r="B70" s="63"/>
      <c r="C70" s="63"/>
      <c r="D70" s="63"/>
      <c r="E70" s="63"/>
      <c r="F70" s="63"/>
      <c r="G70" s="63"/>
      <c r="H70" s="63"/>
    </row>
    <row r="71" spans="1:8" ht="15" customHeight="1" x14ac:dyDescent="0.2">
      <c r="A71" s="64" t="s">
        <v>98</v>
      </c>
      <c r="B71" s="64"/>
      <c r="C71" s="64"/>
      <c r="D71" s="64"/>
      <c r="E71" s="64"/>
      <c r="F71" s="64"/>
      <c r="G71" s="64"/>
      <c r="H71" s="64"/>
    </row>
    <row r="72" spans="1:8" ht="20.25" customHeight="1" x14ac:dyDescent="0.2">
      <c r="A72" s="84"/>
      <c r="B72" s="84"/>
      <c r="C72" s="84"/>
      <c r="D72" s="84"/>
      <c r="E72" s="25"/>
      <c r="F72" s="25"/>
      <c r="G72" s="25"/>
      <c r="H72" s="25"/>
    </row>
    <row r="73" spans="1:8" ht="23.1" customHeight="1" x14ac:dyDescent="0.2">
      <c r="A73" s="29"/>
      <c r="B73" s="29"/>
      <c r="C73" s="24"/>
      <c r="D73" s="24"/>
      <c r="E73" s="25"/>
      <c r="F73" s="25"/>
      <c r="G73" s="25"/>
      <c r="H73" s="25"/>
    </row>
    <row r="86" spans="8:8" ht="15.75" x14ac:dyDescent="0.2">
      <c r="H86" s="30"/>
    </row>
  </sheetData>
  <sheetProtection algorithmName="SHA-512" hashValue="Rk04csidDq2YoKK2KgGy/JXsWqXsRsY6+TvdWtMsD9oWwQwpeuc2OEXFL10MJpiwuE5Bb6TKhTpf3PbuvkA4EQ==" saltValue="VBY/pOk6rNU8jRC373HfKg==" spinCount="100000" sheet="1" objects="1" scenarios="1" selectLockedCells="1"/>
  <mergeCells count="66">
    <mergeCell ref="B13:H13"/>
    <mergeCell ref="A3:B3"/>
    <mergeCell ref="A2:B2"/>
    <mergeCell ref="C2:H2"/>
    <mergeCell ref="A6:C6"/>
    <mergeCell ref="A9:C9"/>
    <mergeCell ref="A8:C8"/>
    <mergeCell ref="A7:C7"/>
    <mergeCell ref="A72:D72"/>
    <mergeCell ref="E10:F10"/>
    <mergeCell ref="B63:D63"/>
    <mergeCell ref="A64:C64"/>
    <mergeCell ref="A65:C65"/>
    <mergeCell ref="B61:C61"/>
    <mergeCell ref="B62:C62"/>
    <mergeCell ref="B45:C45"/>
    <mergeCell ref="B44:D44"/>
    <mergeCell ref="A46:D46"/>
    <mergeCell ref="B37:C37"/>
    <mergeCell ref="B28:D28"/>
    <mergeCell ref="B29:D29"/>
    <mergeCell ref="B30:D30"/>
    <mergeCell ref="B31:D31"/>
    <mergeCell ref="B33:D33"/>
    <mergeCell ref="A60:D60"/>
    <mergeCell ref="A39:D39"/>
    <mergeCell ref="B43:D43"/>
    <mergeCell ref="A35:D35"/>
    <mergeCell ref="A34:D34"/>
    <mergeCell ref="B38:C38"/>
    <mergeCell ref="B59:D59"/>
    <mergeCell ref="B58:D58"/>
    <mergeCell ref="B56:D56"/>
    <mergeCell ref="B54:D54"/>
    <mergeCell ref="B53:D53"/>
    <mergeCell ref="B52:D52"/>
    <mergeCell ref="B51:D51"/>
    <mergeCell ref="B50:D50"/>
    <mergeCell ref="B55:D55"/>
    <mergeCell ref="B57:D57"/>
    <mergeCell ref="B24:D24"/>
    <mergeCell ref="B25:D25"/>
    <mergeCell ref="B26:D26"/>
    <mergeCell ref="B27:D27"/>
    <mergeCell ref="G10:H10"/>
    <mergeCell ref="B15:C15"/>
    <mergeCell ref="B17:C17"/>
    <mergeCell ref="B16:C16"/>
    <mergeCell ref="B19:C19"/>
    <mergeCell ref="B18:C18"/>
    <mergeCell ref="B21:D21"/>
    <mergeCell ref="A22:D22"/>
    <mergeCell ref="B23:H23"/>
    <mergeCell ref="B12:C12"/>
    <mergeCell ref="B20:D20"/>
    <mergeCell ref="B14:H14"/>
    <mergeCell ref="B32:D32"/>
    <mergeCell ref="B36:H36"/>
    <mergeCell ref="B40:H40"/>
    <mergeCell ref="B47:H47"/>
    <mergeCell ref="B49:D49"/>
    <mergeCell ref="A67:H67"/>
    <mergeCell ref="A70:H70"/>
    <mergeCell ref="A71:H71"/>
    <mergeCell ref="A68:H68"/>
    <mergeCell ref="A69:H69"/>
  </mergeCells>
  <phoneticPr fontId="2" type="noConversion"/>
  <pageMargins left="0.55118110236220474" right="3.937007874015748E-2" top="0.51181102362204722" bottom="0.27559055118110237" header="0.51181102362204722" footer="0.51181102362204722"/>
  <pageSetup paperSize="9" scale="62" orientation="portrait" verticalDpi="360" r:id="rId1"/>
  <headerFooter alignWithMargins="0"/>
  <ignoredErrors>
    <ignoredError sqref="A58:A59 A17:A21 A24 A51:A54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Tabelle1!$A$1:$A$4</xm:f>
          </x14:formula1>
          <xm:sqref>C2:H2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5" sqref="A5"/>
    </sheetView>
  </sheetViews>
  <sheetFormatPr baseColWidth="10" defaultRowHeight="12.75" x14ac:dyDescent="0.2"/>
  <sheetData>
    <row r="1" spans="1:1" x14ac:dyDescent="0.2">
      <c r="A1" s="31" t="s">
        <v>102</v>
      </c>
    </row>
    <row r="2" spans="1:1" x14ac:dyDescent="0.2">
      <c r="A2" s="31" t="s">
        <v>103</v>
      </c>
    </row>
    <row r="3" spans="1:1" x14ac:dyDescent="0.2">
      <c r="A3" s="31" t="s">
        <v>104</v>
      </c>
    </row>
    <row r="4" spans="1:1" x14ac:dyDescent="0.2">
      <c r="A4" s="31" t="s">
        <v>108</v>
      </c>
    </row>
  </sheetData>
  <pageMargins left="0.7" right="0.7" top="0.78740157499999996" bottom="0.78740157499999996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Stundenverrechnungssatz</vt:lpstr>
      <vt:lpstr>Tabelle1</vt:lpstr>
      <vt:lpstr>Stundenverrechnungssatz!Druckbereich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2015-06-15T05:39:47Z</dcterms:created>
  <dcterms:modified xsi:type="dcterms:W3CDTF">2023-07-04T05:31:17Z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</vt:lpwstr>
  </property>
  <property fmtid="{D5CDD505-2E9C-101B-9397-08002B2CF9AE}" pid="3" name="DocID">
    <vt:lpwstr>a8c8888a-6fa2-4599-bb5a-182fad643eb9</vt:lpwstr>
  </property>
  <property fmtid="{D5CDD505-2E9C-101B-9397-08002B2CF9AE}" pid="4" name="ReadOnly">
    <vt:lpwstr>False</vt:lpwstr>
  </property>
  <property fmtid="{D5CDD505-2E9C-101B-9397-08002B2CF9AE}" pid="5" name="DocTitle">
    <vt:lpwstr>1 ALLGEMEINE VERWALTUNGSANGELEGENHEITEN|10 ALLGEMEINE  FACHLICHE VERWALTUNGSANGELEGENHEITEN|10.4 Organisation, Dienstbetrieb, Sekretariat|10.43. Regelung und Überwachung des allgemeinen Dienstbetriebes|10.43.00 Zentrale Dienste|Beschaffung, Zentrale Diens</vt:lpwstr>
  </property>
</Properties>
</file>