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DieseArbeitsmappe" autoCompressPictures="0" defaultThemeVersion="124226"/>
  <mc:AlternateContent xmlns:mc="http://schemas.openxmlformats.org/markup-compatibility/2006">
    <mc:Choice Requires="x15">
      <x15ac:absPath xmlns:x15ac="http://schemas.microsoft.com/office/spreadsheetml/2010/11/ac" url="Q:\Technik\Fahrzeuge\Busse\Neubeschaffung Busse\2026\Bekanntmachungsunterlagen\"/>
    </mc:Choice>
  </mc:AlternateContent>
  <xr:revisionPtr revIDLastSave="0" documentId="13_ncr:1_{B6A1BD03-F705-4DC4-963B-AB21B66AC3A2}" xr6:coauthVersionLast="36" xr6:coauthVersionMax="47" xr10:uidLastSave="{00000000-0000-0000-0000-000000000000}"/>
  <bookViews>
    <workbookView xWindow="-28920" yWindow="-120" windowWidth="29040" windowHeight="15720" tabRatio="773" firstSheet="8" activeTab="12" xr2:uid="{00000000-000D-0000-FFFF-FFFF00000000}"/>
  </bookViews>
  <sheets>
    <sheet name="Deckblatt" sheetId="83" r:id="rId1"/>
    <sheet name="Terminplan" sheetId="136" r:id="rId2"/>
    <sheet name="Erläuterungen" sheetId="54" r:id="rId3"/>
    <sheet name="Anlagenverzeichnis" sheetId="122" r:id="rId4"/>
    <sheet name="A0 Bewertungsmatrix" sheetId="108" r:id="rId5"/>
    <sheet name=" A1 Grundlastenheft" sheetId="127" r:id="rId6"/>
    <sheet name=" A1.1  Elektro" sheetId="130" r:id="rId7"/>
    <sheet name="A4 Wartungsaufwand NL elek_" sheetId="121" r:id="rId8"/>
    <sheet name="A4.1 Wartungsaufwand NG elek_" sheetId="111" r:id="rId9"/>
    <sheet name="A5 Preisblatt" sheetId="134" r:id="rId10"/>
    <sheet name=" A6 Optionalpreise " sheetId="68" r:id="rId11"/>
    <sheet name="A7 Gewährleistung" sheetId="137" r:id="rId12"/>
    <sheet name="A8 Energieverbrauch" sheetId="113" r:id="rId13"/>
    <sheet name="A9 Kundenorie. Innenraum" sheetId="120" r:id="rId14"/>
    <sheet name="A14 Service &amp; Reparatur" sheetId="116" r:id="rId15"/>
    <sheet name="A15 Geräuschemissionen elek_" sheetId="117" r:id="rId16"/>
  </sheets>
  <externalReferences>
    <externalReference r:id="rId17"/>
  </externalReferences>
  <definedNames>
    <definedName name="_1.1">'[1]Tabelle Lastenheft'!#REF!</definedName>
    <definedName name="_1.3.1">'[1]Tabelle Lastenheft'!#REF!</definedName>
    <definedName name="_1.3.2">'[1]Tabelle Lastenheft'!#REF!</definedName>
    <definedName name="_1.8">'[1]Tabelle Lastenheft'!#REF!</definedName>
    <definedName name="_10.">'[1]Tabelle Lastenheft'!#REF!</definedName>
    <definedName name="_10.1">'[1]Tabelle Lastenheft'!#REF!</definedName>
    <definedName name="_10.2">'[1]Tabelle Lastenheft'!#REF!</definedName>
    <definedName name="_10.2.1">'[1]Tabelle Lastenheft'!#REF!</definedName>
    <definedName name="_10.2.2">'[1]Tabelle Lastenheft'!#REF!</definedName>
    <definedName name="_10.2.3">'[1]Tabelle Lastenheft'!#REF!</definedName>
    <definedName name="_10.2.4">'[1]Tabelle Lastenheft'!#REF!</definedName>
    <definedName name="_10.2.5">'[1]Tabelle Lastenheft'!#REF!</definedName>
    <definedName name="_10.2.6">'[1]Tabelle Lastenheft'!#REF!</definedName>
    <definedName name="_10.3">'[1]Tabelle Lastenheft'!#REF!</definedName>
    <definedName name="_10.4">'[1]Tabelle Lastenheft'!#REF!</definedName>
    <definedName name="_10.5">'[1]Tabelle Lastenheft'!#REF!</definedName>
    <definedName name="_11.">'[1]Tabelle Lastenheft'!#REF!</definedName>
    <definedName name="_11.1">'[1]Tabelle Lastenheft'!#REF!</definedName>
    <definedName name="_11.1.1.3">'[1]Tabelle Lastenheft'!#REF!</definedName>
    <definedName name="_11.1.1.4">'[1]Tabelle Lastenheft'!#REF!</definedName>
    <definedName name="_11.1.1.5">'[1]Tabelle Lastenheft'!#REF!</definedName>
    <definedName name="_11.1.10_ff">'[1]Tabelle Lastenheft'!#REF!</definedName>
    <definedName name="_11.1.11_ff">'[1]Tabelle Lastenheft'!#REF!</definedName>
    <definedName name="_11.1.12">'[1]Tabelle Lastenheft'!#REF!</definedName>
    <definedName name="_11.1.12.1">'[1]Tabelle Lastenheft'!#REF!</definedName>
    <definedName name="_11.1.12.2">'[1]Tabelle Lastenheft'!#REF!</definedName>
    <definedName name="_11.1.12.3">'[1]Tabelle Lastenheft'!#REF!</definedName>
    <definedName name="_11.1.12.4">'[1]Tabelle Lastenheft'!#REF!</definedName>
    <definedName name="_11.1.13_ff">'[1]Tabelle Lastenheft'!#REF!</definedName>
    <definedName name="_11.1.14">'[1]Tabelle Lastenheft'!#REF!</definedName>
    <definedName name="_11.1.15_ff">'[1]Tabelle Lastenheft'!#REF!</definedName>
    <definedName name="_11.1.16_ff">'[1]Tabelle Lastenheft'!#REF!</definedName>
    <definedName name="_11.1.17_ff">'[1]Tabelle Lastenheft'!#REF!</definedName>
    <definedName name="_11.1.18">'[1]Tabelle Lastenheft'!#REF!</definedName>
    <definedName name="_11.1.19_ff">'[1]Tabelle Lastenheft'!#REF!</definedName>
    <definedName name="_11.1.20">'[1]Tabelle Lastenheft'!#REF!</definedName>
    <definedName name="_11.1.21_ff">'[1]Tabelle Lastenheft'!#REF!</definedName>
    <definedName name="_11.1.22">'[1]Tabelle Lastenheft'!#REF!</definedName>
    <definedName name="_11.1.23">'[1]Tabelle Lastenheft'!#REF!</definedName>
    <definedName name="_11.1.24">'[1]Tabelle Lastenheft'!#REF!</definedName>
    <definedName name="_11.1.24.1">'[1]Tabelle Lastenheft'!#REF!</definedName>
    <definedName name="_11.1.24.2">'[1]Tabelle Lastenheft'!#REF!</definedName>
    <definedName name="_11.1.3">'[1]Tabelle Lastenheft'!#REF!</definedName>
    <definedName name="_11.1.4">'[1]Tabelle Lastenheft'!#REF!</definedName>
    <definedName name="_11.1.4.1">'[1]Tabelle Lastenheft'!#REF!</definedName>
    <definedName name="_11.1.4.2">'[1]Tabelle Lastenheft'!#REF!</definedName>
    <definedName name="_11.1.4.3">'[1]Tabelle Lastenheft'!#REF!</definedName>
    <definedName name="_11.1.4.4">'[1]Tabelle Lastenheft'!#REF!</definedName>
    <definedName name="_11.1.5">'[1]Tabelle Lastenheft'!#REF!</definedName>
    <definedName name="_11.1.6">'[1]Tabelle Lastenheft'!#REF!</definedName>
    <definedName name="_11.1.6.1">'[1]Tabelle Lastenheft'!#REF!</definedName>
    <definedName name="_11.1.6.2">'[1]Tabelle Lastenheft'!#REF!</definedName>
    <definedName name="_11.1.6.3">'[1]Tabelle Lastenheft'!#REF!</definedName>
    <definedName name="_11.1.6.4">'[1]Tabelle Lastenheft'!#REF!</definedName>
    <definedName name="_11.1.6.5">'[1]Tabelle Lastenheft'!#REF!</definedName>
    <definedName name="_11.1.6.6">'[1]Tabelle Lastenheft'!#REF!</definedName>
    <definedName name="_11.1.8_ff">'[1]Tabelle Lastenheft'!#REF!</definedName>
    <definedName name="_11.1.9_ff">'[1]Tabelle Lastenheft'!#REF!</definedName>
    <definedName name="_11.2">'[1]Tabelle Lastenheft'!#REF!</definedName>
    <definedName name="_11.3">'[1]Tabelle Lastenheft'!#REF!</definedName>
    <definedName name="_11.3.1">'[1]Tabelle Lastenheft'!#REF!</definedName>
    <definedName name="_11.3.2">'[1]Tabelle Lastenheft'!#REF!</definedName>
    <definedName name="_11.3.3">'[1]Tabelle Lastenheft'!#REF!</definedName>
    <definedName name="_11.3.4">'[1]Tabelle Lastenheft'!#REF!</definedName>
    <definedName name="_11.3.5">'[1]Tabelle Lastenheft'!#REF!</definedName>
    <definedName name="_11.4">'[1]Tabelle Lastenheft'!#REF!</definedName>
    <definedName name="_11.5">'[1]Tabelle Lastenheft'!#REF!</definedName>
    <definedName name="_11.6">'[1]Tabelle Lastenheft'!#REF!</definedName>
    <definedName name="_12.">'[1]Tabelle Lastenheft'!#REF!</definedName>
    <definedName name="_12.1">'[1]Tabelle Lastenheft'!#REF!</definedName>
    <definedName name="_12.2">'[1]Tabelle Lastenheft'!#REF!</definedName>
    <definedName name="_12.3">'[1]Tabelle Lastenheft'!#REF!</definedName>
    <definedName name="_12.4">'[1]Tabelle Lastenheft'!#REF!</definedName>
    <definedName name="_12.5">'[1]Tabelle Lastenheft'!#REF!</definedName>
    <definedName name="_13.">'[1]Tabelle Lastenheft'!#REF!</definedName>
    <definedName name="_13.1.1">'[1]Tabelle Lastenheft'!#REF!</definedName>
    <definedName name="_13.1.10">'[1]Tabelle Lastenheft'!#REF!</definedName>
    <definedName name="_13.1.11">'[1]Tabelle Lastenheft'!#REF!</definedName>
    <definedName name="_13.1.12">'[1]Tabelle Lastenheft'!#REF!</definedName>
    <definedName name="_13.1.13">'[1]Tabelle Lastenheft'!#REF!</definedName>
    <definedName name="_13.1.14">'[1]Tabelle Lastenheft'!#REF!</definedName>
    <definedName name="_13.1.15">'[1]Tabelle Lastenheft'!#REF!</definedName>
    <definedName name="_13.1.16">'[1]Tabelle Lastenheft'!#REF!</definedName>
    <definedName name="_13.1.17">'[1]Tabelle Lastenheft'!#REF!</definedName>
    <definedName name="_13.1.18">'[1]Tabelle Lastenheft'!#REF!</definedName>
    <definedName name="_13.1.19">'[1]Tabelle Lastenheft'!#REF!</definedName>
    <definedName name="_13.1.2">'[1]Tabelle Lastenheft'!#REF!</definedName>
    <definedName name="_13.1.20">'[1]Tabelle Lastenheft'!#REF!</definedName>
    <definedName name="_13.1.21">'[1]Tabelle Lastenheft'!#REF!</definedName>
    <definedName name="_13.1.22">'[1]Tabelle Lastenheft'!#REF!</definedName>
    <definedName name="_13.1.23">'[1]Tabelle Lastenheft'!#REF!</definedName>
    <definedName name="_13.1.24">'[1]Tabelle Lastenheft'!#REF!</definedName>
    <definedName name="_13.1.25">'[1]Tabelle Lastenheft'!#REF!</definedName>
    <definedName name="_13.1.26">'[1]Tabelle Lastenheft'!#REF!</definedName>
    <definedName name="_13.1.3">'[1]Tabelle Lastenheft'!#REF!</definedName>
    <definedName name="_13.1.4">'[1]Tabelle Lastenheft'!#REF!</definedName>
    <definedName name="_13.1.5">'[1]Tabelle Lastenheft'!#REF!</definedName>
    <definedName name="_13.1.6">'[1]Tabelle Lastenheft'!#REF!</definedName>
    <definedName name="_13.1.7">'[1]Tabelle Lastenheft'!#REF!</definedName>
    <definedName name="_13.1.8">'[1]Tabelle Lastenheft'!#REF!</definedName>
    <definedName name="_13.1.9">'[1]Tabelle Lastenheft'!#REF!</definedName>
    <definedName name="_13.2">'[1]Tabelle Lastenheft'!#REF!</definedName>
    <definedName name="_13.2.1">'[1]Tabelle Lastenheft'!#REF!</definedName>
    <definedName name="_13.2.2">'[1]Tabelle Lastenheft'!#REF!</definedName>
    <definedName name="_13.2.3">'[1]Tabelle Lastenheft'!#REF!</definedName>
    <definedName name="_13.2.4">'[1]Tabelle Lastenheft'!#REF!</definedName>
    <definedName name="_14.">'[1]Tabelle Lastenheft'!#REF!</definedName>
    <definedName name="_14.1">'[1]Tabelle Lastenheft'!#REF!</definedName>
    <definedName name="_14.1.1">'[1]Tabelle Lastenheft'!#REF!</definedName>
    <definedName name="_14.1.1.1">'[1]Tabelle Lastenheft'!#REF!</definedName>
    <definedName name="_14.1.1.2">'[1]Tabelle Lastenheft'!#REF!</definedName>
    <definedName name="_14.1.2">'[1]Tabelle Lastenheft'!#REF!</definedName>
    <definedName name="_14.1.2.1">'[1]Tabelle Lastenheft'!#REF!</definedName>
    <definedName name="_14.1.4">'[1]Tabelle Lastenheft'!#REF!</definedName>
    <definedName name="_14.1.5">'[1]Tabelle Lastenheft'!#REF!</definedName>
    <definedName name="_14.1.6">'[1]Tabelle Lastenheft'!#REF!</definedName>
    <definedName name="_14.1.6.1">'[1]Tabelle Lastenheft'!#REF!</definedName>
    <definedName name="_14.1.6.2">'[1]Tabelle Lastenheft'!#REF!</definedName>
    <definedName name="_14.1.7">'[1]Tabelle Lastenheft'!#REF!</definedName>
    <definedName name="_14.2">'[1]Tabelle Lastenheft'!#REF!</definedName>
    <definedName name="_14.2.1">'[1]Tabelle Lastenheft'!#REF!</definedName>
    <definedName name="_14.2.1.1">'[1]Tabelle Lastenheft'!#REF!</definedName>
    <definedName name="_14.2.1.2">'[1]Tabelle Lastenheft'!#REF!</definedName>
    <definedName name="_14.2.2">'[1]Tabelle Lastenheft'!#REF!</definedName>
    <definedName name="_14.2.3">'[1]Tabelle Lastenheft'!#REF!</definedName>
    <definedName name="_14.2.4">'[1]Tabelle Lastenheft'!#REF!</definedName>
    <definedName name="_14.2.5">'[1]Tabelle Lastenheft'!#REF!</definedName>
    <definedName name="_14.2.6">'[1]Tabelle Lastenheft'!#REF!</definedName>
    <definedName name="_14.2.6.1">'[1]Tabelle Lastenheft'!#REF!</definedName>
    <definedName name="_14.2.6.2">'[1]Tabelle Lastenheft'!#REF!</definedName>
    <definedName name="_14.2.7">'[1]Tabelle Lastenheft'!#REF!</definedName>
    <definedName name="_15.">#REF!</definedName>
    <definedName name="_16.">#REF!</definedName>
    <definedName name="_19_Zoll_Baugruppenträger">'[1]Tabelle Lastenheft'!#REF!</definedName>
    <definedName name="_2.">'[1]Tabelle Lastenheft'!#REF!</definedName>
    <definedName name="_2.3">'[1]Tabelle Lastenheft'!#REF!</definedName>
    <definedName name="_3.2">'[1]Tabelle Lastenheft'!#REF!</definedName>
    <definedName name="_3.2.1">'[1]Tabelle Lastenheft'!#REF!</definedName>
    <definedName name="_3.2.2">'[1]Tabelle Lastenheft'!#REF!</definedName>
    <definedName name="_3.2.3">'[1]Tabelle Lastenheft'!#REF!</definedName>
    <definedName name="_3.2.4">'[1]Tabelle Lastenheft'!#REF!</definedName>
    <definedName name="_3.2.5">'[1]Tabelle Lastenheft'!#REF!</definedName>
    <definedName name="_3.2.6">'[1]Tabelle Lastenheft'!#REF!</definedName>
    <definedName name="_3.2.7">'[1]Tabelle Lastenheft'!#REF!</definedName>
    <definedName name="_3.2.8">'[1]Tabelle Lastenheft'!#REF!</definedName>
    <definedName name="_3.2.9">'[1]Tabelle Lastenheft'!#REF!</definedName>
    <definedName name="_3.3">'[1]Tabelle Lastenheft'!#REF!</definedName>
    <definedName name="_3.3.1">'[1]Tabelle Lastenheft'!#REF!</definedName>
    <definedName name="_3.3.2">'[1]Tabelle Lastenheft'!#REF!</definedName>
    <definedName name="_3.4">'[1]Tabelle Lastenheft'!#REF!</definedName>
    <definedName name="_3.5">'[1]Tabelle Lastenheft'!#REF!</definedName>
    <definedName name="_3.6">'[1]Tabelle Lastenheft'!#REF!</definedName>
    <definedName name="_3.7">'[1]Tabelle Lastenheft'!#REF!</definedName>
    <definedName name="_3.8">'[1]Tabelle Lastenheft'!#REF!</definedName>
    <definedName name="_4.">'[1]Tabelle Lastenheft'!#REF!</definedName>
    <definedName name="_5.1">'[1]Tabelle Lastenheft'!#REF!</definedName>
    <definedName name="_6.10">'[1]Tabelle Lastenheft'!#REF!</definedName>
    <definedName name="_6.4.1">'[1]Tabelle Lastenheft'!#REF!</definedName>
    <definedName name="_6.4.2">'[1]Tabelle Lastenheft'!#REF!</definedName>
    <definedName name="_6.5.1">'[1]Tabelle Lastenheft'!#REF!</definedName>
    <definedName name="_6.5.2">'[1]Tabelle Lastenheft'!#REF!</definedName>
    <definedName name="_7.1">'[1]Tabelle Lastenheft'!#REF!</definedName>
    <definedName name="_7.2">'[1]Tabelle Lastenheft'!#REF!</definedName>
    <definedName name="_7.3">'[1]Tabelle Lastenheft'!#REF!</definedName>
    <definedName name="_7.4">'[1]Tabelle Lastenheft'!#REF!</definedName>
    <definedName name="_7.5">'[1]Tabelle Lastenheft'!#REF!</definedName>
    <definedName name="_7.6">'[1]Tabelle Lastenheft'!#REF!</definedName>
    <definedName name="_8.">'[1]Tabelle Lastenheft'!#REF!</definedName>
    <definedName name="_8.1">'[1]Tabelle Lastenheft'!#REF!</definedName>
    <definedName name="_8.1.1">'[1]Tabelle Lastenheft'!#REF!</definedName>
    <definedName name="_8.1.3">'[1]Tabelle Lastenheft'!#REF!</definedName>
    <definedName name="_8.1.4">'[1]Tabelle Lastenheft'!#REF!</definedName>
    <definedName name="_8.1.5">'[1]Tabelle Lastenheft'!#REF!</definedName>
    <definedName name="_8.1.6">'[1]Tabelle Lastenheft'!#REF!</definedName>
    <definedName name="_8.10">'[1]Tabelle Lastenheft'!#REF!</definedName>
    <definedName name="_8.11">'[1]Tabelle Lastenheft'!#REF!</definedName>
    <definedName name="_8.12">'[1]Tabelle Lastenheft'!#REF!</definedName>
    <definedName name="_8.13">'[1]Tabelle Lastenheft'!#REF!</definedName>
    <definedName name="_8.2">'[1]Tabelle Lastenheft'!#REF!</definedName>
    <definedName name="_8.2.">'[1]Tabelle Lastenheft'!#REF!</definedName>
    <definedName name="_8.2.1">'[1]Tabelle Lastenheft'!#REF!</definedName>
    <definedName name="_8.2.2">'[1]Tabelle Lastenheft'!#REF!</definedName>
    <definedName name="_8.3">'[1]Tabelle Lastenheft'!#REF!</definedName>
    <definedName name="_8.4">'[1]Tabelle Lastenheft'!#REF!</definedName>
    <definedName name="_8.4.1">'[1]Tabelle Lastenheft'!#REF!</definedName>
    <definedName name="_8.4.2">'[1]Tabelle Lastenheft'!#REF!</definedName>
    <definedName name="_8.5">'[1]Tabelle Lastenheft'!#REF!</definedName>
    <definedName name="_8.6">'[1]Tabelle Lastenheft'!#REF!</definedName>
    <definedName name="_8.6.1">'[1]Tabelle Lastenheft'!#REF!</definedName>
    <definedName name="_8.6.2">'[1]Tabelle Lastenheft'!#REF!</definedName>
    <definedName name="_8.6.3">'[1]Tabelle Lastenheft'!#REF!</definedName>
    <definedName name="_8.7">'[1]Tabelle Lastenheft'!#REF!</definedName>
    <definedName name="_8.7.1">'[1]Tabelle Lastenheft'!#REF!</definedName>
    <definedName name="_8.7.2">'[1]Tabelle Lastenheft'!#REF!</definedName>
    <definedName name="_8.7.3">'[1]Tabelle Lastenheft'!#REF!</definedName>
    <definedName name="_8.7.4">'[1]Tabelle Lastenheft'!#REF!</definedName>
    <definedName name="_8.8">'[1]Tabelle Lastenheft'!#REF!</definedName>
    <definedName name="_8.8.1">'[1]Tabelle Lastenheft'!#REF!</definedName>
    <definedName name="_8.8.2">'[1]Tabelle Lastenheft'!#REF!</definedName>
    <definedName name="_8.8.3">'[1]Tabelle Lastenheft'!#REF!</definedName>
    <definedName name="_8.8.4">'[1]Tabelle Lastenheft'!#REF!</definedName>
    <definedName name="_8.9">'[1]Tabelle Lastenheft'!#REF!</definedName>
    <definedName name="_9.">'[1]Tabelle Lastenheft'!#REF!</definedName>
    <definedName name="_9.1">'[1]Tabelle Lastenheft'!#REF!</definedName>
    <definedName name="_9.1.1">'[1]Tabelle Lastenheft'!#REF!</definedName>
    <definedName name="_9.1.2">'[1]Tabelle Lastenheft'!#REF!</definedName>
    <definedName name="_9.1.3">'[1]Tabelle Lastenheft'!#REF!</definedName>
    <definedName name="_9.10">'[1]Tabelle Lastenheft'!#REF!</definedName>
    <definedName name="_9.11">'[1]Tabelle Lastenheft'!#REF!</definedName>
    <definedName name="_9.12">'[1]Tabelle Lastenheft'!#REF!</definedName>
    <definedName name="_9.13">'[1]Tabelle Lastenheft'!#REF!</definedName>
    <definedName name="_9.14">'[1]Tabelle Lastenheft'!#REF!</definedName>
    <definedName name="_9.2">'[1]Tabelle Lastenheft'!#REF!</definedName>
    <definedName name="_9.3">'[1]Tabelle Lastenheft'!#REF!</definedName>
    <definedName name="_9.4">'[1]Tabelle Lastenheft'!#REF!</definedName>
    <definedName name="_9.5">'[1]Tabelle Lastenheft'!#REF!</definedName>
    <definedName name="_9.7">'[1]Tabelle Lastenheft'!#REF!</definedName>
    <definedName name="_9.8">'[1]Tabelle Lastenheft'!#REF!</definedName>
    <definedName name="_9.8.1">'[1]Tabelle Lastenheft'!#REF!</definedName>
    <definedName name="_9.8.2">'[1]Tabelle Lastenheft'!#REF!</definedName>
    <definedName name="_9.9">'[1]Tabelle Lastenheft'!#REF!</definedName>
    <definedName name="_xlnm._FilterDatabase" localSheetId="5" hidden="1">' A1 Grundlastenheft'!$A$2:$K$547</definedName>
    <definedName name="_xlnm._FilterDatabase" localSheetId="6" hidden="1">' A1.1  Elektro'!$A$4:$K$179</definedName>
    <definedName name="_Toc285098591" localSheetId="6">' A1.1  Elektro'!#REF!</definedName>
    <definedName name="_Toc285098593" localSheetId="6">' A1.1  Elektro'!#REF!</definedName>
    <definedName name="_Toc285098594" localSheetId="6">' A1.1  Elektro'!#REF!</definedName>
    <definedName name="_Toc285098596" localSheetId="6">' A1.1  Elektro'!#REF!</definedName>
    <definedName name="_Toc285098597" localSheetId="6">' A1.1  Elektro'!#REF!</definedName>
    <definedName name="_Toc285098598" localSheetId="6">' A1.1  Elektro'!#REF!</definedName>
    <definedName name="_Toc285098599" localSheetId="6">' A1.1  Elektro'!#REF!</definedName>
    <definedName name="_Toc285098600" localSheetId="6">' A1.1  Elektro'!#REF!</definedName>
    <definedName name="_Toc285098601" localSheetId="6">' A1.1  Elektro'!#REF!</definedName>
    <definedName name="_Toc285098602" localSheetId="6">' A1.1  Elektro'!#REF!</definedName>
    <definedName name="_Toc285098603" localSheetId="6">' A1.1  Elektro'!#REF!</definedName>
    <definedName name="_Toc285098604" localSheetId="6">' A1.1  Elektro'!#REF!</definedName>
    <definedName name="_Toc285098605" localSheetId="6">' A1.1  Elektro'!#REF!</definedName>
    <definedName name="_Toc285098607" localSheetId="6">' A1.1  Elektro'!#REF!</definedName>
    <definedName name="_Toc285098608" localSheetId="6">' A1.1  Elektro'!#REF!</definedName>
    <definedName name="_Toc285098609" localSheetId="6">' A1.1  Elektro'!#REF!</definedName>
    <definedName name="_Toc285098610" localSheetId="6">' A1.1  Elektro'!#REF!</definedName>
    <definedName name="_Toc285098611" localSheetId="6">' A1.1  Elektro'!#REF!</definedName>
    <definedName name="_Toc285098612" localSheetId="6">' A1.1  Elektro'!#REF!</definedName>
    <definedName name="_Toc285098613" localSheetId="6">' A1.1  Elektro'!#REF!</definedName>
    <definedName name="_Toc285098614" localSheetId="6">' A1.1  Elektro'!#REF!</definedName>
    <definedName name="_Toc285098615" localSheetId="6">' A1.1  Elektro'!#REF!</definedName>
    <definedName name="_Toc285098616" localSheetId="6">' A1.1  Elektro'!#REF!</definedName>
    <definedName name="_Toc285098617" localSheetId="6">' A1.1  Elektro'!#REF!</definedName>
    <definedName name="_Toc285098618" localSheetId="6">' A1.1  Elektro'!#REF!</definedName>
    <definedName name="_Toc285098619" localSheetId="6">' A1.1  Elektro'!#REF!</definedName>
    <definedName name="_Toc285098620" localSheetId="6">' A1.1  Elektro'!#REF!</definedName>
    <definedName name="_Toc285098621" localSheetId="6">' A1.1  Elektro'!#REF!</definedName>
    <definedName name="_Toc285098622" localSheetId="6">' A1.1  Elektro'!#REF!</definedName>
    <definedName name="_Toc285098624" localSheetId="6">' A1.1  Elektro'!#REF!</definedName>
    <definedName name="_Toc285098625" localSheetId="6">' A1.1  Elektro'!#REF!</definedName>
    <definedName name="_Toc285098626" localSheetId="6">' A1.1  Elektro'!#REF!</definedName>
    <definedName name="_Toc285098627" localSheetId="6">' A1.1  Elektro'!#REF!</definedName>
    <definedName name="_Toc285098628" localSheetId="6">' A1.1  Elektro'!#REF!</definedName>
    <definedName name="_Toc285098629" localSheetId="6">' A1.1  Elektro'!#REF!</definedName>
    <definedName name="_Toc285098630" localSheetId="6">' A1.1  Elektro'!#REF!</definedName>
    <definedName name="_Toc285098631" localSheetId="6">' A1.1  Elektro'!#REF!</definedName>
    <definedName name="_Toc285098632" localSheetId="6">' A1.1  Elektro'!#REF!</definedName>
    <definedName name="_Toc285098634" localSheetId="6">' A1.1  Elektro'!#REF!</definedName>
    <definedName name="_Toc285098635" localSheetId="6">' A1.1  Elektro'!#REF!</definedName>
    <definedName name="_Toc285098639" localSheetId="6">' A1.1  Elektro'!#REF!</definedName>
    <definedName name="_Toc285098640" localSheetId="6">' A1.1  Elektro'!#REF!</definedName>
    <definedName name="_Toc285098641" localSheetId="6">' A1.1  Elektro'!#REF!</definedName>
    <definedName name="_Toc285098642" localSheetId="6">' A1.1  Elektro'!#REF!</definedName>
    <definedName name="_Toc285098643" localSheetId="6">' A1.1  Elektro'!#REF!</definedName>
    <definedName name="_Toc285098644" localSheetId="6">' A1.1  Elektro'!#REF!</definedName>
    <definedName name="_Toc285098645" localSheetId="6">' A1.1  Elektro'!#REF!</definedName>
    <definedName name="_Toc285098646" localSheetId="6">' A1.1  Elektro'!#REF!</definedName>
    <definedName name="_Toc285098647" localSheetId="6">' A1.1  Elektro'!#REF!</definedName>
    <definedName name="_Toc285098648" localSheetId="6">' A1.1  Elektro'!#REF!</definedName>
    <definedName name="_Toc285098649" localSheetId="6">' A1.1  Elektro'!#REF!</definedName>
    <definedName name="_Toc285098650" localSheetId="6">' A1.1  Elektro'!#REF!</definedName>
    <definedName name="_Toc285098651" localSheetId="6">' A1.1  Elektro'!#REF!</definedName>
    <definedName name="_Toc285098652" localSheetId="6">' A1.1  Elektro'!#REF!</definedName>
    <definedName name="_Toc285098653" localSheetId="6">' A1.1  Elektro'!#REF!</definedName>
    <definedName name="_Toc285098654" localSheetId="6">' A1.1  Elektro'!#REF!</definedName>
    <definedName name="_Toc285098655" localSheetId="6">' A1.1  Elektro'!#REF!</definedName>
    <definedName name="_Toc285098656" localSheetId="6">' A1.1  Elektro'!#REF!</definedName>
    <definedName name="_Toc285098658" localSheetId="6">' A1.1  Elektro'!#REF!</definedName>
    <definedName name="_Toc285098659" localSheetId="6">' A1.1  Elektro'!#REF!</definedName>
    <definedName name="_Toc285098660" localSheetId="6">' A1.1  Elektro'!#REF!</definedName>
    <definedName name="_Toc285098661" localSheetId="6">' A1.1  Elektro'!#REF!</definedName>
    <definedName name="_Toc285098662" localSheetId="6">' A1.1  Elektro'!#REF!</definedName>
    <definedName name="_Toc285098663" localSheetId="6">' A1.1  Elektro'!#REF!</definedName>
    <definedName name="_Toc285098664" localSheetId="6">' A1.1  Elektro'!#REF!</definedName>
    <definedName name="_Toc285098665" localSheetId="6">' A1.1  Elektro'!#REF!</definedName>
    <definedName name="_Toc285098666" localSheetId="6">' A1.1  Elektro'!#REF!</definedName>
    <definedName name="_Toc285098667" localSheetId="6">' A1.1  Elektro'!#REF!</definedName>
    <definedName name="_Toc285098668" localSheetId="6">' A1.1  Elektro'!#REF!</definedName>
    <definedName name="_Toc285098669" localSheetId="6">' A1.1  Elektro'!#REF!</definedName>
    <definedName name="_Toc285098670" localSheetId="6">' A1.1  Elektro'!#REF!</definedName>
    <definedName name="_Toc285098671" localSheetId="6">' A1.1  Elektro'!#REF!</definedName>
    <definedName name="_Toc285098672" localSheetId="6">' A1.1  Elektro'!#REF!</definedName>
    <definedName name="_Toc285098673" localSheetId="6">' A1.1  Elektro'!#REF!</definedName>
    <definedName name="_Toc285098674" localSheetId="6">' A1.1  Elektro'!#REF!</definedName>
    <definedName name="_Toc285098675" localSheetId="6">' A1.1  Elektro'!#REF!</definedName>
    <definedName name="_Toc285098676" localSheetId="6">' A1.1  Elektro'!#REF!</definedName>
    <definedName name="_Toc285098677" localSheetId="6">' A1.1  Elektro'!#REF!</definedName>
    <definedName name="_Toc285098678" localSheetId="6">' A1.1  Elektro'!#REF!</definedName>
    <definedName name="_Toc285098679" localSheetId="6">' A1.1  Elektro'!#REF!</definedName>
    <definedName name="_Toc285098680" localSheetId="6">' A1.1  Elektro'!#REF!</definedName>
    <definedName name="_Toc285098681" localSheetId="6">' A1.1  Elektro'!#REF!</definedName>
    <definedName name="_Toc285098682" localSheetId="6">' A1.1  Elektro'!#REF!</definedName>
    <definedName name="_Toc285098683" localSheetId="6">' A1.1  Elektro'!#REF!</definedName>
    <definedName name="_Toc285098684" localSheetId="6">' A1.1  Elektro'!#REF!</definedName>
    <definedName name="_Toc285098685" localSheetId="6">' A1.1  Elektro'!#REF!</definedName>
    <definedName name="_Toc285098686" localSheetId="6">' A1.1  Elektro'!#REF!</definedName>
    <definedName name="_Toc285098687" localSheetId="6">' A1.1  Elektro'!#REF!</definedName>
    <definedName name="_Toc285098688" localSheetId="6">' A1.1  Elektro'!#REF!</definedName>
    <definedName name="_Toc285098689" localSheetId="6">' A1.1  Elektro'!#REF!</definedName>
    <definedName name="_Toc285098690" localSheetId="6">' A1.1  Elektro'!#REF!</definedName>
    <definedName name="_Toc285098691" localSheetId="6">' A1.1  Elektro'!#REF!</definedName>
    <definedName name="_Toc285098692" localSheetId="6">' A1.1  Elektro'!#REF!</definedName>
    <definedName name="_Toc285098693" localSheetId="6">' A1.1  Elektro'!#REF!</definedName>
    <definedName name="_Toc285098694" localSheetId="6">' A1.1  Elektro'!#REF!</definedName>
    <definedName name="_Toc285098695" localSheetId="6">' A1.1  Elektro'!#REF!</definedName>
    <definedName name="_Toc285098696" localSheetId="6">' A1.1  Elektro'!#REF!</definedName>
    <definedName name="_Toc285098698" localSheetId="6">' A1.1  Elektro'!#REF!</definedName>
    <definedName name="_Toc285098699" localSheetId="6">' A1.1  Elektro'!#REF!</definedName>
    <definedName name="_Toc285098700" localSheetId="6">' A1.1  Elektro'!#REF!</definedName>
    <definedName name="_Toc285098701" localSheetId="6">' A1.1  Elektro'!#REF!</definedName>
    <definedName name="_Toc285098703" localSheetId="6">' A1.1  Elektro'!#REF!</definedName>
    <definedName name="_Toc285098705" localSheetId="6">' A1.1  Elektro'!#REF!</definedName>
    <definedName name="_Toc285098712" localSheetId="6">' A1.1  Elektro'!#REF!</definedName>
    <definedName name="_Toc285098713" localSheetId="6">' A1.1  Elektro'!#REF!</definedName>
    <definedName name="_Toc285098714" localSheetId="6">' A1.1  Elektro'!#REF!</definedName>
    <definedName name="_Toc285098716" localSheetId="6">' A1.1  Elektro'!#REF!</definedName>
    <definedName name="_Toc285098717" localSheetId="6">' A1.1  Elektro'!#REF!</definedName>
    <definedName name="_Toc285098719" localSheetId="6">' A1.1  Elektro'!#REF!</definedName>
    <definedName name="_Toc285098720" localSheetId="6">' A1.1  Elektro'!#REF!</definedName>
    <definedName name="_Toc285098721" localSheetId="6">' A1.1  Elektro'!#REF!</definedName>
    <definedName name="_Toc285098722" localSheetId="6">' A1.1  Elektro'!#REF!</definedName>
    <definedName name="_Toc285098723" localSheetId="6">' A1.1  Elektro'!#REF!</definedName>
    <definedName name="_Toc285098724" localSheetId="6">' A1.1  Elektro'!#REF!</definedName>
    <definedName name="_Toc285098725" localSheetId="6">' A1.1  Elektro'!#REF!</definedName>
    <definedName name="_Toc285098726" localSheetId="6">' A1.1  Elektro'!#REF!</definedName>
    <definedName name="_Toc285098727" localSheetId="6">' A1.1  Elektro'!#REF!</definedName>
    <definedName name="_Toc285098728" localSheetId="6">' A1.1  Elektro'!#REF!</definedName>
    <definedName name="_Toc285098729" localSheetId="6">' A1.1  Elektro'!#REF!</definedName>
    <definedName name="_Toc285098730" localSheetId="6">' A1.1  Elektro'!#REF!</definedName>
    <definedName name="_Toc285098731" localSheetId="6">' A1.1  Elektro'!#REF!</definedName>
    <definedName name="_Toc285098732" localSheetId="6">' A1.1  Elektro'!#REF!</definedName>
    <definedName name="_Toc285098733" localSheetId="6">' A1.1  Elektro'!#REF!</definedName>
    <definedName name="_Toc285098734" localSheetId="6">' A1.1  Elektro'!#REF!</definedName>
    <definedName name="_Toc285098735" localSheetId="6">' A1.1  Elektro'!#REF!</definedName>
    <definedName name="_Toc285098736" localSheetId="6">' A1.1  Elektro'!#REF!</definedName>
    <definedName name="_Toc285098737" localSheetId="6">' A1.1  Elektro'!#REF!</definedName>
    <definedName name="_Toc285098738" localSheetId="6">' A1.1  Elektro'!#REF!</definedName>
    <definedName name="a">'[1]Tabelle Lastenheft'!#REF!</definedName>
    <definedName name="Abgasleitung">'[1]Tabelle Lastenheft'!#REF!</definedName>
    <definedName name="Abgasnachbehandlungsverfahren">'[1]Tabelle Lastenheft'!#REF!</definedName>
    <definedName name="Abmessungen">'[1]Tabelle Lastenheft'!#REF!</definedName>
    <definedName name="Achsantrieb">'[1]Tabelle Lastenheft'!#REF!</definedName>
    <definedName name="Alarmanlage">'[1]Tabelle Lastenheft'!#REF!</definedName>
    <definedName name="Anforderung_an_die_Klimatisierung_von_Linienbussen">'[1]Tabelle Lastenheft'!#REF!</definedName>
    <definedName name="Anforderungen_an_die_Raumtemperatur_ohne_Klimaanlage">'[1]Tabelle Lastenheft'!#REF!</definedName>
    <definedName name="Anforderungen_an_Regelungs__und_Steuerungseinrichtungen">'[1]Tabelle Lastenheft'!#REF!</definedName>
    <definedName name="Anlage__Antenneneinbau__meoline_Standort_Mülheim">#REF!</definedName>
    <definedName name="Anlage__Lautsprecherverkabelung">#REF!</definedName>
    <definedName name="Anordnung">'[1]Tabelle Lastenheft'!#REF!</definedName>
    <definedName name="Ausrufanlage">'[1]Tabelle Lastenheft'!#REF!</definedName>
    <definedName name="Außeninformation">'[1]Tabelle Lastenheft'!#REF!</definedName>
    <definedName name="Außenspiegel">'[1]Tabelle Lastenheft'!#REF!</definedName>
    <definedName name="Automatikgetriebe">'[1]Tabelle Lastenheft'!#REF!</definedName>
    <definedName name="Automatische_Zentralschmierung">'[1]Tabelle Lastenheft'!#REF!</definedName>
    <definedName name="Automatisches_Getriebe___Dauerbremse">'[1]Tabelle Lastenheft'!#REF!</definedName>
    <definedName name="Bauart">'[1]Tabelle Lastenheft'!#REF!</definedName>
    <definedName name="Beleuchtung">'[1]Tabelle Lastenheft'!#REF!</definedName>
    <definedName name="Betriebsleitsystem">'[1]Tabelle Lastenheft'!#REF!</definedName>
    <definedName name="Betriebsüberwachung">'[1]Tabelle Lastenheft'!#REF!</definedName>
    <definedName name="Bordinformationssystem">'[1]Tabelle Lastenheft'!#REF!</definedName>
    <definedName name="Brandschutz">'[1]Tabelle Lastenheft'!#REF!</definedName>
    <definedName name="Bremse">'[1]Tabelle Lastenheft'!#REF!</definedName>
    <definedName name="Bremsleuchte">'[1]Tabelle Lastenheft'!#REF!</definedName>
    <definedName name="Dauerbremsanlage">'[1]Tabelle Lastenheft'!#REF!</definedName>
    <definedName name="Decke">'[1]Tabelle Lastenheft'!#REF!</definedName>
    <definedName name="Drehmoment">'[1]Tabelle Lastenheft'!#REF!</definedName>
    <definedName name="_xlnm.Print_Area" localSheetId="6">' A1.1  Elektro'!$A$3:$K$177</definedName>
    <definedName name="_xlnm.Print_Area" localSheetId="10">' A6 Optionalpreise '!$A$1:$E$17</definedName>
    <definedName name="_xlnm.Print_Area" localSheetId="14">'A14 Service &amp; Reparatur'!$A$1:$R$48</definedName>
    <definedName name="_xlnm.Print_Area" localSheetId="7">'A4 Wartungsaufwand NL elek_'!$A$1:$G$43</definedName>
    <definedName name="_xlnm.Print_Area" localSheetId="8">'A4.1 Wartungsaufwand NG elek_'!$A$1:$G$44</definedName>
    <definedName name="_xlnm.Print_Area" localSheetId="12">'A8 Energieverbrauch'!$A$1:$AE$91</definedName>
    <definedName name="_xlnm.Print_Area" localSheetId="13">'A9 Kundenorie. Innenraum'!$A$1:$F$22</definedName>
    <definedName name="_xlnm.Print_Area" localSheetId="3">Anlagenverzeichnis!$A$1:$D$14</definedName>
    <definedName name="_xlnm.Print_Area" localSheetId="0">Deckblatt!$A$1:$G$36</definedName>
    <definedName name="_xlnm.Print_Area" localSheetId="2">Erläuterungen!$A$1:$A$10</definedName>
    <definedName name="_xlnm.Print_Area" localSheetId="1">Terminplan!$A$1:$F$13</definedName>
    <definedName name="Druckluftbehälter">'[1]Tabelle Lastenheft'!#REF!</definedName>
    <definedName name="_xlnm.Print_Titles" localSheetId="6">' A1.1  Elektro'!$3:$3</definedName>
    <definedName name="_xlnm.Print_Titles" localSheetId="10">' A6 Optionalpreise '!$5:$6</definedName>
    <definedName name="EG_Kontrollgerät__Fahrtschreiber">'[1]Tabelle Lastenheft'!#REF!</definedName>
    <definedName name="EKS">'[1]Tabelle Lastenheft'!#REF!</definedName>
    <definedName name="Elektrische_Anlage__600_V">'[1]Tabelle Lastenheft'!#REF!</definedName>
    <definedName name="Elektronisches_Diesel_Verbrauchsmessgerät">'[1]Tabelle Lastenheft'!#REF!</definedName>
    <definedName name="Elektronisches_Ticketing">'[1]Tabelle Lastenheft'!#REF!</definedName>
    <definedName name="Entwerter">'[1]Tabelle Lastenheft'!#REF!</definedName>
    <definedName name="Fahrerfenster">'[1]Tabelle Lastenheft'!#REF!</definedName>
    <definedName name="Fahrerplatz">'[1]Tabelle Lastenheft'!#REF!</definedName>
    <definedName name="Fahrersitz">'[1]Tabelle Lastenheft'!#REF!</definedName>
    <definedName name="Fahrgastbedienung">'[1]Tabelle Lastenheft'!#REF!</definedName>
    <definedName name="Fahrgastinformation__bedienung">'[1]Tabelle Lastenheft'!#REF!</definedName>
    <definedName name="Fahrgastraumbeleuchtung">'[1]Tabelle Lastenheft'!#REF!</definedName>
    <definedName name="Fahrscheindrucker">'[1]Tabelle Lastenheft'!#REF!</definedName>
    <definedName name="Fahrtrichtungs__und_Blinkanlage">'[1]Tabelle Lastenheft'!#REF!</definedName>
    <definedName name="Fahrtzielanzeige">'[1]Tabelle Lastenheft'!#REF!</definedName>
    <definedName name="Fahrzeugtechnik">'[1]Tabelle Lastenheft'!#REF!</definedName>
    <definedName name="Frischluftrate___Umluft">'[1]Tabelle Lastenheft'!#REF!</definedName>
    <definedName name="Funkanlage">'[1]Tabelle Lastenheft'!#REF!</definedName>
    <definedName name="Geräteanordnung">'[1]Tabelle Lastenheft'!#REF!</definedName>
    <definedName name="Gestaltung">'[1]Tabelle Lastenheft'!#REF!</definedName>
    <definedName name="Getriebe">'[1]Tabelle Lastenheft'!#REF!</definedName>
    <definedName name="Haltestelleninnenanzeige">'[1]Tabelle Lastenheft'!#REF!</definedName>
    <definedName name="Heizöl">'[1]Tabelle Lastenheft'!#REF!</definedName>
    <definedName name="Inneninformation">'[1]Tabelle Lastenheft'!#REF!</definedName>
    <definedName name="Kasse__Fahrscheindrucker__TVS__und_RBL">'[1]Tabelle Lastenheft'!#REF!</definedName>
    <definedName name="Kneeling__Elektronische_Luftfederung">'[1]Tabelle Lastenheft'!#REF!</definedName>
    <definedName name="Kondensatsammelbehälter">'[1]Tabelle Lastenheft'!#REF!</definedName>
    <definedName name="Kontroll__und_Informationselemente">'[1]Tabelle Lastenheft'!#REF!</definedName>
    <definedName name="Kühlbox">'[1]Tabelle Lastenheft'!#REF!</definedName>
    <definedName name="Kühlwasserstandssonde">'[1]Tabelle Lastenheft'!#REF!</definedName>
    <definedName name="Lackierungen">'[1]Tabelle Lastenheft'!#REF!</definedName>
    <definedName name="Leistung">'[1]Tabelle Lastenheft'!#REF!</definedName>
    <definedName name="Leitungen">'[1]Tabelle Lastenheft'!#REF!</definedName>
    <definedName name="Leitungsverlegung">'[1]Tabelle Lastenheft'!#REF!</definedName>
    <definedName name="Luftaustausch___Luftfeuchtigkeit">'[1]Tabelle Lastenheft'!#REF!</definedName>
    <definedName name="Luftreinheit">'[1]Tabelle Lastenheft'!#REF!</definedName>
    <definedName name="Lufttrockner">'[1]Tabelle Lastenheft'!#REF!</definedName>
    <definedName name="Motorkühlung">'[1]Tabelle Lastenheft'!#REF!</definedName>
    <definedName name="Motorölversorgung">'[1]Tabelle Lastenheft'!#REF!</definedName>
    <definedName name="Nachrichtentechnik">'[1]Tabelle Lastenheft'!#REF!</definedName>
    <definedName name="Nebenverbraucher">'[1]Tabelle Lastenheft'!#REF!</definedName>
    <definedName name="Notbetrieb">'[1]Tabelle Lastenheft'!#REF!</definedName>
    <definedName name="On_Board_Diagnose_Rechner__OBR">'[1]Tabelle Lastenheft'!#REF!</definedName>
    <definedName name="Raumtemperatur">'[1]Tabelle Lastenheft'!#REF!</definedName>
    <definedName name="Recycling">'[1]Tabelle Lastenheft'!#REF!</definedName>
    <definedName name="Relais">'[1]Tabelle Lastenheft'!#REF!</definedName>
    <definedName name="Rückfahrlicht">'[1]Tabelle Lastenheft'!#REF!</definedName>
    <definedName name="Scheibenwaschanlage">'[1]Tabelle Lastenheft'!#REF!</definedName>
    <definedName name="Scheinwerfer">'[1]Tabelle Lastenheft'!#REF!</definedName>
    <definedName name="Seitenwände">'[1]Tabelle Lastenheft'!#REF!</definedName>
    <definedName name="Sonstiges">'[1]Tabelle Lastenheft'!#REF!</definedName>
    <definedName name="Standlicht___Markierungsleuchten">'[1]Tabelle Lastenheft'!#REF!</definedName>
    <definedName name="Starter">'[1]Tabelle Lastenheft'!#REF!</definedName>
    <definedName name="Steckdose__Starthilfe">'[1]Tabelle Lastenheft'!#REF!</definedName>
    <definedName name="STOAG__Oberhausen">#REF!</definedName>
    <definedName name="Tankdatenerfassung">'[1]Tabelle Lastenheft'!#REF!</definedName>
    <definedName name="Türscheibe">'[1]Tabelle Lastenheft'!#REF!</definedName>
    <definedName name="Vorbereitung_Fahrgastzählgeräte">'[1]Tabelle Lastenheft'!#REF!</definedName>
    <definedName name="Vorrüstung__Videoschutzanlage">'[1]Tabelle Lastenheft'!#REF!</definedName>
    <definedName name="Wärme__und_Geräuschisolation">'[1]Tabelle Lastenheft'!#REF!</definedName>
    <definedName name="Wärmedämmung">'[1]Tabelle Lastenheft'!#REF!</definedName>
    <definedName name="Z_80000104_88D1_4576_A2A9_93ED0ABD238B_.wvu.Rows" localSheetId="4" hidden="1">'A0 Bewertungsmatrix'!$5:$11</definedName>
    <definedName name="Zulässige_Außen__und_Innengeräusche">'[1]Tabelle Lastenheft'!#REF!</definedName>
    <definedName name="Zündschloss">'[1]Tabelle Lastenheft'!#REF!</definedName>
    <definedName name="Zusatzheizung">'[1]Tabelle Lastenheft'!#REF!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5" i="113" l="1"/>
  <c r="M23" i="113"/>
  <c r="D7" i="134" l="1"/>
  <c r="F42" i="111" l="1"/>
  <c r="F43" i="111"/>
  <c r="F29" i="111"/>
  <c r="F30" i="111"/>
  <c r="F21" i="111"/>
  <c r="F16" i="111"/>
  <c r="F17" i="111"/>
  <c r="F18" i="111"/>
  <c r="F28" i="121"/>
  <c r="F29" i="121"/>
  <c r="F20" i="121"/>
  <c r="F15" i="121"/>
  <c r="F16" i="121"/>
  <c r="F17" i="121"/>
  <c r="E179" i="130" l="1"/>
  <c r="D179" i="130"/>
  <c r="C23" i="113"/>
  <c r="L23" i="113"/>
  <c r="L35" i="113"/>
  <c r="D13" i="134" l="1"/>
  <c r="D15" i="134" s="1"/>
  <c r="B5" i="136" l="1"/>
  <c r="B6" i="136" l="1"/>
  <c r="F20" i="111" l="1"/>
  <c r="B3" i="136" l="1"/>
  <c r="B4" i="136"/>
  <c r="A7" i="136"/>
  <c r="B7" i="136" s="1"/>
  <c r="A8" i="136" s="1"/>
  <c r="B8" i="136" l="1"/>
  <c r="A9" i="136" l="1"/>
  <c r="B9" i="136" s="1"/>
  <c r="A10" i="136" s="1"/>
  <c r="C10" i="136" s="1"/>
  <c r="F19" i="121"/>
  <c r="F22" i="121"/>
  <c r="F23" i="121"/>
  <c r="F24" i="121"/>
  <c r="F25" i="121"/>
  <c r="F26" i="121"/>
  <c r="F7" i="121"/>
  <c r="B10" i="136" l="1"/>
  <c r="A11" i="136" s="1"/>
  <c r="B11" i="136" s="1"/>
  <c r="C4" i="108"/>
  <c r="C9" i="108"/>
  <c r="D542" i="127" l="1"/>
  <c r="E542" i="127"/>
  <c r="C177" i="130" l="1"/>
  <c r="F40" i="121" l="1"/>
  <c r="F39" i="121"/>
  <c r="F38" i="121"/>
  <c r="F37" i="121"/>
  <c r="F35" i="121"/>
  <c r="F34" i="121"/>
  <c r="F33" i="121"/>
  <c r="F32" i="121"/>
  <c r="F31" i="121"/>
  <c r="F27" i="121"/>
  <c r="F14" i="121"/>
  <c r="F13" i="121"/>
  <c r="F12" i="121"/>
  <c r="F11" i="121"/>
  <c r="F10" i="121"/>
  <c r="F9" i="121"/>
  <c r="F8" i="121"/>
  <c r="F13" i="111"/>
  <c r="C14" i="120"/>
  <c r="B12" i="120"/>
  <c r="F43" i="121" l="1"/>
  <c r="H86" i="113"/>
  <c r="H82" i="113"/>
  <c r="K35" i="113"/>
  <c r="J35" i="113"/>
  <c r="I35" i="113"/>
  <c r="H35" i="113"/>
  <c r="G35" i="113"/>
  <c r="F35" i="113"/>
  <c r="E35" i="113"/>
  <c r="D35" i="113"/>
  <c r="C35" i="113"/>
  <c r="K23" i="113"/>
  <c r="J23" i="113"/>
  <c r="I23" i="113"/>
  <c r="H23" i="113"/>
  <c r="G23" i="113"/>
  <c r="F23" i="113"/>
  <c r="E23" i="113"/>
  <c r="D23" i="113"/>
  <c r="F41" i="111"/>
  <c r="F40" i="111"/>
  <c r="F39" i="111"/>
  <c r="F38" i="111"/>
  <c r="F36" i="111"/>
  <c r="F35" i="111"/>
  <c r="F34" i="111"/>
  <c r="F33" i="111"/>
  <c r="F32" i="111"/>
  <c r="F28" i="111"/>
  <c r="F27" i="111"/>
  <c r="F26" i="111"/>
  <c r="F25" i="111"/>
  <c r="F24" i="111"/>
  <c r="F23" i="111"/>
  <c r="F15" i="111"/>
  <c r="F14" i="111"/>
  <c r="F12" i="111"/>
  <c r="F11" i="111"/>
  <c r="F10" i="111"/>
  <c r="F9" i="111"/>
  <c r="F8" i="111"/>
  <c r="F7" i="111"/>
  <c r="F44" i="111" l="1"/>
  <c r="C12" i="108"/>
  <c r="E16" i="68" l="1"/>
  <c r="D127" i="83" l="1"/>
  <c r="C16"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Jesse, Juliana</author>
  </authors>
  <commentList>
    <comment ref="B355" authorId="0" shapeId="0" xr:uid="{84FF6F31-F9D5-44EF-9198-A0B8F1FA57EB}">
      <text>
        <r>
          <rPr>
            <b/>
            <sz val="9"/>
            <color indexed="81"/>
            <rFont val="Segoe UI"/>
            <family val="2"/>
          </rPr>
          <t>Jesse, Juliana:</t>
        </r>
        <r>
          <rPr>
            <sz val="9"/>
            <color indexed="81"/>
            <rFont val="Segoe UI"/>
            <family val="2"/>
          </rPr>
          <t xml:space="preserve">
prüfen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Jesse, Juliana</author>
  </authors>
  <commentList>
    <comment ref="B174" authorId="0" shapeId="0" xr:uid="{088F50F0-4C59-45A7-B727-21CDEDD7C174}">
      <text>
        <r>
          <rPr>
            <b/>
            <sz val="9"/>
            <color indexed="81"/>
            <rFont val="Segoe UI"/>
            <family val="2"/>
          </rPr>
          <t>Jesse, Juliana:</t>
        </r>
        <r>
          <rPr>
            <sz val="9"/>
            <color indexed="81"/>
            <rFont val="Segoe UI"/>
            <family val="2"/>
          </rPr>
          <t xml:space="preserve">
klären</t>
        </r>
      </text>
    </comment>
  </commentList>
</comments>
</file>

<file path=xl/sharedStrings.xml><?xml version="1.0" encoding="utf-8"?>
<sst xmlns="http://schemas.openxmlformats.org/spreadsheetml/2006/main" count="2127" uniqueCount="1045">
  <si>
    <t>für die</t>
  </si>
  <si>
    <t>Terminplan</t>
  </si>
  <si>
    <t>von</t>
  </si>
  <si>
    <t>bis</t>
  </si>
  <si>
    <t>Leistung</t>
  </si>
  <si>
    <t>Verantwortlich</t>
  </si>
  <si>
    <t>Dauer</t>
  </si>
  <si>
    <t>Eingang sämtlicher Unterlagen im Einkauf
Absendung Bekanntmachung an EU</t>
  </si>
  <si>
    <t>Teilnahmewettbewerb
(30 Kalendertage nach Absendung an EU)</t>
  </si>
  <si>
    <t>Bieter</t>
  </si>
  <si>
    <t>Erläuterungen zu den Ausschreibungsunterlagen</t>
  </si>
  <si>
    <t>Anlagenverzeichnis</t>
  </si>
  <si>
    <t>A0</t>
  </si>
  <si>
    <t>Excel</t>
  </si>
  <si>
    <t>A0.1</t>
  </si>
  <si>
    <t>A1.1</t>
  </si>
  <si>
    <t>Wartungsaufwand NG elektrisch</t>
  </si>
  <si>
    <t>Wartungsaufwand NL elektrisch</t>
  </si>
  <si>
    <t>A5</t>
  </si>
  <si>
    <t>A6</t>
  </si>
  <si>
    <t>A8</t>
  </si>
  <si>
    <t>Energieverbrauch elektrische Fahrzeuge NL / NG</t>
  </si>
  <si>
    <t>A9</t>
  </si>
  <si>
    <t xml:space="preserve">A14 </t>
  </si>
  <si>
    <t>Service &amp; Reparatur elektrische Fahrzeuge</t>
  </si>
  <si>
    <t>A15</t>
  </si>
  <si>
    <t>Geräuschemmissionen elektrische Fahrzeuge</t>
  </si>
  <si>
    <t>Nr.</t>
  </si>
  <si>
    <t>Benennung</t>
  </si>
  <si>
    <t>Punkte
(max)</t>
  </si>
  <si>
    <t>1</t>
  </si>
  <si>
    <t>2</t>
  </si>
  <si>
    <t>2.1</t>
  </si>
  <si>
    <t>2.2</t>
  </si>
  <si>
    <t>2.3</t>
  </si>
  <si>
    <t>3</t>
  </si>
  <si>
    <t>4</t>
  </si>
  <si>
    <t>Bewertungsmatrix elektrisch</t>
  </si>
  <si>
    <t>4.1</t>
  </si>
  <si>
    <t>4.2</t>
  </si>
  <si>
    <t xml:space="preserve">
Lfd.
Nr.</t>
  </si>
  <si>
    <t>Gewichtung
[1;5;10]</t>
  </si>
  <si>
    <t>12 m
NL
M/S</t>
  </si>
  <si>
    <t>18 m
NG
M/S</t>
  </si>
  <si>
    <t xml:space="preserve">Bemerkung
</t>
  </si>
  <si>
    <t>Technische Lieferbedingungen</t>
  </si>
  <si>
    <t>1 Allgemeines</t>
  </si>
  <si>
    <t>1.1 Vorschriften, Empfehlungen, Richtlinien</t>
  </si>
  <si>
    <t>S</t>
  </si>
  <si>
    <t>M</t>
  </si>
  <si>
    <t xml:space="preserve">Ausnahmegenehmigungen sind nur in gegenseitigem Einvernehmen zugelassen. Sie werden unbefristet vom Auftragnehmer beigebracht.
</t>
  </si>
  <si>
    <t xml:space="preserve">Die RBL-, Betriebsfunkanlage, Video-und die ELA-Ausrüstungen dürfen durch andere elektrische Komponenten nicht beeinflusst werden.
</t>
  </si>
  <si>
    <t xml:space="preserve">Die Benutzung von Mobilfunkgeräten (nach GSM, UMTS, Tetra-Standard und ähnliche) muss im gesamten Fahrzeug gestattet sein.
</t>
  </si>
  <si>
    <t xml:space="preserve">Weitere Angaben sind den Vorgaben des jeweiligen Auftraggebers zur nachrichtentechnischen Anlage zu entnehmen und zu berücksichtigen.
</t>
  </si>
  <si>
    <t xml:space="preserve">Die nachfolgend aufgeführten technischen Spezifikationen dienen zur Sicherstellung der notwendigen Fahrzeugqualität, der betrieblichen Funktionsabläufe sowie zur Sicherstellung eines wirtschaftlichen Betriebes.
</t>
  </si>
  <si>
    <t xml:space="preserve">Der Auftragnehmer stimmt zu, dass elektronische Unterbaugruppen (EUB), die über eine Bescheinigung eines zuständigen Dienstes gemäß der KFZ-EMV-Richtlinie 72/245/EWG, 2006/96/EG, Anhang I, Ziffer 3.2.9 verfügen, dass "keine Funktionen im Zusammenhang mit Störfestigkeit zutreffen und somit Prüfungen der Störfestigkeit gemäß der Richtlinie nicht erforderlich sind", in die zu liefernden Fahrzeuge eingebaut und betrieben werden dürfen.
</t>
  </si>
  <si>
    <t>1.1.1 Abnahme</t>
  </si>
  <si>
    <t>1.2 Herstellerinformationen</t>
  </si>
  <si>
    <t xml:space="preserve">Motormanagement
</t>
  </si>
  <si>
    <t xml:space="preserve">Darüber hinaus sind diese Programme für den Betreiber in der Lage, Sollwerte für z. B. Fahrzeugniveau, Temperaturen der Klimatisierung durch eigenes Servicepersonal einfach zu verändern. Mögliche Sollwertänderungsmöglichkeiten sind explizit anzugeben. Auftretende Fehler an allen relevanten elektrischen, elektronischen und mechanischen Komponenten die zu Ausfällen führen und die Verkehrssicherheit beeinflussen (inklusive Sonderausstattung), sind in einem Fehlerspeicher abgelegt und für die Werkstatt zur Verfügung zu stellen.
Die notwendigen Hardware-Komponenten, wenn nicht Standard-Laptops, sind hierfür in der Anlage A 6 Optionalpreise anzubieten.
</t>
  </si>
  <si>
    <t xml:space="preserve">(#) Angaben über Stehplatzflächen in m² (mit Sitz- und Stehflächenberechnung).
</t>
  </si>
  <si>
    <t xml:space="preserve">(#) Achslasten.
</t>
  </si>
  <si>
    <t xml:space="preserve">(#) Bodenfreiheit des gesamten Fahrzeuges.
</t>
  </si>
  <si>
    <t xml:space="preserve">(#) Mindestabbremswerte pro Achse/ Bremskraftverteilung bezogen auf das Gesamtfahrzeug.
</t>
  </si>
  <si>
    <t xml:space="preserve">(#) Berechnungsdruck.
</t>
  </si>
  <si>
    <t xml:space="preserve">(#) Druck bei Aufleuchten der zentralen Warnleuchte.
</t>
  </si>
  <si>
    <t xml:space="preserve">(#) Abschaltdruck des Druckreglers.
</t>
  </si>
  <si>
    <t xml:space="preserve">(#) Schaltspanne.
</t>
  </si>
  <si>
    <t xml:space="preserve">(#) zugelassene Bremsbeläge (Hersteller und Typ).
</t>
  </si>
  <si>
    <t xml:space="preserve">(#) Kühl-, Heizungs- und Klimaanlage.
</t>
  </si>
  <si>
    <t xml:space="preserve">Pläne für:
</t>
  </si>
  <si>
    <t xml:space="preserve">(#) Prinzipdarstellung der elektrischen Bauteile (einschl. Einbauorte).
</t>
  </si>
  <si>
    <t xml:space="preserve">(#) Belegungsplan Instrumententafel.
</t>
  </si>
  <si>
    <t xml:space="preserve">Änderungen im Servicebereich sind während der üblichen Nutzungsdauer unverzüglich mitzuteilen (Hersteller-Serviceinformationen).
</t>
  </si>
  <si>
    <t xml:space="preserve">Zu den Dokumentationsunterlagen gehört ein vollständiges Verzeichnis wo die einzelnen Unterlagen hinterlegt und aufzufinden sind.
</t>
  </si>
  <si>
    <t>1.4 Anforderungen an Bauteile und Aggregate</t>
  </si>
  <si>
    <t>1.5 Anforderungen an die Funktionsfähigkeit</t>
  </si>
  <si>
    <t>4 Fahrwerk</t>
  </si>
  <si>
    <t xml:space="preserve">Die Achsen sind mit Scheibenbremsanlagen auszustatten.
</t>
  </si>
  <si>
    <t xml:space="preserve">Alle Bremsleitungen sind aus Kunststoff.
</t>
  </si>
  <si>
    <t xml:space="preserve">An allen Achsen gleiche Einpresstiefen.
</t>
  </si>
  <si>
    <t xml:space="preserve">Radmutterschutzringe sind an der Vorderachse vorzusehen.
</t>
  </si>
  <si>
    <t xml:space="preserve">6 fach bereift.
</t>
  </si>
  <si>
    <t xml:space="preserve">10 fach bereift.
</t>
  </si>
  <si>
    <t xml:space="preserve">Vorzugsweises Fabrikat: Michelin X InCity XZU M + S.
</t>
  </si>
  <si>
    <t>5 Design</t>
  </si>
  <si>
    <t>5.1 Außendesign</t>
  </si>
  <si>
    <t>5.2 Innendesign</t>
  </si>
  <si>
    <t>6 Fahrzeugbau</t>
  </si>
  <si>
    <t>6.1 Bodenrahmen</t>
  </si>
  <si>
    <t xml:space="preserve">Die Zugänglichkeit der hinter dem Bugblech liegenden Einbauteile (z. B. Lenkung, Prüfanschlüsse etc.) ist von außen gegeben.
</t>
  </si>
  <si>
    <t xml:space="preserve">Fahrtzielanzeigenscheibe vorne nicht in die Frontscheibe integriert (zweigeteilt).
</t>
  </si>
  <si>
    <t xml:space="preserve">Es dürfen keine Spiegelungen durch die Innenbeleuchtung in der Frontscheibe vorkommen.
</t>
  </si>
  <si>
    <t xml:space="preserve">Das Fahrerseitenfenster und der erste Türflügel rechts (Außenansicht) der Tür I ist in Doppelverglasung auszuführen.
</t>
  </si>
  <si>
    <t xml:space="preserve">Sichtbereich des Fahrerseitenfensters zum linken Außenspiegel ist beheizt.
</t>
  </si>
  <si>
    <t xml:space="preserve">Zugehörige Spiegelverkleidungen (Kunststoffformteile für Spiegelarm und -kopf) sind einzeln auf dem freien Markt oder beim Auftragnehmer erhältlich.
</t>
  </si>
  <si>
    <t xml:space="preserve">Der erste Türflügel rechts (Außenansicht) der Tür I in Doppelverglasung.
</t>
  </si>
  <si>
    <t xml:space="preserve">Türverriegelung außen über 8 mm Vierkant-Hohlschlüssel an allen Türen.
</t>
  </si>
  <si>
    <t xml:space="preserve">Die Klappen zur Abdeckung der Türantriebe sind mit großem Öffnungswinkel und einer ausreichenden Arretierung in geöffneter Stellung zu versehen.
</t>
  </si>
  <si>
    <t xml:space="preserve">Das Öffnen der Klappen ist ohne Abbau von Zubehörteilen möglich, bzw. die Klappen sind leicht, komplett abnehmbar.
</t>
  </si>
  <si>
    <t xml:space="preserve">Die Türtrittkanten in Metallausführung sind mit gelben Warnleisten auszurüsten.
</t>
  </si>
  <si>
    <t xml:space="preserve">Das max. Niveau hat in Selbsthaltung zu bleiben. Bei einer Geschwindigkeit ≥ 15 km/h ist das max. Niveau wieder auf Fahrniveau zu setzen.
</t>
  </si>
  <si>
    <t xml:space="preserve">Durch geeignete Maßnahmen ist sicherzustellen, dass das Wasser ungehindert ablaufen kann.
</t>
  </si>
  <si>
    <t>7 Innenausstattung</t>
  </si>
  <si>
    <t xml:space="preserve">Dachverkleidung: lichtgrau.
</t>
  </si>
  <si>
    <t xml:space="preserve">Bereich über dem Fahrerarbeitsplatz (Ablagekästen): lichtgrau.
</t>
  </si>
  <si>
    <t xml:space="preserve">Radläufe, senkrechte Flächen
Diese werden in der Farbe der Bewegungsfläche mit dem Fußbodenbelag verklebt.
</t>
  </si>
  <si>
    <t xml:space="preserve">Radkastenleisten: Schwarz.
</t>
  </si>
  <si>
    <t xml:space="preserve">Trittleisten an Einstiegen und Podesten: verkehrsgelb RAL 1023.
</t>
  </si>
  <si>
    <t xml:space="preserve">Nebeneinander angebrachte Sitze haben eine einheitliche Höhe.
</t>
  </si>
  <si>
    <t xml:space="preserve">Einzel- und Doppelsitze sowie Klappsitze, bodenfrei, Kandelaber-Aufhängung, ohne den Fußraum einzuschränken.
</t>
  </si>
  <si>
    <t xml:space="preserve">Die Sitze über Boden- und Montageklappen für Motor und Getriebe sind so auszuführen, dass sie mit einfachen Hilfsmitteln ausbaubar sind.
</t>
  </si>
  <si>
    <t xml:space="preserve">Der Abstand von der Rückenlehne der letzten Sitzreihe ist spaltfrei bis zur Heckscheibe geschlossen auszuführen.
</t>
  </si>
  <si>
    <t xml:space="preserve">Zwei Haltestangen sind links und rechts im Drehkranz anzuordnen.
</t>
  </si>
  <si>
    <t xml:space="preserve">Rollstuhlplatz mit zusätzlicher schräg nach unten sowie nach vorne verlaufender Haltestange in Edelstahl gebürstet unterhalb der Fensterschutzstange (u. a. als Haltegriff für Rollstuhlfahrer).
</t>
  </si>
  <si>
    <t xml:space="preserve">Rollstuhlpositionierung entgegen der Fahrtrichtung.
</t>
  </si>
  <si>
    <t xml:space="preserve">Die Klappsitze sind so zu dimensionieren, dass alle während des normalen Betriebes bei Notbremsungen sowie bei Unfällen auftretenden Belastungen aufgenommen werden können.
</t>
  </si>
  <si>
    <t xml:space="preserve">Taster(Rollstuhl und Kinderwagen), Farbe Befestigungsring verkehrsweiß RAL9016 (separate Ansteuerung der grünen und roten LEDs notwendig).  Taster mit Brailleschrift,Vibration und akustische Signalisierung.
</t>
  </si>
  <si>
    <t xml:space="preserve">Die Zugänglichkeit der Aggregate im Dachbereich (Dachklappen) darf nicht durch davor liegende Haltestangen sowie Spiegel beeinträchtigt werden.
</t>
  </si>
  <si>
    <t>8 Fahrerarbeitsplatz</t>
  </si>
  <si>
    <t xml:space="preserve">Mit zusätzlichem Utensilienfach in der Fahrerkabinentür.
</t>
  </si>
  <si>
    <t xml:space="preserve">Bei extrem niedrigen Außentemperaturen unter – 10° C darf die Innentemperatur um maximal 5° C von der durchschnittlichen Innentemperatur abweichen.
</t>
  </si>
  <si>
    <t xml:space="preserve">Mit dem Heizsystem der Klimaanlage.
</t>
  </si>
  <si>
    <t xml:space="preserve">Mit separater Klimatisierung für den Fahrerarbeitsplatz.
</t>
  </si>
  <si>
    <t xml:space="preserve">Die Steuerung für den Fahrerarbeitsplatz erfolgt getrennt manuell.
</t>
  </si>
  <si>
    <t xml:space="preserve">Abdeckhauben sind für Wartungsarbeiten klapp- und arretierbar.
</t>
  </si>
  <si>
    <t xml:space="preserve">Einrichtung zur Scheibenklärung mit Luftausströmungen an den Seitenscheiben über die Dachklimaanlage.
</t>
  </si>
  <si>
    <t xml:space="preserve">Der Klimabetrieb ist im Display anzuzeigen.
</t>
  </si>
  <si>
    <t xml:space="preserve">Reheattaster über Regeleinheit gemäß 9.2 (Kühlen, Heizen, Gebläse max. Drehzahl, max. 20 Minuten). Die Möglichkeit am Klimacenter weitere Zeiten anzuwählen ist auszuschließen!
</t>
  </si>
  <si>
    <t xml:space="preserve">Die Klimaanlage ist mit kollektorlosen und geräuschminimierten Gebläsen auszurüsten. Defekte/ nicht funktionierende Gebläse (vorrangig Kondensatorgebläse) sind sinnfällig anzuzeigen.
</t>
  </si>
  <si>
    <t xml:space="preserve">Ausreichende Wasserabführungen inkl. Lippenventile sind zu verbauen.
</t>
  </si>
  <si>
    <t xml:space="preserve">Verrohrung vom bzw. zum Klimakompressor nur über kurze Schläuche, ansonsten komplett in Metallrohr.
</t>
  </si>
  <si>
    <t xml:space="preserve">Folgende Klappfenster mit jeweils abgerundeten Ecken sind einzubauen:
</t>
  </si>
  <si>
    <t xml:space="preserve">Zwei Klappfenster im hinteren Bereich.
</t>
  </si>
  <si>
    <t>9.4 Zusatzheizung</t>
  </si>
  <si>
    <t xml:space="preserve">Für die Außeninformation ist folgendes vorzusehen:
</t>
  </si>
  <si>
    <t xml:space="preserve">Die Klappen sind mit 8 mm Vierkantschließung auszurüsten.
</t>
  </si>
  <si>
    <t xml:space="preserve">Ein Beschlagen/ Verschmutzen der fahrzeugseitig verbauten Scheiben im Sichtbereich aller verbauten Außenanzeiger ist zu verhindern.
</t>
  </si>
  <si>
    <t xml:space="preserve">Das Verschmutzen/ Verstauben aller verbauten Außenanzeiger im Bereich der Informationsfläche (vordere Scheibenabdeckung) ist zu verhindern.
</t>
  </si>
  <si>
    <t xml:space="preserve">Für das IBIS-System ist ein Verteiler vorzusehen.
</t>
  </si>
  <si>
    <t xml:space="preserve">Ein- und Ausgänge sind zu beschriften.
</t>
  </si>
  <si>
    <t>11.2 Betriebsleitsystem</t>
  </si>
  <si>
    <t xml:space="preserve">Die Entwässerungsventile werden elektrisch betätigt und sind beheizt.
</t>
  </si>
  <si>
    <t xml:space="preserve">Räumlich hintereinander liegende Schmiernippel sind zu einem Zentralschmiernippel zusammenzuführen.
</t>
  </si>
  <si>
    <t xml:space="preserve">Bei unter 21 Volt hat folgende Anzeige zu erfolgen: Summer, Anzeige im Display mit Text "Unterspannungsschutz, unnötige Verbraucher ausschalten, Motor starten".
</t>
  </si>
  <si>
    <t xml:space="preserve">Scheinwerfer in LED-Ausführung.
</t>
  </si>
  <si>
    <t xml:space="preserve">Automatische praxisgerechte Abblendlichtfunktion über Sensorik.
</t>
  </si>
  <si>
    <t xml:space="preserve">Tagfahrlicht in LED-Ausführung.
</t>
  </si>
  <si>
    <t xml:space="preserve">Kurvenlicht bei aktivierten Scheinwerfern in LED-Ausführung. Eine Kombination mit den Nebelscheinwerfern ist möglich!
</t>
  </si>
  <si>
    <t xml:space="preserve">Einbau von min. 6 Deckenlautsprechern in akustisch sinnvoller Anordnung in den Deckenklappen.
</t>
  </si>
  <si>
    <t xml:space="preserve">Einbau von min. 8 Deckenlautsprechern in akustisch sinnvoller Anordnung in den Deckenklappen.
</t>
  </si>
  <si>
    <t xml:space="preserve">Das 3 km/h-Signal hat nach Wegnahme der Zündung noch ca. 5 Minuten anzustehen, damit das Videobild solange am Monitor angezeigt werden kann.
</t>
  </si>
  <si>
    <t xml:space="preserve">Die Funktion der Ereignis- und Bildfortschalttaster ist auch ohne Zündung zu gewährleisten.
</t>
  </si>
  <si>
    <t xml:space="preserve">In allen Hauptkabelsträngen zu den Geräteschwerpunkten sind mindestens 5 Reservekabel zu verlegen.
</t>
  </si>
  <si>
    <t xml:space="preserve">Alle Leitungen sind mit Nummern dauerhaft zu kennzeichnen.
</t>
  </si>
  <si>
    <t xml:space="preserve">Für das Drehgelenk innen ist eine Komfortplattform für die Verbesserung bei Servicearbeiten vorzusehen.
</t>
  </si>
  <si>
    <t xml:space="preserve">Der OBR ermöglicht das Anzeigen von Fehlercodes direkt mit dem On-Board-Diagnose-System auf der I-Tafel.
Des Weiteren hat der OBR eine Schnittstelle zu entsprechenden Off-Board-Diagnose Systemen (Auftragnehmer spezifisch oder freie Schnittstelle).
Das vorgenannte On-Board-Diagnose-System wird mittels einer gesonderten Sperrung (Verlegung des Diagnosetasters von der I-Tafel z.B. in das 19" Fach oder zusätzlicher Schlüsselschalter) vor ungewolltem Zugriff geschützt.
</t>
  </si>
  <si>
    <t>Bemerkung</t>
  </si>
  <si>
    <t>A</t>
  </si>
  <si>
    <t>B</t>
  </si>
  <si>
    <t>C</t>
  </si>
  <si>
    <t>Auswertung
12m
S = SOLL Feld = Eintrag "A", "B" oder "C"
(Erfüllungsgrad = 100%, 70%, oder 0%)</t>
  </si>
  <si>
    <t>Auswertung
18m
S = SOLL Feld = Eintrag "A", "B" oder "C"
(Erfüllungsgrad = 100%, 70%, oder 0%)</t>
  </si>
  <si>
    <t>Als Anforderungen werden hier nur die regulären Funktionsabläufe dargestellt. Das Öffnen und Schließen der Vordertür wird vom Fahrer, das Öffnen der weiteren Türen vom Fahrer bzw. Fahrgast ausgelöst.</t>
  </si>
  <si>
    <t xml:space="preserve">Eine Anfahrreduzierung ist beim Gelenkomnibus, in Abhängigkeit des Knickwinkels, vorzusehen damit bei Kurvenfahrt ein Schieben über die Mittelachse verhindert wird.
</t>
  </si>
  <si>
    <t>1.7 Energiebedarf</t>
  </si>
  <si>
    <t xml:space="preserve">Mittels eines weiteren eindeutig gekennzeichneten Tasters auf der Instrumententafel wird das Fahrzeug auf das Maximalniveau angehoben bzw. anschließend auf Fahrniveau wieder eingestellt (mit Anzeige im Display).
</t>
  </si>
  <si>
    <t xml:space="preserve">Alle Kunststoffverkleidungen im Innenbereich sind in einem grauton auszuführen
</t>
  </si>
  <si>
    <t xml:space="preserve">Die Fahrertasche (480/ 330/ 240 mm - B/H/T) wird an der Innenseite der Kabinentür untergebracht. Sie darf aus der Kabinentür nicht herausfallen.
</t>
  </si>
  <si>
    <t xml:space="preserve">Jeweils zwei im Nachläufer und vor dem Drehkranz.
</t>
  </si>
  <si>
    <t xml:space="preserve">Alle Außenklappen sind mit nicht rostenden Scharnieren anzubringen und wenn möglich in gleicher Höhe anzuordnen.
</t>
  </si>
  <si>
    <t xml:space="preserve">Boardnetzbatterien auf Gleitschienen oder im Schwenkrahmen montiert, hierbei ist zu beachten, dass die Batterien vibrationsfrei und gegen selbstständiges herausschwenken gesichert sind.
</t>
  </si>
  <si>
    <t xml:space="preserve">Bei Betätigung der Fahrtrichtungsanzeige blinken die entsprechenden Seitenmarkierungsleuchten synchron.
 </t>
  </si>
  <si>
    <t xml:space="preserve">
Lfd.
Nr.
NEU</t>
  </si>
  <si>
    <t>Bemerkungen</t>
  </si>
  <si>
    <t>1. Allgemeines</t>
  </si>
  <si>
    <t>Abweichungen zur VDV Schrift 230/1 sind zu benennen und zu erläutern.</t>
  </si>
  <si>
    <t>2. Massen und Abmessungen</t>
  </si>
  <si>
    <t>3. Antrieb und Energiemanagement</t>
  </si>
  <si>
    <t>Einbindung der Betriebsfunktion bei jeder Batterieladungsart (Ladevorgang: Batterie) und unzureichender Innenraumtemperatur! Die Funktionen sind im Angebot zu beschreiben!</t>
  </si>
  <si>
    <t>18. HV-Anlage</t>
  </si>
  <si>
    <t>Für die verbauten Komponenten müssen mindestens folgende Informationen angegeben werden:
- Garantierte Gesamtleistung
- Hersteller und Typ
- Anzahl
- Einbauort
- Funktion
- verwendete Transistoren
- Lebensdauer
- Nennleistung
- Wirkungsgrad
- Ausgangsspannung
- Kühlungsart
- Abhängigkeit zu anderen Kühlkreisläufen
- Wartungsvorgaben
Unter dem Punkt "Funktion" der Umrichter sind alle Komponenten aufzulisten, die durch den jeweiligen Um- oder Gleichrichter versorgt werden.</t>
  </si>
  <si>
    <t>18.1 Sicherheitstechnik</t>
  </si>
  <si>
    <t>Die Spannungsfreiheit ist an einer zentralen Stelle nachzuweisen. Dies geschieht berührungssicher und ohne Lösen von Steckverbindungen. Einbauort in Rücksprache mit dem AG</t>
  </si>
  <si>
    <t xml:space="preserve">Alle HV- Komponenten inkl. HV-Kabel mit Ausnahme der Batterie sollten Plus- und Minusseitig potentialfreigeschaltet werden können.
</t>
  </si>
  <si>
    <t>Zu Bergungszwecken bei Störungen oder Unfällen muss das Fahrzeug abgeschleppt werden können</t>
  </si>
  <si>
    <t>Es ist anzugeben, welche Art von Arbeiten am Fahrzeug durchgeführt werden können, während die Traktionsbatterien geladen werden</t>
  </si>
  <si>
    <t>18.3 Energiespeichersysteme</t>
  </si>
  <si>
    <t>Nennspannung, nutzbares Spannungsintervall, Energieinhalt, Nennleistung, maximale Leistungsabgabe und -aufnahme (Zeitumfang), maximale Stromabgabe und Stromaufnahme, zugesicherte Nutzungszeit bzw. Nutzungsumfang des Energiespeichersystems (Zyklenzahl (Vollzyklen, Teilzyklen), vorgeschriebenes SoC-Band/nutzbare Energie, Batterieaussonderungskriterien-minimale Kapazität, maximaler Innenwiderstand).</t>
  </si>
  <si>
    <t>Dem  Angebot ist eine Beschreibung des Systems mit mindestens den folgenden Angaben beizufügen (Sofern unterschiedliche Batteriesysteme in Varianten angeboten werden sollten, ist eine entsprechende, vergleichende Übersicht zu geben.):
- Hersteller des Batteriesystems.
- Zelltechnologie.
- Kühlkonzept.
- Zulässiger Temperaturbereich.
- Nennspannung.
- Gesamtkapazität.
- Gesamtenergieinhalt [kWh].
- Nutzbarer Energieinhalt [kWh] (SOC-Fenster bei BOL und EOL, sofern dieses nicht gleich sein sollte).
- Anzahl der möglichen Zyklen bei jeweils vollständiger Entnahme des Nutzenergieinhalts inkl. Angabe des prozentual verbleibenden Ladevermögens bezogen auf den Neuzustand.
- Der AN macht Angaben zur kumulierten Energiemenge bis zur Mindestlebensdauer des Traktionsbatterie bei 80% der Nennkapazität (EOL) ( Die kumulierte Energiemenge ist die Menge an Energie, die über die gesamte Lebensdauer aus der Batterie entnommen werden kann).
- Kalendarische und zyklische Lebensdauer unter Beachtung des geplanten Betriebskonzeptes
- Maximale Ladeleistung  [kW] - auch in Abhängigkeit der Einsatzzeit von bis zu 15 Jahren (C-Rate)
- Energieaufnahmefähigkeit bei Anliegen von möglicher maximaler Ladeleistung über einen Zeitraum von 12, 15 und 20 Minuten hinweg, differenziert nach: Entnahme aus der LIS und nutzbare Energie für den Fahrbetrieb – und differenziert nach sinnvoller Skalierung der Batterien.
- Bei Angebotsabgabe ist die Zeit anzugeben, die benötigt wird, um das Fahrzeug mit der maximal möglichen Ladeleistung vollzuladen. Dabei ist von einem Ladezustand von 0 % des SOC-Fensters bei Ladebeginn auszugehen.
- Maximale Entladeleistung [kW], ggf. verschiedene Angaben mit zugehöriger Dauer der maximalen Entladungstiefe (DoD) mit Angabe über Notreserve.
- Balancing- und Kalibrierungsverfahren
- Energiedichte [Wh/kg] und Gesamtgewicht der vorgesehenen Batterien – auch differenziert nach Skalierungsschritten
- In der Abhängigkeit des Batteriegewichtes: Leergewicht des Fahrzeugs und zulässige Fahrgastkapazität</t>
  </si>
  <si>
    <t>Es muss anhand einer Zeichnung beschrieben werden, wo Ladungssicherungsmittel an der Batterie zu Zwecken eines Straßentransports angeschlagen werden müssen. Alternativ kann angegeben werden, wie die Batterie niedergezurrt werden muss.</t>
  </si>
  <si>
    <t>Es muss anhand einer Zeichnung beschrieben werden, wo Hebezeuge an der Batterie angeschlagen werden müssen, um diese aus dem Fahrzeug heraus bzw. von dem Fahrzeug herunterzuheben.</t>
  </si>
  <si>
    <t>Es muss angegeben werden, ob die Batterien vorkonditioniert werden müssen, bevor das Fahrzeug eingesetzt werden kann. Falls eine Vorkonditionierung erforderlich ist, muss diese automatisch und ohne Anschluss an eine LIS erfolgen.</t>
  </si>
  <si>
    <t>Es sind folgende Informationen anzugeben:</t>
  </si>
  <si>
    <t>Ø   Dauer der Vorkonditionierung der Batterien bei Zelltemperatur -10°C</t>
  </si>
  <si>
    <t>Ø   Leistungsaufnahme bei der Vorkonditionierung der Batterien [W]</t>
  </si>
  <si>
    <t>Ø   Solltemperatur [°C]</t>
  </si>
  <si>
    <t>Für den Elektroenergiespeicher ist der Verlauf des prozentualen Ladevermögens über die Anzahl der Vollzyklen, beginnend mit 100 % für den Neuzustand, in tabellarischer oder grafischer Form beizufügen.</t>
  </si>
  <si>
    <t>Für den Elektroenergiespeicher sind weiterhin folgende Unterlagen beizubringen:</t>
  </si>
  <si>
    <t>Es muss beschrieben werden, wie die Kapazität einer ausgebauten Traktionsbatterie messtechnisch bestimmt werden kann.</t>
  </si>
  <si>
    <t>Der AN führt über die Einsatzdauer der Batterie eine „Gesundheitsakte“ über die einzelnen betrieblichen und Zustandskomponenten der Batterien. Hieraus lassen sich Rückschlüsse ziehen. Der AN und die AG tauschen sich regelmäßig, mindestens einmal im Zyklus von 12 Monaten, über die Entwicklung der Batteriezustände und über ggf. notwendige betriebliche Maßnahmen aus.</t>
  </si>
  <si>
    <t>Es muss berücksichtigt sein, dass auch die Erhaltungsladung des 24 V-Systems aus der Leistungsbatterie heraus gegeben sein muss</t>
  </si>
  <si>
    <t>Nach Möglichkeit ist der komplette Datensatz auszulesen und zu protokollieren, mindestens jedoch folgende Daten:</t>
  </si>
  <si>
    <t>(#) Ladezustand (State of Charge – SOC) jedes Speichermediums [%]</t>
  </si>
  <si>
    <t>  Momentane Angabe</t>
  </si>
  <si>
    <t>  Minimum</t>
  </si>
  <si>
    <t>  Maximum</t>
  </si>
  <si>
    <t>  Startwert</t>
  </si>
  <si>
    <t>  Endwert</t>
  </si>
  <si>
    <t>Alle Signale werden mindestens einmal pro Sekunde aktualisiert. Der Fehler je Signal darf zwei Prozent nach Korrekturfaktor nicht übersteigen. Der Ladezustand der Batterie (SOC) ist mit einem Prüfprotokoll zu belegen.</t>
  </si>
  <si>
    <t>Andere als die drei vorgenannten Betriebsmodi sind entsprechend des zu verwendenden Energiespeichers anzupassen bzw. im Angebot anzugeben. Falls der Anbieter bei Angebotsabgabe keinen konkreten Vorschlag unterbreitet, gilt der Pkt. Batteriemanagement (BMS) als akzeptiert. </t>
  </si>
  <si>
    <t>Die Kommunikation nach OCPP 1.6 und 2.0 muss sowohl auf- als auch abwärtskompatibel gewährleistet sein. Ein entsprechendes Konzept gilt es zu beschreiben.</t>
  </si>
  <si>
    <t>18.3.1.4 Wärme- und Kühlmanagement</t>
  </si>
  <si>
    <t>Das Kühl- und Wärmesystem ist so auszulegen, dass das Batteriesystem unter allen klimatischen und betrieblichen Bedingungen im optimalen Betriebsbereich betrieben werden kann. Der optimale Temperaturbereich der Batterie ist anzugeben. Flüssigkeitsgekühlte Batteriesysteme werden bevorzugt.</t>
  </si>
  <si>
    <t>Es muss angegeben werden, mit wie vielen voneinander getrennten Kühlkreisläufen das Fahrzeug ausgestattet ist und welche Flüssigkeiten jeweils eingesetzt werden. Es muss das Vorgehen zur Entlüftung des Kühlsystems beschrieben werden. Die Beschreibung muss mindestens folgende Informationen enthalten:
- Beschreibung der nötigen Arbeitsschritte
- Übersichtsplan über das Kühlsystem
- Angabe einer erforderlichen Dauer zur Entlüftung in Stunden
- Eingesetztes Kühlmittel </t>
  </si>
  <si>
    <t>18.4 Externe Energiezuführung</t>
  </si>
  <si>
    <t>18.4.2 Stationäre konduktive Energiezuführung (mechanisches Stromübertragungssystem)</t>
  </si>
  <si>
    <t xml:space="preserve">Wird während der Ladung das Bordnetz deaktiviert und der Schlüssel aus dem Startschloss entfernt, ist die Ladung fortzusetzen </t>
  </si>
  <si>
    <t>Die Ladeschnittstelle ist auf der rechten vorderen Fahrzeugseite anzuordnen.</t>
  </si>
  <si>
    <t>Die Ladeschnittstelle ist hinter einer Außenklappe anzuordnen.</t>
  </si>
  <si>
    <t>Es ist anzugeben, wie lange eine Ladung des nutzbaren SOC mit einer zur Verfügung gestellten Leistung von 50 kW bis 150 kW gestaffelt in 50 kW Schritten maximal dauert. Zusätzlich ist eine durchschnittliche Dauer sowie Häufigkeit für ein Balancing anzugeben.</t>
  </si>
  <si>
    <t xml:space="preserve">Das Balancing der Traktionsbatterie, falls notwendig, geschieht während des regulären Ladevorgang auf dem Betriebshof. Weitere technische Einrichtungen sind für den Balancingvorgang nicht zulässig. </t>
  </si>
  <si>
    <t>Bei gestecktem Ladestecker muss am Fahrerarbeitsplatz eine Information über den gesteckten Ladestecker angezeigt werden</t>
  </si>
  <si>
    <t>Bei gestecktem Ladestecker darf sich das Fahrzeug nicht in einen fahrbereiten Zustand versetzen lassen</t>
  </si>
  <si>
    <t xml:space="preserve">Der Ladevorgang ist nach dem Stecken des Ladesteckers ohne weitere Handlungen durch einen Bediener automatisch zu starten
</t>
  </si>
  <si>
    <t>Während der Ladung sind am Fahrerarbeitsplatz mindestens folgende Informationen anzuzeigen:
- Ladezustand
- Rückmeldung über aktive Ladung</t>
  </si>
  <si>
    <t>Ein aktiver Ladevorgang soll zu jedem Zeitpunkt durch folgende Vorgänge beendet werden können:
- Durch den Fahrer durch Bedienung der Ladestation über den gleichen Vorgang wie die Authentifizierung (z. B. RFID oder Schlüsselschalter), wodurch die Verriegelung der Ladekupplung aufgehoben wird.
- Durch das Fahrzeug im Falle eines unsicheren Betriebszustandes
- Durch die Ladestation im Falle eines unsicheren Betriebszustandes
- Durch die Betätigung des Hauptschalters an der Ladesäule
- Durch die Betätigung eines Not-Aus-Schalters an der Ladesäule</t>
  </si>
  <si>
    <t>Eine unterbrochene Energieübertragung muss in folgenden Fällen fortgesetzt werden können:
- Nach Unterbrechung der Netzspannung automatisch, sofern diese nicht durch einen Fehler der Ladestation verursacht wurde
- Nach Fehlerdiagnose und Fehlerbehebung durch Reset der Ladestation (Remote oder Vor-Ort), sofern ein Fehler der Ladestation vorlag</t>
  </si>
  <si>
    <t>Das reguläre Beenden des Ladevorgangs muss vom Fahrzeug aus erfolgen und wird durch die Ladestation mit der Sperrung der Ausgangsstufe und der Überführung aller Teilsysteme in einen sicheren Zustand beantwortet. Im Fehlerfall muss der Ladevorgang sofort automatisch abgebrochen werden. Die Verriegelung der Ladekupplung muss in diesem Fall automatisch aufgehoben werden. </t>
  </si>
  <si>
    <t>Wird die HV-Anlage ausgeschaltet, ist diese aktiv z.B. über den Bremswiderstand zu entladen, sodass die Spannung nach dem Ausschalten der Anlage innerhalb von 10 Sekunden unter 60V fällt</t>
  </si>
  <si>
    <t>Lfd.
Nr.</t>
  </si>
  <si>
    <t>EP - NL
[EURO]</t>
  </si>
  <si>
    <t>EP - NG
[EURO]</t>
  </si>
  <si>
    <t>Beschreibung</t>
    <phoneticPr fontId="34" type="noConversion"/>
  </si>
  <si>
    <t>Ausführung</t>
  </si>
  <si>
    <t>Beschreibung</t>
  </si>
  <si>
    <t>km</t>
  </si>
  <si>
    <t>h</t>
  </si>
  <si>
    <t>Intervall</t>
  </si>
  <si>
    <t>Aufwand</t>
  </si>
  <si>
    <t>Material</t>
  </si>
  <si>
    <t>Kosten</t>
  </si>
  <si>
    <t xml:space="preserve">in </t>
  </si>
  <si>
    <t>in</t>
  </si>
  <si>
    <t>Monaten</t>
  </si>
  <si>
    <t>Stunden</t>
  </si>
  <si>
    <t>in Euro (netto)</t>
  </si>
  <si>
    <t>Wartungen allgemein:</t>
  </si>
  <si>
    <t>1. Wartung/ Inspektion</t>
  </si>
  <si>
    <t>kostenfrei/ im Kaufpreis enthalten!</t>
  </si>
  <si>
    <t>2. Wartung/ Inspektion</t>
  </si>
  <si>
    <t>3. Wartung/ Inspektion</t>
  </si>
  <si>
    <t>4. Wartung/ Inspektion</t>
  </si>
  <si>
    <t>5. Wartung/ Inspektion</t>
  </si>
  <si>
    <t>Wartung Lenkung</t>
  </si>
  <si>
    <t>Wartung Klimaanlage</t>
  </si>
  <si>
    <t>Ölwechsel allgemein:</t>
  </si>
  <si>
    <t>Hinterachs-Ölwechsel</t>
  </si>
  <si>
    <t>Sonstiges:</t>
  </si>
  <si>
    <t>Klimaanlage Kältemittel wechseln</t>
  </si>
  <si>
    <t>Klimaanlage Innenraum-Filter erneuern
(nicht Metallfilter möglich)</t>
  </si>
  <si>
    <t>Wasserkreislauf Kühlmitteltausch</t>
  </si>
  <si>
    <t>Radnabenschmierung Antriebsachse</t>
  </si>
  <si>
    <t>Radnabenschmierung Vorderachse</t>
  </si>
  <si>
    <t>gesamt</t>
  </si>
  <si>
    <t>Auswertung</t>
  </si>
  <si>
    <t>Punkte</t>
  </si>
  <si>
    <t>NL</t>
  </si>
  <si>
    <t>Rang</t>
  </si>
  <si>
    <t>Punktvergabe</t>
  </si>
  <si>
    <t>Maximal Punktzahl</t>
  </si>
  <si>
    <t>Folgepunktzahl</t>
  </si>
  <si>
    <t>NG</t>
  </si>
  <si>
    <t>Gelenkfahrzeug NG</t>
  </si>
  <si>
    <t>Wartung Brandmeldeanlage</t>
  </si>
  <si>
    <t>Sonstige erforderliche Wartungen nach Herstellervorgaben</t>
  </si>
  <si>
    <t>Sonderarbeiten Brandmeldeanlage</t>
  </si>
  <si>
    <t>Vorgeschriebener Wechsel von Bauteilen: (Bauteile benennen)</t>
  </si>
  <si>
    <t>HV System:</t>
  </si>
  <si>
    <t>Sicherheitstechnik</t>
  </si>
  <si>
    <t>Antrieb</t>
  </si>
  <si>
    <t>Energiespeicher</t>
  </si>
  <si>
    <t>Energiezuführung</t>
  </si>
  <si>
    <t>Bewertung Wartungsgesamtkosten gemäß Formel</t>
  </si>
  <si>
    <t>Wartung Dehgelenk</t>
  </si>
  <si>
    <t>Stück</t>
  </si>
  <si>
    <t>EP
[EURO]</t>
  </si>
  <si>
    <t>GP netto
[EURO]</t>
  </si>
  <si>
    <t>Gesamtpreis NL</t>
  </si>
  <si>
    <t>Gesamtpreis NG</t>
  </si>
  <si>
    <t>HCR</t>
  </si>
  <si>
    <t>Gesamt</t>
  </si>
  <si>
    <t>Optionalpreise</t>
  </si>
  <si>
    <t xml:space="preserve">Abweichungen zu den technischen Lieferbedingungen der Basis-Lastenhefte
In der Spalte Einheitspreis (EP) sind die Mehr- (+) bzw. Minder- (-) preise
zum Basis-Lastenheft anzugeben.
</t>
  </si>
  <si>
    <t>1.2</t>
  </si>
  <si>
    <t>Für die vorgenannte Software sind die notwendigen Hardware-Komponenten, wenn nicht Standard-Laptop, jeweils für 1 Stück, anzubieten.</t>
  </si>
  <si>
    <t xml:space="preserve">Vorzugsweises Fabrikat: Escha Typ: PK 52, Piktogramm erhaben B 31 Rollstuhl weiß ähnlich RAL 9016, Frontblende verkehrsblau ähnlich RAL 5017, mit PIN-Belegung für Stecker-Nr. M 8.
</t>
  </si>
  <si>
    <t xml:space="preserve">Beim NG ist eine zusätzliche Sondernutzungsfläche gegenüber Tür 3 für die Nutzung durch Kinderwagen vorzusehen. Eine Rampe an Tür 3 ist nicht notwendig.
Mit Kinderwagentaster (CK 71 Taster wie unter 358 beschrieben) und entsprechender Signaliserung am Fahrerarbeitsplatz, Schaltung wie Haltewunschtaster, zusätzliches Symbol im Display anzeigen.
</t>
  </si>
  <si>
    <t>A8 Energieverbrauch elektrische Fahrzeuge</t>
  </si>
  <si>
    <t>Auswertung Verbrauch:</t>
  </si>
  <si>
    <t>Alle elektrischen Verbrauchswerte sind in kWh/km anzugeben.</t>
  </si>
  <si>
    <t>Umgebungsbedingungen:</t>
  </si>
  <si>
    <t>50 % Auslastung des Fahrzeuges,</t>
  </si>
  <si>
    <t>Strecken-und Geschwindigkeitsprofil in Anlehnung an SORT2</t>
  </si>
  <si>
    <t>Nebenaggregate:</t>
  </si>
  <si>
    <t>Alle zum Linienbetrieb des Fahrzeug notwendigen Systeme wie z.B. Lenkung, Drucklufterzeugung, Boardelektronik, Kneeling u.Ä.</t>
  </si>
  <si>
    <t>Innenraumtemperatur:</t>
  </si>
  <si>
    <t xml:space="preserve">Die Temperaturen der VDV Schrift 236 "Klimatisierung von Linienbussen" in aktueller Fassung sind zwingend einzuhalten. </t>
  </si>
  <si>
    <t>(A1 techn. Lieferbedingungen, Kapitel 9. Klimatisierung/ Heizung/ Lüftung)</t>
  </si>
  <si>
    <t>Außentemperatur</t>
  </si>
  <si>
    <t>+5</t>
  </si>
  <si>
    <t>+10</t>
  </si>
  <si>
    <t>+15</t>
  </si>
  <si>
    <t>+20</t>
  </si>
  <si>
    <t>+25</t>
  </si>
  <si>
    <t>+30</t>
  </si>
  <si>
    <t>Verbrauch Antrieb :</t>
  </si>
  <si>
    <t>Verbrauch Heizung:</t>
  </si>
  <si>
    <t>Verbrauch Klimaanlage:</t>
  </si>
  <si>
    <t>Verbrauch Nebenaggregate:</t>
  </si>
  <si>
    <t>Gesamtverbrauch Fahrzeug:</t>
  </si>
  <si>
    <t>Fahrgastraumtemperatur</t>
  </si>
  <si>
    <t>Temperatur Fahrerarbeitsplatz</t>
  </si>
  <si>
    <t>Punktevergabe Gesamtverbrauch</t>
  </si>
  <si>
    <t>max. Punkte:</t>
  </si>
  <si>
    <t>Zu berücksichtigen sind die Funktionen der Nebenaggregate (siehe oben).</t>
  </si>
  <si>
    <t>Die Temperaturen der VDV Schrift 236 Klimatisierung von Linienbussen in aktueller Fassung sind zwingend einzuhalten.</t>
  </si>
  <si>
    <t>Betriebsjahr</t>
  </si>
  <si>
    <t>Bewertung</t>
  </si>
  <si>
    <t>Reichweite in km</t>
  </si>
  <si>
    <t>Km</t>
  </si>
  <si>
    <t>Pkt.</t>
  </si>
  <si>
    <t>&gt;240</t>
  </si>
  <si>
    <t>&gt;260</t>
  </si>
  <si>
    <t>&gt;280</t>
  </si>
  <si>
    <t>Auswertung Nutzungsdauer:</t>
  </si>
  <si>
    <t>Jahre</t>
  </si>
  <si>
    <t>Kriterien</t>
  </si>
  <si>
    <t>Anzahl
NL</t>
  </si>
  <si>
    <t>Anzahl
NG</t>
  </si>
  <si>
    <t>Punkte
NG</t>
  </si>
  <si>
    <t xml:space="preserve">Anzahl Fahrgastsitze in Fahrtrichtung ohne Podest
</t>
  </si>
  <si>
    <t xml:space="preserve">Anzahl Fahrgastsitze mit Sitzteiler &gt;= 720 mm
</t>
  </si>
  <si>
    <t xml:space="preserve">Anzahl Fahrgastsitze mit Podesthöhe &lt;= 200 mm
</t>
  </si>
  <si>
    <t>maximale Anzahl des Kriteriums</t>
  </si>
  <si>
    <t>A9.1 Kundenorientierte Innenraumausstattung NL/NG elektrische Fahrzeuge</t>
  </si>
  <si>
    <t>Punkte NL</t>
  </si>
  <si>
    <t xml:space="preserve">A14 Service &amp; Reparatur </t>
  </si>
  <si>
    <t>Vertragswerkstatt</t>
  </si>
  <si>
    <t>Schulungsangebot</t>
  </si>
  <si>
    <t>Geben Sie Kosten und Zeitumfang für Schulungen</t>
  </si>
  <si>
    <t>beim Auftraggeber vor Ort an.</t>
  </si>
  <si>
    <t>Grundlagenschulung Werkstatt:</t>
  </si>
  <si>
    <t>€</t>
  </si>
  <si>
    <t>Inhalte: Fahrwerk/Bremse, Wartung, Lenksysteme</t>
  </si>
  <si>
    <t>Elektronikarchitektur, Heizung/Lüftung/Kühlung, Türen</t>
  </si>
  <si>
    <t>Aufbauinstandsetzung, Diagnosesysteme</t>
  </si>
  <si>
    <t>Reaktionszeit</t>
  </si>
  <si>
    <t>Geben Sie die maximale Reaktionszeit (Mo. - So., 24h) an:</t>
  </si>
  <si>
    <t xml:space="preserve">Reaktionszeit = Zeitspanne zw. Eingang der Meldung </t>
  </si>
  <si>
    <t>Erläuterung</t>
  </si>
  <si>
    <t>Verteilung</t>
  </si>
  <si>
    <t>Entfernung Vertragswerkstätten</t>
  </si>
  <si>
    <t>Angabe zur Entfernung / Kapazitäten</t>
  </si>
  <si>
    <t>Bewertung gemäß Tabelle, siehe unten</t>
  </si>
  <si>
    <t>Reaktionszeit Instandhaltung</t>
  </si>
  <si>
    <t>Stundenangabe nach Meldungseingang</t>
  </si>
  <si>
    <t>Geringste Zeit max. Punkte, folgende linear</t>
  </si>
  <si>
    <t>Schulungsangebote</t>
  </si>
  <si>
    <t>Schulungen vor Ort beim AG, Schulungskosten</t>
  </si>
  <si>
    <t>Geringste Kosten max. Punkte, folgende linear</t>
  </si>
  <si>
    <t>Bewertung Entfernung (Luftlinie) Vertragswerkstätten:</t>
  </si>
  <si>
    <t xml:space="preserve">Entfernung: </t>
  </si>
  <si>
    <t>Auszug aus der VDV Schrift</t>
  </si>
  <si>
    <t>Punktevergabe:</t>
  </si>
  <si>
    <t>&lt;68 dB(A)</t>
  </si>
  <si>
    <t>&lt;67 dB(A)</t>
  </si>
  <si>
    <t>&lt;66 dB(A)</t>
  </si>
  <si>
    <t>&lt;65 dB(A)</t>
  </si>
  <si>
    <t>&lt;=64 dB(A)</t>
  </si>
  <si>
    <t xml:space="preserve">Ein Wert ist einzutragen: </t>
  </si>
  <si>
    <t>18.6 Schutzwiderstand (Bremswiderstand)</t>
  </si>
  <si>
    <t>18.4.4 Plug-In-Systeme</t>
  </si>
  <si>
    <t>Das Fahrzeug muss so ausgeführt sein, dass die vollständige Instandhaltung für Mitarbeiter mit einer Qualifikation nach DGUV Vorschrift 209-093 zulässig ist</t>
  </si>
  <si>
    <t>Folgende Angaben müssen gemacht werden:</t>
  </si>
  <si>
    <t>Es muss eine kostenfreie Entsorgungsübernahme der HV-Batterie bei EoL sichergestellt werden. Die Registrierung der inverkehrgebrachten Batterien übernimmt der AN.</t>
  </si>
  <si>
    <t>Diese Überwachungsdaten sollen ebenfalls dem AG permanent aktuell übermittelt werden.</t>
  </si>
  <si>
    <t xml:space="preserve">Betätigung der Ausrufanlage (Innen/Aussen) über Doppeltaster im Armaturenbrett.
</t>
  </si>
  <si>
    <t xml:space="preserve">Der Doppeltaster, der Kontrolllautsprecher, die Deckenlautsprecher,die Außenlautsprecher sind Lieferanteil des Auftragnehmers.
</t>
  </si>
  <si>
    <t xml:space="preserve">Der Einbauort für das Aufzeichnungsgerät wird im technischen Klärungsgespräch festgelegt
</t>
  </si>
  <si>
    <t xml:space="preserve">Im Abstand von min. zwei Tasterfeldern ist ein Bildfortschaltungstaster zum Weiterschalten der Kamerabilder auf den Monitor zu installieren. Leitungsausführung wie zuvor.
Dieser Taster ist eindeutig zu beschriften (Festlegung im techn. Klärungsgespräch).
</t>
  </si>
  <si>
    <t xml:space="preserve">Die Befestigung aller Baugruppenträger sind Lieferanteil des Auftragnehmers. Die Halterungen sind mechanisch stabil, klapperfrei und massefrei auszuführen. Schraubverbindungen sind zu sichern.
Zur Sicherung gegen Aufspringen ist der Fachdeckel mit einer Fangeinrichtung zu versehen. Sind die Baugruppenträger an oder auf Teleskopschienen montiert, sind diese gegen verrutschen mechanisch zu sichern.
</t>
  </si>
  <si>
    <t>Bemerkung: Nicht löschen</t>
  </si>
  <si>
    <t>Summe</t>
  </si>
  <si>
    <t>+ Elektro</t>
  </si>
  <si>
    <t>Gelenk Niederflur-Linienomnibus</t>
  </si>
  <si>
    <t>Solo Niederflur-Linienomnibus</t>
  </si>
  <si>
    <t>&gt;300</t>
  </si>
  <si>
    <t>A1</t>
  </si>
  <si>
    <t>Grundlastenheft</t>
  </si>
  <si>
    <t>Lastenheft technische Lieferbedingungen Elektro KOM</t>
  </si>
  <si>
    <t>Gesamtkosten Optionen</t>
  </si>
  <si>
    <t>&gt;320</t>
  </si>
  <si>
    <t>1. Wartung und Inspektion</t>
  </si>
  <si>
    <t>2. Wartung und Inspektion</t>
  </si>
  <si>
    <t>3. Wartung und Inspektion</t>
  </si>
  <si>
    <t>4. Wartung und Inspektion</t>
  </si>
  <si>
    <t>5. Wartung und Inspektion</t>
  </si>
  <si>
    <t>0 - 25 km</t>
  </si>
  <si>
    <t>26 - 50  km</t>
  </si>
  <si>
    <t>51 - 100 km</t>
  </si>
  <si>
    <t>Druckluftkompressor Wartung</t>
  </si>
  <si>
    <t>&gt;8</t>
  </si>
  <si>
    <t>&gt;9</t>
  </si>
  <si>
    <t>Bewertung NL</t>
  </si>
  <si>
    <t>Bewertung NG</t>
  </si>
  <si>
    <t xml:space="preserve">Anzahl Fahrgastsitze in Fahrtrichtung
</t>
  </si>
  <si>
    <t>A1 Grundlastenheft</t>
  </si>
  <si>
    <t>A4</t>
  </si>
  <si>
    <t>A4 Wartungs- und Inspektionsaufwand NL elektrisch</t>
  </si>
  <si>
    <t>A4.1 Wartungs- und Inspektionsaufwand NG elektrisch</t>
  </si>
  <si>
    <t>A4.1</t>
  </si>
  <si>
    <t>Solofahrzeug NL</t>
  </si>
  <si>
    <t>Ausschreibung
2026</t>
  </si>
  <si>
    <r>
      <t xml:space="preserve">Servicefähigkeit, Schulungsangebote, Reaktionszeiten der Vertragswerkstatt
siehe </t>
    </r>
    <r>
      <rPr>
        <b/>
        <sz val="11"/>
        <rFont val="Arial"/>
        <family val="2"/>
      </rPr>
      <t>A14</t>
    </r>
  </si>
  <si>
    <r>
      <t xml:space="preserve">2. Betriebskosten
</t>
    </r>
    <r>
      <rPr>
        <sz val="11"/>
        <rFont val="Arial"/>
        <family val="2"/>
      </rPr>
      <t>Summe aus 2.1 - 2.3</t>
    </r>
  </si>
  <si>
    <r>
      <t xml:space="preserve">Verbräuche, Reichweite und Nutzungsdauer Batterie siehe </t>
    </r>
    <r>
      <rPr>
        <b/>
        <sz val="11"/>
        <rFont val="Arial"/>
        <family val="2"/>
      </rPr>
      <t>A8</t>
    </r>
    <r>
      <rPr>
        <sz val="11"/>
        <rFont val="Arial"/>
        <family val="2"/>
      </rPr>
      <t xml:space="preserve"> Energieverbrauch</t>
    </r>
  </si>
  <si>
    <r>
      <t xml:space="preserve">4. Kundenorientierte Fahrzeugestaltung/Geräusche
</t>
    </r>
    <r>
      <rPr>
        <sz val="11"/>
        <rFont val="Arial"/>
        <family val="2"/>
      </rPr>
      <t>Summe aus 4.1 und 4.2</t>
    </r>
  </si>
  <si>
    <r>
      <t xml:space="preserve">Geräuschemissionen (siehe </t>
    </r>
    <r>
      <rPr>
        <b/>
        <sz val="11"/>
        <rFont val="Arial"/>
        <family val="2"/>
      </rPr>
      <t>A15</t>
    </r>
    <r>
      <rPr>
        <sz val="11"/>
        <rFont val="Arial"/>
        <family val="2"/>
      </rPr>
      <t>)</t>
    </r>
  </si>
  <si>
    <r>
      <t xml:space="preserve">12 m
NL
</t>
    </r>
    <r>
      <rPr>
        <sz val="11"/>
        <rFont val="Arial"/>
        <family val="2"/>
      </rPr>
      <t>A,B,C</t>
    </r>
  </si>
  <si>
    <r>
      <t xml:space="preserve">18 m
NG
</t>
    </r>
    <r>
      <rPr>
        <sz val="11"/>
        <rFont val="Arial"/>
        <family val="2"/>
      </rPr>
      <t>A,B,C</t>
    </r>
  </si>
  <si>
    <r>
      <t xml:space="preserve">Erläuterungen zum Lastenheft technische Lieferbedingungen
Das Lastenheft ist in tabellarischer Form mit fortlaufender Nummerierung aufgebaut.
Für jede einzeln zu betrachtende Leistungsbeschreibung ist eine separate Zeile vorgesehen.
Der Bieter hat in jeder Zeile, in der ein Bewertungskästchen eingetragen ist, den Grad der Erfüllung „A, B oder C“ in der Spalte F (12 m NL) und G (18 m NG) anzugeben. Hierzu sind Eintragungen in die Bewertungskästchen vorzunehmen. Wird ein Kästchen nicht ausgefüllt, kann dies zum Ausschluss aus dem Vergabeverfahren führen. Folgende Grade der Erfüllung sind möglich:
</t>
    </r>
    <r>
      <rPr>
        <b/>
        <sz val="11"/>
        <rFont val="Arial"/>
        <family val="2"/>
      </rPr>
      <t>A: Erfüllung der geforderten Leistung in vollem Umfang (100 % = 100 Punkte)
B: Weitestgehende Erfüllung der geforderten Leistung (70 % = 70 Punkte). Es ist anzugeben, welcher Art die Abweichungen sind.
C: Bei Nicht-Erfüllung der geforderten Leistung (0 % = 0 Punkte).</t>
    </r>
    <r>
      <rPr>
        <sz val="11"/>
        <rFont val="Arial"/>
        <family val="2"/>
      </rPr>
      <t xml:space="preserve">
Bei weitestgehender Erfüllung ist zusätzlich in der Spalte „Bemerkung“ eine Erläuterung über die Art der Abweichung erforderlich. Wird jedoch eine ausführliche Beschreibung notwendig, ist dieses in der Spalte anzumerken und in einer separaten Liste unter Angabe der Zeilennummer aufzuführen.
</t>
    </r>
    <r>
      <rPr>
        <b/>
        <sz val="11"/>
        <rFont val="Arial"/>
        <family val="2"/>
      </rPr>
      <t>Die Kriterien sind in „Soll“ (S)- und „Muss“ (M)- Kriterien eingeteilt.</t>
    </r>
    <r>
      <rPr>
        <sz val="11"/>
        <rFont val="Arial"/>
        <family val="2"/>
      </rPr>
      <t xml:space="preserve">
Soll-Kriterien sollen möglichst voll erfüllt werden. Die Nichterfüllung führt nicht zum Ausschluss.
Muss-Kriterien hat der Bieter zwingend voll zu erfüllen. Bewertungskästchen, die für Muss-Kriterien stehen, sind rot formatiert.
Vom Bieter nicht erfüllbare Muss-Kriterien führen zum Ausschluss.
Die zu erreichende Punktzahl berechnet sich aus dem Produkt der Punktzahl des Erfüllungsgrades multipliziert mit der Gewichtung der geforderten Leistung, z.B Erfüllungsgrad B = 70 Punkte X Gewichtung 5 = 350 Punkte. Die Rangfolge ergibt sich aus der Summe der erreichten Punkte.
</t>
    </r>
  </si>
  <si>
    <r>
      <t>Mit einem Extrataster</t>
    </r>
    <r>
      <rPr>
        <sz val="11"/>
        <color rgb="FF1EA00A"/>
        <rFont val="Arial"/>
        <family val="2"/>
      </rPr>
      <t xml:space="preserve"> </t>
    </r>
    <r>
      <rPr>
        <sz val="11"/>
        <rFont val="Arial"/>
        <family val="2"/>
      </rPr>
      <t xml:space="preserve">- gesondert gekennzeichnet - wird die Kneelinganlage in jeder Betriebsart reversiert bzw. der KOM auf Fahrniveau angehoben.
</t>
    </r>
  </si>
  <si>
    <r>
      <t>Die zur Anwendung kommenden Kennlinien (t</t>
    </r>
    <r>
      <rPr>
        <vertAlign val="subscript"/>
        <sz val="11"/>
        <rFont val="Arial"/>
        <family val="2"/>
      </rPr>
      <t>außen</t>
    </r>
    <r>
      <rPr>
        <sz val="11"/>
        <rFont val="Arial"/>
        <family val="2"/>
      </rPr>
      <t xml:space="preserve"> / t</t>
    </r>
    <r>
      <rPr>
        <vertAlign val="subscript"/>
        <sz val="11"/>
        <rFont val="Arial"/>
        <family val="2"/>
      </rPr>
      <t>innen</t>
    </r>
    <r>
      <rPr>
        <sz val="11"/>
        <rFont val="Arial"/>
        <family val="2"/>
      </rPr>
      <t xml:space="preserve">) sind beizufügen!
</t>
    </r>
  </si>
  <si>
    <t xml:space="preserve">Im Bereich der Infotainment-Monitore ist eine Durchgangshöhe von min. 2 m sicher zu stellen. Sonderdeckenformen sind Bestandteil des Lieferumfanges.
</t>
  </si>
  <si>
    <t xml:space="preserve">Ein Ereignistaster zur Markierung von "Ereignissen" ist im linken seitlichen Bedienteil am Fahrerplatz, für den Fahrer gut sichtbar (vorderer Bereich) vorzusehen.
Dieser Taster ist eindeutig zu beschriften (Festlegung im techn. Klärungsgespräch).
</t>
  </si>
  <si>
    <r>
      <t>Beschreibung
M = MUSS Feld* = Eintrag "A</t>
    </r>
    <r>
      <rPr>
        <b/>
        <vertAlign val="subscript"/>
        <sz val="11"/>
        <rFont val="Arial"/>
        <family val="2"/>
      </rPr>
      <t>M</t>
    </r>
    <r>
      <rPr>
        <b/>
        <sz val="11"/>
        <rFont val="Arial"/>
        <family val="2"/>
      </rPr>
      <t xml:space="preserve">"
</t>
    </r>
    <r>
      <rPr>
        <sz val="11"/>
        <rFont val="Arial"/>
        <family val="2"/>
      </rPr>
      <t>(Erfüllungsgrad = 100% - *zusätzlich "rot" gekennzeichnet)</t>
    </r>
    <r>
      <rPr>
        <b/>
        <sz val="11"/>
        <rFont val="Arial"/>
        <family val="2"/>
      </rPr>
      <t xml:space="preserve">
S = SOLL Feld = Eintrag "A", "B" oder "C" 
</t>
    </r>
    <r>
      <rPr>
        <sz val="11"/>
        <rFont val="Arial"/>
        <family val="2"/>
      </rPr>
      <t>(Erfüllungsgrad = 100%, 60% oder 0%)</t>
    </r>
  </si>
  <si>
    <r>
      <t xml:space="preserve">Gewichtung
</t>
    </r>
    <r>
      <rPr>
        <sz val="11"/>
        <rFont val="Arial"/>
        <family val="2"/>
      </rPr>
      <t>[1;5;10]</t>
    </r>
  </si>
  <si>
    <r>
      <t xml:space="preserve">12 m
NL
</t>
    </r>
    <r>
      <rPr>
        <sz val="11"/>
        <rFont val="Arial"/>
        <family val="2"/>
      </rPr>
      <t>M/S</t>
    </r>
  </si>
  <si>
    <r>
      <t xml:space="preserve">18 m
NG
</t>
    </r>
    <r>
      <rPr>
        <sz val="11"/>
        <rFont val="Arial"/>
        <family val="2"/>
      </rPr>
      <t>M/S</t>
    </r>
  </si>
  <si>
    <r>
      <t xml:space="preserve">Zur Erweiterung der vorgenannten Regulierung, </t>
    </r>
    <r>
      <rPr>
        <b/>
        <sz val="11"/>
        <rFont val="Arial"/>
        <family val="2"/>
      </rPr>
      <t>soll</t>
    </r>
    <r>
      <rPr>
        <sz val="11"/>
        <rFont val="Arial"/>
        <family val="2"/>
      </rPr>
      <t xml:space="preserve"> aus Gründen der Transparenz, für alle Datenabnehmer (AG, OEM, Dritte) die Nutzung der selben Schnittstelle (hier FMS), entsprechend der lfd. Nr. 4 der Tabelle 1 der VDV Schrift 238, erfolgen. Die Umsetzung ist zu erläutern. die genauen Bedingungen werden bei Auftragsklärung festgelegt.</t>
    </r>
  </si>
  <si>
    <r>
      <t xml:space="preserve">Zur Erweiterung der vorgenannten Regulierung, </t>
    </r>
    <r>
      <rPr>
        <b/>
        <sz val="11"/>
        <rFont val="Arial"/>
        <family val="2"/>
      </rPr>
      <t xml:space="preserve">soll </t>
    </r>
    <r>
      <rPr>
        <sz val="11"/>
        <rFont val="Arial"/>
        <family val="2"/>
      </rPr>
      <t>die Festlegung vertraglicher Einschränkungen der Nutzung der Daten durch den OEM, entsprechend der lfd. Nr. 5 der Tabelle 1 der VDV Schrift 238, erfolgen. Die vom Hersteller ausgelesenen Daten dürfen ohne Einverständnis des AG nicht an Dritte weitergegeben werden. Die Daten dürfen vom AN nur zum Zwecke der Instandhaltung und Instandsetzung dieser Fahrzeuge genutzt werden. Eine darüber hinaus gehende Nutzung der Daten darf nur nach schriftlicher Genehmigung des AG erfolgen. Die Umsetzung ist zu erläutern. Die genauen Bedingungen werden bei der Auftragsklärung festgelegt.</t>
    </r>
  </si>
  <si>
    <r>
      <t xml:space="preserve">Bei der Plug-In-Energiezuführung muss eine elektrische Verbindung über Kabel zum Fahrzeug über ein standardisiertes Steckersystem (CCS-2), standardisierte Ladekommunikation und standardisierte Ladeinfrastruktur (gemäß IEC 62196, DIN EN 61851 und ISO/IEC 15118) hergestellt werden. </t>
    </r>
    <r>
      <rPr>
        <b/>
        <sz val="11"/>
        <rFont val="Arial"/>
        <family val="2"/>
      </rPr>
      <t>Die Plug-In-Energiezuführung erfolgt über maximal eine Steckverbindung</t>
    </r>
    <r>
      <rPr>
        <sz val="11"/>
        <rFont val="Arial"/>
        <family val="2"/>
      </rPr>
      <t>. Der Fahrzeuganbieter muss das angebotene Steckersystem, die Ladespannung, den maximalen Ladestrom und die Ladezeit benennen.</t>
    </r>
  </si>
  <si>
    <t>Während der Ladung der Traktionsbatterien darf keine negative Ladebilanz der Bordbatterien entstehen. Auch nach Abschluss der Traktionsbatterieladung sind die Bordbatterien weiterhin zu laden bzw. auf maximalem Ladezustand zu halten, bis der Ladestecker aus der Schnittstelle entfernt wird</t>
  </si>
  <si>
    <r>
      <rPr>
        <b/>
        <sz val="11"/>
        <rFont val="Arial"/>
        <family val="2"/>
      </rPr>
      <t>Herstellerinformationen</t>
    </r>
    <r>
      <rPr>
        <sz val="11"/>
        <rFont val="Arial"/>
        <family val="2"/>
      </rPr>
      <t xml:space="preserve">
Für die genannte Software sind hier die Softwarenutzungskosten anzubieten.</t>
    </r>
  </si>
  <si>
    <r>
      <t xml:space="preserve">Bitte geben Sie eine </t>
    </r>
    <r>
      <rPr>
        <u/>
        <sz val="11"/>
        <color theme="1"/>
        <rFont val="Arial"/>
        <family val="2"/>
      </rPr>
      <t xml:space="preserve">garantierte </t>
    </r>
    <r>
      <rPr>
        <sz val="11"/>
        <color theme="1"/>
        <rFont val="Arial"/>
        <family val="2"/>
      </rPr>
      <t>Reichweite des Fahrzeuges für die ersten 8 Betriebsjahre an. Die Angaben beziehen sich auf das Ende des jeweiligen Betriebsjahres. Die jährliche Laufleistung pro Jahr Fahrzeug beträgt 60.000 km.</t>
    </r>
  </si>
  <si>
    <r>
      <t>Die anzugebene garantierte</t>
    </r>
    <r>
      <rPr>
        <b/>
        <u/>
        <sz val="11"/>
        <color theme="1"/>
        <rFont val="Arial"/>
        <family val="2"/>
      </rPr>
      <t xml:space="preserve"> elektrische (ohne Betrieb einer fossilen Zusatzheizung) </t>
    </r>
    <r>
      <rPr>
        <b/>
        <sz val="11"/>
        <color theme="1"/>
        <rFont val="Arial"/>
        <family val="2"/>
      </rPr>
      <t>Reichweite bezieht sich auf eine Umgebungstemperatur von -10 °C und einen Fahrzyklus in Anlehnung an SORT2.</t>
    </r>
  </si>
  <si>
    <t>Gestaltung Sondernutzungsfläche
(Haltemöglichkeiten, Anzahl und Anordnung Klappsitze)</t>
  </si>
  <si>
    <r>
      <t>Verhältnisbildung: P</t>
    </r>
    <r>
      <rPr>
        <vertAlign val="subscript"/>
        <sz val="11"/>
        <rFont val="Arial"/>
        <family val="2"/>
      </rPr>
      <t>Rang x</t>
    </r>
    <r>
      <rPr>
        <sz val="11"/>
        <rFont val="Arial"/>
        <family val="2"/>
      </rPr>
      <t xml:space="preserve"> = P</t>
    </r>
    <r>
      <rPr>
        <vertAlign val="subscript"/>
        <sz val="11"/>
        <rFont val="Arial"/>
        <family val="2"/>
      </rPr>
      <t>max</t>
    </r>
    <r>
      <rPr>
        <sz val="11"/>
        <rFont val="Arial"/>
        <family val="2"/>
      </rPr>
      <t>/A</t>
    </r>
    <r>
      <rPr>
        <vertAlign val="subscript"/>
        <sz val="11"/>
        <rFont val="Arial"/>
        <family val="2"/>
      </rPr>
      <t>max</t>
    </r>
    <r>
      <rPr>
        <sz val="11"/>
        <rFont val="Arial"/>
        <family val="2"/>
      </rPr>
      <t xml:space="preserve"> x A</t>
    </r>
    <r>
      <rPr>
        <vertAlign val="subscript"/>
        <sz val="11"/>
        <rFont val="Arial"/>
        <family val="2"/>
      </rPr>
      <t>Rang x</t>
    </r>
  </si>
  <si>
    <t>Standgeräusch im Mittelgang in 1,50 m Höhe zwischen Vorder- und Hinterachse,  mit voller Gebläseleistung und Klimaanlage ≤ 68 dB(A).</t>
  </si>
  <si>
    <t>Entscheidet sich der Auftraggeber für den Zugriff auf die Fahrzeugdaten über eine eigene Schnittstelle, ist eine beschriftete und parametrisierte VDV238-Schnittstelle (aktuelle Version) im NT-Fach zu verlegen. Die gelieferte VDV238-Schnittstelle muss mindestens die MUSS-Kriterien liefern und bereitstellen, welche in der Excel-Datenliste der VDV238 Schrift für die jeweiligen Antriebsarten definiert sind.</t>
  </si>
  <si>
    <t xml:space="preserve">Die erste Leuchte / die ersten Leuchten müssen über den zugehörigen Schalter (Doppelfunktion) deaktiviert werden können (Blendreduzierung in der Windschutzscheibe). 
</t>
  </si>
  <si>
    <t xml:space="preserve">Anzahl Fahrgastsitze Gesamt inkl. Klappsitze
</t>
  </si>
  <si>
    <t xml:space="preserve">Die Antennen sind in Abstimmung mit den jeweiligen Antennenherstellern und deren Montageanleitungen, Hinweisen und Vorgaben zu montieren.
</t>
  </si>
  <si>
    <t xml:space="preserve">Während der Ladung und des Stillstandes ( z.B. an Pausenplätzen) ist das </t>
  </si>
  <si>
    <t xml:space="preserve">                                                                                      Ein Wert ist einzutragen:</t>
  </si>
  <si>
    <t>Standgeräusch außen in 1,50 m Höhe bei laufendem Kompressor und Klimaanlage zwischen Vorder- und Hinterachse in dB(A) einzutragen</t>
  </si>
  <si>
    <t xml:space="preserve">Die Empfehlungen des VDV in den aktuellen Fassungen, hier die VDV-Schriften:
</t>
  </si>
  <si>
    <t>VDV-Schrift 238 – Fahrzeugdaten in Bussen des ÖPNV, Version 1.1 – Bedeutung, Umsetzung und Nutzung im ÖPNV</t>
  </si>
  <si>
    <r>
      <rPr>
        <b/>
        <sz val="11"/>
        <rFont val="Arial"/>
        <family val="2"/>
      </rPr>
      <t>Alle Fahrzeuge sind „schaltungs- und funktionsgleich“ und mit Bauteilen derselben Fabrikate und derselben Typen auszurüsten.</t>
    </r>
    <r>
      <rPr>
        <sz val="11"/>
        <rFont val="Arial"/>
        <family val="2"/>
      </rPr>
      <t xml:space="preserve">
Die VDV-Schrift 820 „Werkstatteinrichtungen für die Instandhaltung von Niederflurfahrzeugen“ mit Hinweisen zur instandhaltungsgerechten Fahrzeugkonstruktion ist zu beachten. Dabei ist insbesondere eine ergonomisch gute Zugänglichkeit der Aggregate und der zugehörigen peripheren Technik im Front- und Heckbereich sowie im Bereich der Dachkanäle und über bzw. hinter dem Fahrerarbeitsplatz sicherzustellen. Die Sicht auf einzelne Bauteile und Aggregate sowie deren Instandhaltung ist durch ausreichend dimensionierte Wartungsklappen zu gewährleisten.
Zur Verringerung des Wartungsaufwandes und der Rüstzeiten sind die Füllstände möglichst aller Betriebs- und Hilfsstoffe zu erfassen und dem Fahrer sinnfällig im Zentraldisplay darzustellen. 
Die Antriebs- und Fahrwerksaggregate, insbesondere Motor, Getriebe und Hinterachse, sind konzeptionell und konstruktiv so auszulegen, dass diese innerhalb der Mindestnutzungsdauer von 12 Jahren nicht getauscht werden müssen. Alle Verschleißteile müssen leicht auswechselbar sein. Die Ersatzteilverfügbarkeit ist bis mindestens 18 Jahre nach Fahrzeugauslieferung sicherzustellen.
Die Fahrzeuge sind so zu konzipieren, dass diese sich außen (mittels Waschanlage) und innen (mit herkömmlichen industriellen Reinigungsgeräten, z.B. Industriestaubsauger) leicht reinigen lassen. Es wird gefordert, dass keine Anbauteile vor der Wäsche demontiert werden müssen. Im Innenraum sind sogenannte „Schmutzecken“ (zur Reinigung schwer zugängliche Bereiche) zu vermeiden. 
</t>
    </r>
  </si>
  <si>
    <t xml:space="preserve">Zur Vermeidung von äußeren unteren Faltenbalgschäden sind Faltenbälge mit "eingezogener" Außenkontur zu verwenden. Die genaue Spezifizierung hat in der zugehörigen Baubesprechung zu erfolgen!  
</t>
  </si>
  <si>
    <t xml:space="preserve">Alle Fahrzeuge der Lieferlose müssen aus einer Typenserie stammen und mit technisch baugleichen Komponenten und Subsystemen aufgebaut sein (ausgenommen sind gesetzliche und behördliche Änderungen sowie systembedingte Abweichungen). Abweichungen nach schriftlicher Genehmigung durch den AG.
</t>
  </si>
  <si>
    <t xml:space="preserve">Instandhaltungsanweisungen, inklusive aller Einstelldaten, der Service- und Wartungspläne, unter Berücksichtigung der in der Bundesrepublik Deutschland gültigen sowie gesetzlich vorgeschriebenen Untersuchungen
</t>
  </si>
  <si>
    <t xml:space="preserve">Die Sollwerte für z.B. Fahrzeugniveau, Türöffnungszeiten und Schließkräfte, Temperaturen der Klimatisierung und andere, sollen durch eigenes Servicepersonal des AG nach Erfordernis zu verändern sein. Der Umfang ist im Angebot darzulegen.
</t>
  </si>
  <si>
    <t xml:space="preserve">Auftretende Fehler an allen relevanten elektrischen, elektronischen und mechanischen Komponenten, die zu Ausfällen führen und/oder die Verkehrssicherheit beeinflussen (inklusive Sonderausstattungen), müssen in einem Fehlerspeicher abgelegt und für die Werkstatt zur Verfügung gestellt werden. Die mitzuliefernden Prüf- und Testprogramme für die Fahrzeugdiagnose müssen es dem AG ermöglichen, die in Pkt. 2.5.2 geforderten Arbeiten auszuführen.
Die für die Fahrzeugdiagnose notwendigen Hardware- und Software-Komponenten inkl. Lizenzen für mind. 3 Jahre sind mitzuliefern.
</t>
  </si>
  <si>
    <t xml:space="preserve">Sollte eine kommerzielle Weiterveräußerung der Fahrzeuge nach deren Aussonderung nicht zustande kommen, so ist grundsätzlich durch den Fahrzeughersteller eine Rücknahme bzw. umweltgerechte Verwertung zu gewährleisten und schriftlich zu bestätigen. 
Das gesamte Fahrzeug und insbesondere Kunststoffteile bzw. -baugruppen sind unter Recycling-Gesichtspunkten zu konzipieren.
Die Kennzeichnung von Werkstoffen hat nach den einschlägigen Richtlinien des Verbandes der deutschen Automobilindustrie (VDA) zu erfolgen.
Demnach sind recyclingfähige Kunststoffteile mit einem Gewicht von mehr als 100 g mit einer Materialkennzeichnung zu versehen.
</t>
  </si>
  <si>
    <t xml:space="preserve">Die Betätigung hat über einen Kipphebel auf der rechten Seite der Instrumententafel oder über Bremspedal  mit Anzeige im Display zu erfolgen.
Es wird eine Bremswirkung mit einem Betriebsbremsdruck von 2 bar auf sämtliche Achsen oder gleichwertiger Art (Abbremsung von 18 %) gefordert. 
Es ist eine automatische Haltestellenbremsfunktion mit Anfahrsperre über die Türöffnung mit Stillstandsschalter im zentralen Elektrofach (Einstellung auf ca. 3 km/h) vorzusehen.
Als Anfahrsperre darf sich diese erst wieder lösen, wenn das Gaspedal betätigt wird. In diesem Fall darf der Lösevorgang zu keiner Anfahrverzögerung führen.
Ist die Anfahrsperre aktiviert, muss das Fahrzeug durch die Abbremsung selbst bei Vollgas noch festgehalten werden.
Links vom Fahrerplatz ist ein verplombter Notschalter zur Ausschaltung der Automatikversion unterzubringen.
Zum Abschalten der Anfahrsperre für Tür 1, Tür 2 und Tür 3 ist im Türantriebskasten der jeweiligen Tür ein entsprechender Schalter einzubauen.
</t>
  </si>
  <si>
    <t xml:space="preserve">Zwei konvexe Außenspiegel (linker und rechter) in Rechteckform mit integrierten Weitwinkelspiegel, elektrisch verstellbar, elektrisch heizbar und abnehmbar mit integriertem Stecker und Schulbuszulassung. Am rechten Außenspiegel ist zusätzlich ein Kleinspiegel (Rampenspiegel) für das Beobachten der Vorderachse anzubringen. Der rechte Spiegel ist zur Sicherstellung einer ausreichenden Profilfreiheit an Haltestellen möglichst hoch und weit vorn zu montieren (langer Arm). Die Anordnung der Außenspiegel muss Fahrern jeglicher Statur eine ungehinderte Sicht in die Spiegel (&gt;90% Spiegelfläche) ermöglichen. Ein Verschmutzen der Außenspiegel bei schlechter Witterung ist durch geeignete konstruktive Maßnahmen zu verhindern. Die Außenspiegel müssen in der Waschmaschinenstellung ein Abkippen während des Waschens durch eine starke Arretierung verhindern.
</t>
  </si>
  <si>
    <t xml:space="preserve">An der Vorbauklappe ist über der Windschutzscheibe ein Innenspiegel in geteilt und konvexer Ausführung mit einer Größe von ca. 170 x 400 mm anzubringen.
Zusätzlich ist über dem Einstiegsbereich der Tür 2 ein Spiegel mit einem Durchmesser ca. 300 mm anzubringen, der durch den an der Vorbauklappe angebrachten Spiegel einsehbar ist. 
</t>
  </si>
  <si>
    <t xml:space="preserve">Weitere Einzelheiten sind der VDV-Schrift 234 „Fahrerarbeitsplatz im Niederflur-Linienbus“ zu entnehmen.
</t>
  </si>
  <si>
    <t>Die Betätigung eines Nothahnes ist dem Fahrer optisch und akustisch an der Instrumententafel anzuzeigen und der Nothahn jeweils mit einer Abdeckung zu versehen.</t>
  </si>
  <si>
    <t xml:space="preserve">Die Türtaster für den Fahrer zur Betätigung der Fahrgasttüren sind an der Instrumententafel auf der rechten Seite anzuordnen. Die Stellung aller Türen ist dem Fahrer am Fahrerarbeitsplatz anzuzeigen.
Es ist eine einfache Umschaltmöglichkeit von Automatik auf Handbetrieb vorzusehen.
Bei Ausfall der Türsteuerung ist es dem Fahrer per Notbetätigung zu ermöglichen, mit dem Fahrzeug eine begrenzte Weiterfahrt durchzuführen.
Der Türtaster zur Betätigung der Tür 1 von außen ist im Bereich der A-Säule rechts vorzusehen.
</t>
  </si>
  <si>
    <t xml:space="preserve">Die senkrechten Haltestangen sind in Längsrichtung variabel verschiebbar und gangseitig von den Sitzrückenlehnen zur Decke zu führen. Die horizontal angeordneten Deckenhaltestangen in Längsrichtung sind an den Einstiegsbereichen der Fahrgasttüren zu unterbrechen, aber in den anderen Bereichen in ausreichender Anzahl vorzusehen. 
An sämtlichen Türen sind Einstieggriffe an den Türflügeln vorzusehen. 
Die Sondernutzungsfläche ist mit Fensterschutzstange sowie senkrechte Haltestange vor dem dahinter befindlichen Doppelsitz mit Querstange und Kinnschutzpolster auszurüsten. 
</t>
  </si>
  <si>
    <t xml:space="preserve">Der Bodenbelag soll im Bereich des Fahrerplatzes nicht reflektierend sein. Die genaue Ausführung ist mit dem Auftraggeber festzulegen.
</t>
  </si>
  <si>
    <t xml:space="preserve">Es sind besondere Vorkehrungen zur Wärmeisolation zwischen der Antriebseinheit und dem Fahrgastraum zu schaffen. </t>
  </si>
  <si>
    <t xml:space="preserve">An der Tür 3 soll Halteanforderung über Türtransparente Kinderwagen und Türöffner ausgelöst werden.
Der Fahrgast äußert seinen Haltewunsch durch Drücken eines Haltwunschtasters. Dieser Haltewunsch wird von der zuständigen Türsteuerung erkannt und dem Fahrgast durch Aufleuchten der am Steuergerät angeschlossenen Transparente „STOP Tür auf“ bzw. „Kiwa“ bestätigt. Gleichzeitig wird der Fahrer durch die Ansteuerung eines optischen und akustischen Signals am Fahrerarbeitsplatz informiert.
Der Haltewunsch wird in der Türsteuerung gespeichert, bis die Tür geöffnet ist.
Am Ausstieg der Tür 3 sind Türöffnungstaster mit Transparent anzubringen. 
Das Transparent leuchtet bei betätigtem Haltewunsch auf. Sofern der Türöffnungstaster betätigt wird, öffnet die Tür und das Transparent erlischt.
Türschließwarnanlage Tür 3 mit Summer 2-3 Sek vor Schließbeginn. Türschließzeit (Automatikbetrieb) ist entsprechend den gesetzlichen Bestimmungen in Abstimmung mit dem AG einzustellen und parametrierbar auszuführen. Es ist wirkungsvoll auszuschließen, dass ein Schließen der Tür während des Fahrgastwechsels erfolgt.
Ein manuelles Öffnen und Schließen der Tür durch den Fahrer soll möglich sein.
</t>
  </si>
  <si>
    <t xml:space="preserve">Öffnen der Türen
Die Türen können geöffnet werden, wenn das Signal „Fahrzeugstillstand“ (wirksam bei &lt;3 km/h und vorliegender Türfreigabe) ausgegeben wird und folgende Bedingungen erfüllt sind
	Bei Tür 1:
•	Betätigen einer Taste beim Fahrer oder durch den Fahrgasttaster außen
	Bei Tür 2:
•	Betätigen einer Taste beim Fahrer oder durch die Fahrgasttaster (innen und außen)
	Bei Tür 3 (Automatiktür) wenn:
•	ein Haltewunsch gespeichert ist (dann automatisch),
•	die Steuerung keinen Haltewunsch gespeichert hat, aber einer der zugehörigen Haltewunschtaster oder Kinderwagentaster gedrückt wird,
•	vom Fahrer der Kinderwagenschalter betätigt wird.
Der Vorgang wird unterbrochen und führt zum erneuten Schließen und Öffnen (Reversieren) der Tür, wenn die Reversiereinrichtung anspricht.
Hinweis:
Kann die Steuerung wegen einer genannten Störung nach mehreren Reversierversuchen den festgelegten Türlauf nicht korrekt durchführen, so bleibt die Tür vor dem Hindernis stehen und sendet eine entsprechende Nachricht an ein übergeordnetes Gerät (Bordrechner).
</t>
  </si>
  <si>
    <t xml:space="preserve">Liegt das Signal „Nothahn“ an, so geht das Gerät in den Nothahnbetrieb über. Die Türen sind von den Antrieben getrennt und lassen sich leicht bewegen.
In dieser Betriebsart ist die Steuerung weitgehend außer Betrieb. Ein gespeicherter Haltewunsch wird gelöscht.
Lediglich die folgenden Signale werden erfasst und ausgeführt:
•	Türleuchte einschalten
•	Schallgeber einschalten
•	Türstellung offen
•	Eingang Nothahnbetrieb
Wird der Signaleingang Nothahnbetrieb gesetzt, so wechselt die Steuerung unverzüglich in diesen Betriebszustand.
Mit dem Rücksetzen des Nothahnsignals versucht die Steuerung, beide Türflügel unter Beachtung der Sicherheitseinrichtungen zu schließen. Sobald beide Türflügel die Endposition „Geschlossen“ erreicht haben, geht die Steuerung in den Normalbetrieb über.
</t>
  </si>
  <si>
    <t>Notbetrieb</t>
  </si>
  <si>
    <t>Lernbetrieb</t>
  </si>
  <si>
    <t>Monitorbetrieb / Diagnose</t>
  </si>
  <si>
    <t xml:space="preserve">Die Betriebsart soll bei bestimmten Defekten an der Steuerung oder der Peripherie einen Notbetrieb (Handbetrieb über Taster im Türbereich) für die entsprechende Tür und die Weiterfahrt ermöglichen.
In den Notbetrieb kann die Steuerung gewollt durch ein Eingangssignal (Schalter im Türbereich) umgeschaltet werden.
</t>
  </si>
  <si>
    <t xml:space="preserve">In diesem Betriebszustand wird die Türsteuerung an das eingebaute Antriebssystem und die Positionsgeber angepasst. Dabei wird zwecks späterer Überwachung die Zeit- und Wegabbildung des Türverlaufs abgespeichert. Die Steuerung geht nach erfolgreichem Lernvorgang in den Normalbetrieb über.
</t>
  </si>
  <si>
    <t xml:space="preserve">Diese Betriebsart soll ermöglichen, mit einem PC direkt an der Steuerung, CAN oder vom Diagnoserechner aus Auskunft über den Betriebszustand einer Steuerung zu erhalten.
</t>
  </si>
  <si>
    <r>
      <t xml:space="preserve">Die technischen Ausschreibungsunterlagen enthalten die im Anlagenverzeichnis aufgeführten Anlagen.
Die notwendigen vergaberechtlichen Formblätter und kaufmännischen Bedingungen sind hier nicht aufgeführt.
Die Anlagen, in denen der Bieter Eintragungen vorzunehmen hat, können in Form einer Excel-Datei zur Verfügung gestellt werden.
Es gilt der Langtext der gedruckten Version, Änderungen an den Ausschreibungstexten dürfen nicht vorgenommen werden.
In folgenden Registern der Unterlagen (Datei) sind Eintragungen vorzunehmen:
</t>
    </r>
    <r>
      <rPr>
        <sz val="11"/>
        <color rgb="FFFF0000"/>
        <rFont val="Arial"/>
        <family val="2"/>
      </rPr>
      <t>■</t>
    </r>
    <r>
      <rPr>
        <sz val="11"/>
        <rFont val="Arial"/>
        <family val="2"/>
      </rPr>
      <t xml:space="preserve"> A0; Bewertungsmatrix elektrische KOM.
Die Bewertungsmatrix zeigt dem Bieter das der Vergabe zugrundeliegende Bewertungsschema an. Dies wird vom Auftraggeber nach Eingang der Angebote ausgewertet. Hier sind vom Bieter keine Eintragungen vorzunehmen.</t>
    </r>
  </si>
  <si>
    <t xml:space="preserve">Gesamtübersichtsplan der Druckluftanlage, einschließlich Aggregatebestückung und Angabe der zugehörigen Drücke.
</t>
  </si>
  <si>
    <t xml:space="preserve">Hydraulikanlage, Lenkung, Hydraulischer Lüfterantrieb.
</t>
  </si>
  <si>
    <t>Gruppengröße bis zu 10 Mitarbeiter, Sprache: deutsch, Sprachniveau mind. C1</t>
  </si>
  <si>
    <t xml:space="preserve">Fahrgastkapazität bei NL min. 70 Personen
</t>
  </si>
  <si>
    <t xml:space="preserve">Fahrgastkapazität bei NG min. 100 Personen
</t>
  </si>
  <si>
    <t xml:space="preserve">Es sind eine ausreichende Anzahl Haltewunschtaster in gelb, mit der Beschriftung ”Stopp” (inkl. Blindenschrift) an den senkrechten Haltestangen zu montieren. Zusätzlich sollte je ein Haltewunschtaster im Bereich der Sondernutzungsfläche und am ersten Sitz links hinter dem Fahrerplatz für mobilitätseingeschränkte Fahrgäste vorgesehen werden. Alle Taster müssen deutlich erkennbar sein.
</t>
  </si>
  <si>
    <t xml:space="preserve">Die Haltewunschtaster sind ca. 1.200 - 1.400 mm über dem Fahrzeugboden (bis Mitte Taste) nach hinten zeigend anzuordnen sind.
</t>
  </si>
  <si>
    <t xml:space="preserve">Über dem Fahrerarbeitsplatz ist ein abschließbares Fach für genormte elektronische Bauteile (vier 19“ Baugruppenträger 3 HE/ 84 TE und der Nenntiefe 240 mm) auf Teleskopschiene (Auftragnehmer-Anteil) gemäß Angabe des Auftraggebers vorzusehen. Der Freiraum hinter dem 19" Baugruppenträger hat mindestens 160 mm zu betragen. 
</t>
  </si>
  <si>
    <t xml:space="preserve">Instrumententafelbelegung  wird im Rahmen der Techischen Abstimmung festgelegt.
</t>
  </si>
  <si>
    <t xml:space="preserve">Die Innenraumtemperaturabhängigkeit ist für zwei Behaglichkeitskennlinien gemäß VDV 236 zu erstellen.
Im zugehörigen Klimamenü ist es möglich Werte auf die im Lastenheft vorgegebenen Werte frei einzustellen und gegen weitere Anpassungen zu sperren.
Änderungen sind nur über das Diagnosegerät zulässig.
Auslieferungszustand: Economy-Kennlinie!
</t>
  </si>
  <si>
    <t xml:space="preserve">Wartungsklappen zum Antriebssystem und Batterie sind oben anzuschlagen und mit Gasfeder und Aufreißschloss (Kugelschnappverschluss) zu versehen. 
Wartungsklappen für Ladebuchsen und Prüfanschlüsse sind vorn angeschlagen und mit Totpunktfeder auszuführen.
Andere Wartungsklappen sind ebenfalls oben anzuschlagen, mit Arretierung in geöffneter Position und Aufreißschloss zu versehen.
Wartungsklappen mit Ausnahme der Techikraumklappe hinten sind mit Vierkantverschluss 8 mm zu versehen. Die Klappen für Haupt- und Nebenschalttafeln sind ebenfalls mit Vierkantverschluss 8 mm zu versehen.
</t>
  </si>
  <si>
    <t>Es ist keine Zusatzheizung auf Basis fossiler Kraftstoffe einzubauen</t>
  </si>
  <si>
    <t xml:space="preserve">Felgen: silber RAL 9006
</t>
  </si>
  <si>
    <t xml:space="preserve">Eine auswechselbare Kufe ist vor Tür I und am Heck hinter der Antriebsachse zur zusätzlichen Absicherung beim Aufsetzen anzubringen. 
</t>
  </si>
  <si>
    <t xml:space="preserve">2-teilige Pendelschranke beidseitig zwischen der Fahrerkabine und der 1. Haltestange vorne rechts. Ohne Haarnadelstange.
</t>
  </si>
  <si>
    <t xml:space="preserve">Das mechanische Frontscheibenrollo hat ca. 2/3 der Frontscheibe abzudecken und darf den Blick auf den rechten Außenspiegel nicht beeinträchtigen (Sitzpositionen gemäß VDV Schrift 234 Fahrerarbeitsplatz. bzw. Report EBSF-Fahrerarbeitsplatz.).
</t>
  </si>
  <si>
    <t xml:space="preserve">Die Nothämmer mit einem Sicherungsseil sind an den Dachvouten/ Fensterholmen gemäß der gesetzl. Vorschrift auf die Mindestanzahl zu reduzieren und im Bereich der Notausstiege anzuordnen.
</t>
  </si>
  <si>
    <t xml:space="preserve">Der Kühlschrank enthält eine zusätzliche Wärmefunktion.
</t>
  </si>
  <si>
    <t xml:space="preserve">Der Fahrerplatz ist über Gebläse/ Luftdüse auf/ zu separat zu regeln.
</t>
  </si>
  <si>
    <t xml:space="preserve">Alle Klappfenster mit 8 mm Vierkantschließung und Aufkleber mit der Aufschrift: Bei Klimabetrieb Fenster verriegelt. In den Sprachen: deutsch, englisch und polnisch.
</t>
  </si>
  <si>
    <t xml:space="preserve">Im Batterieraum ist eine Fremdladesteckdose gut zugänglich einzubauen.
</t>
  </si>
  <si>
    <t xml:space="preserve">Es sind rein elektrische Innenschwenktüren mit elektronischer Türsteuerung (ETS) und Linearzylinderantrieb oder gleichwertiger Art einzubauen. Die Türsteuerung ist modular mit einem Hauptsteuergerät an der Tür 1 und nachgeschalteten Steuergeräten an der Tür 2 und (Tür 3) oder gleichwertiger Art auszustatten. Die Kommunikation sollte per CAN-Datenbus erfolgen.
Die Klappen zur Abdeckung der Türantriebe sind mit einer Arretierung in geöffneter Stellung vorzusehen.
</t>
  </si>
  <si>
    <t xml:space="preserve">Im Motorraum ist eine Brandlöschanlage mit Signalisierung am Fahrerarbeitsplatz vorzusehen. Die Meldeleitung ist scheuerfrei und mehrfach eindeutig gekennzeichnet zu verlegen. Zugehörige Komponenten sind im hinteren rechten Dachkanal anzuordnen! Eine gesamträumliche Überwachung  inkl. Festlegung Text im Display ist zu realisieren! Die Anlage ist so zu konzipieren, dass unzureichende Drücke in der oder den Druckflasche(n) im Display sinnfällig signalisiert werden. Die Löschfunktion ist auch im abgerüsteten, abgestellten Zustand des KOM zu gewährleisten.
</t>
  </si>
  <si>
    <t>Heizung: 	Die Regelung der Temperatur von Fahrer- und Fahrgastraum muss unabhängig voneinander erfolgen. Gewünscht wird eine Regelung mit Eigendiagnose und Fehlermeldung.
Beheizung des Fahrzeuges über:
- 1 Frontheizgerät unterflur im Bereich des Fahrerarbeitsplatzes, mit min. 20 kW Heizleistung und stufenlosem Gebläse, max. Luftmenge ca. 800 m3/h;
- 4 bzw. 6 Seitenwandheizgeräte im Fahrgastraum mit jeweils min. 4 kW Heizleistung, thermostatischer Regelung und zweistufigen Gebläsen, max. Luftmenge je ca. 450 m3/h; Luftaustrittstemperatur max. 50° C
Die Regelung hat elektronisch gesteuert über Temperatursensoren im Außen- und Innenbereich des Fahrzeuges zu erfolgen. Die Sollwert-Temperatur für die Regelung hat ca. 18° C zu betragen und muss vom AG parametriert werden können.
Das Front- und die Seitenwandheizgeräte sind mit wartungsfreundlichen Wärmetauschern auszustatten, die eine Reinigung ohne wasserseitige Trennung ermöglichen.
Die Filter der Heizgeräte sollen gut zugänglich und leicht zu reinigen sein.
Die wasserführenden Leitungen haben aus Messing oder gleichwertiger Art zu bestehen, die Vorlaufleitungen sind mit einer Isolierung zu versehen. Stark temperaturbelastete Schläuche sind in Silikon auszuführen.</t>
  </si>
  <si>
    <t xml:space="preserve">Bedienelemente: 	Die Bedienelemente für Klima, Heizung und Lüftung sollen allgemein links am Fahrerplatz als kompakte Bedieneinheit angeordnet werden und logisch zu regeln sein. 
Die Bereiche Fahrerarbeitsplatz und Fahrgastraum sind separat regelbar, durch eine Mehrkreissteuerung ist der Fahrerarbeitsplatz bei Kaltstart vorrangig zu versorgen.
Das Zündschloss wird durch den AG vorgegeben. 
Es ist eine Sparschaltung vorzusehen, welche bei stehendem Motor u.a.
- die Gebläse des Frontklimagerätes auf Stufe 1 reduziert,
- die Gebläse der Seitenwandheizgeräte bei „Zündung ein” auf Stufe 1 reduziert, bei „Zündung aus” abschaltet,
- die Turbodachlüfter abschaltet,
- die Scheiben- und Spiegelheizung abschaltet.
</t>
  </si>
  <si>
    <t># Notwendige Prüf- und Abnahmezertifikate</t>
  </si>
  <si>
    <t># Kosten pro Kilowattstunde des Elektroenergiespeichers</t>
  </si>
  <si>
    <t># Kosten für den Austausch des Elektroenergiespeichers inkl. notwendiger Anpassungen</t>
  </si>
  <si>
    <t># Kostenlose Rücknahmegarantie bei planmäßigem oder außerplanmäßigem Austausch</t>
  </si>
  <si>
    <t xml:space="preserve">Bremslichtfunktion bei Rekuperation.
</t>
  </si>
  <si>
    <t xml:space="preserve">Um Fehlauslösungen zu vermeiden darf sich keine Prüfspannung auf den Leitungen befinden.
</t>
  </si>
  <si>
    <t xml:space="preserve">Es ist ein Überfalltaster mit schwarzer, haptisch erkennbarar Linse einzubauen, Einbau verdeckt, links neben dem Fahrer.
</t>
  </si>
  <si>
    <t xml:space="preserve">Die Funktion der Überfalltaster ist auch ohne Zündung zu gewährleisten.
</t>
  </si>
  <si>
    <t>Erfüllung MUSS-Kriterium
ja/nein</t>
  </si>
  <si>
    <t xml:space="preserve">Die nachfolgend aufgeführte Prüfsoftware – auf dem jeweiligen aktuellen Stand – in deutscher Sprache, lauffähig unter allen gängigen MS-Windows Applikationen und mit entsprechenden Adaptionskabel sowie auch die notwendigen Schnittstellenadapter/ -umsetzer, ist für die gesamte Lieferung unter Angabe des Update-Standes
sind nach Beauftragung und technischem Klärungsgespräch mitzuliefern:
</t>
  </si>
  <si>
    <t xml:space="preserve">(#) Ölwechsel-/Schmierintervalle Motor, Getriebe und Achsen/ einsetzbare Öl-/Schmierstoffqualitäten, soweit Komponenten enthalten sind
</t>
  </si>
  <si>
    <t xml:space="preserve">(#) Aktualisierte Ersatzteillisten sind für die Dauer von 12 Jahren kostenfrei zur Verfügung zu stellen.
</t>
  </si>
  <si>
    <t xml:space="preserve">Alle Unterlagen, ebenso die Dokumentationen, Software, Werkstatthandbücher und Bedienungsanleitungen sowie Instandhaltungs- und Reparaturanleitungen sind in deutscher Sprache und digital zur Verfügung zu stellen.
</t>
  </si>
  <si>
    <t>Alle elektrischen Verbrauchswerte sind in kWh/Zeiteinheit anzugeben.</t>
  </si>
  <si>
    <t>Bedingungen:</t>
  </si>
  <si>
    <t>Auswertung Energieverbrauch im Leerlauf:</t>
  </si>
  <si>
    <t>Das Fahrzeug ist abgerüstet und nicht an Ladeinfrastruktur angeschlossen.</t>
  </si>
  <si>
    <t>Verbrauch Leerlauf:</t>
  </si>
  <si>
    <t>Punktevergabe Verbrauch Leerlauf</t>
  </si>
  <si>
    <t>=maximale Punktezahl - ((tatsächlicher Verbrauch  - minimaler Verbrauch) X ( maximale Punktezahl - minimale Punktezahl) / (minimalen Verbrauch))</t>
  </si>
  <si>
    <t>Energiezuführung (CCS2-Stecker)</t>
  </si>
  <si>
    <t xml:space="preserve">2 Innenschwenk-Doppelflügel-Türen
</t>
  </si>
  <si>
    <t xml:space="preserve">3  Innenschwenk-Doppelflügel-Türen
</t>
  </si>
  <si>
    <t xml:space="preserve">Eine max Länge von 18,3 m ist einzuhalten.
</t>
  </si>
  <si>
    <t xml:space="preserve">Eine max. Länge von 12,3 m ist einzuhalten.
</t>
  </si>
  <si>
    <t>Beschaffung von
3 batterieelektrischen Niederflur-Gelenkomnibussen (dreitürig)
und 
3 batterieelektrischen Niederflurlinienomnibussen</t>
  </si>
  <si>
    <t>Stadtverkehrsgesellschaft mbH Frankfurt (Oder)</t>
  </si>
  <si>
    <t>SVF</t>
  </si>
  <si>
    <t>Angebotseinreichung Bieter über Vergabeplattform Brandenburg</t>
  </si>
  <si>
    <t xml:space="preserve"> Nachforderung fehlender Unterlagen (evtl.)</t>
  </si>
  <si>
    <r>
      <rPr>
        <sz val="11"/>
        <color rgb="FFFF0000"/>
        <rFont val="Arial"/>
        <family val="2"/>
      </rPr>
      <t>■</t>
    </r>
    <r>
      <rPr>
        <sz val="11"/>
        <rFont val="Arial"/>
        <family val="2"/>
      </rPr>
      <t xml:space="preserve"> A1 und A1.1 Lastenhefte technische Lieferbedingungen KOM
Die Lastenhefte sind in tabellarischer Form mit fortlaufender Nummerierung aufgebaut.
Diese basieren auf der aktuellen VDV Schrift 230 Rahmenempfehlungen für Stadtlinienbusse und  VDV Schrift 238.
Für jede einzeln zu betrachtende Leistungsbeschreibung ist eine separate Zeile vorgesehen. Die Vorbemerkungen sind zu beachten.</t>
    </r>
  </si>
  <si>
    <t>Innenraumgestaltung
(Beleuchtung, Durchgangshöhe und -breite, Podesthöhen)</t>
  </si>
  <si>
    <t>A15  Geräuschemissionen Elektrofahrzeuge</t>
  </si>
  <si>
    <r>
      <t xml:space="preserve">Wartung und Inspektion
siehe </t>
    </r>
    <r>
      <rPr>
        <b/>
        <sz val="11"/>
        <rFont val="Arial"/>
        <family val="2"/>
      </rPr>
      <t>A4</t>
    </r>
    <r>
      <rPr>
        <sz val="11"/>
        <rFont val="Arial"/>
        <family val="2"/>
      </rPr>
      <t xml:space="preserve"> und </t>
    </r>
    <r>
      <rPr>
        <b/>
        <sz val="11"/>
        <rFont val="Arial"/>
        <family val="2"/>
      </rPr>
      <t>A4.1</t>
    </r>
  </si>
  <si>
    <t>Punkte: minimum 0 bis maximum 5</t>
  </si>
  <si>
    <t>A5 Preisblatt</t>
  </si>
  <si>
    <t>Gesamtpreis NG und NL</t>
  </si>
  <si>
    <t>Punkte: minimum 0 bis maximum 30</t>
  </si>
  <si>
    <r>
      <t xml:space="preserve">1. Anschaffungskosten  
</t>
    </r>
    <r>
      <rPr>
        <sz val="11"/>
        <rFont val="Arial"/>
        <family val="2"/>
      </rPr>
      <t xml:space="preserve">siehe A5 Preisblatt (Fahrzeug)   </t>
    </r>
    <r>
      <rPr>
        <b/>
        <sz val="11"/>
        <rFont val="Arial"/>
        <family val="2"/>
      </rPr>
      <t xml:space="preserve">                              </t>
    </r>
  </si>
  <si>
    <t>Kundenorientierte Innenraumausstattung NL/NG</t>
  </si>
  <si>
    <t>+35</t>
  </si>
  <si>
    <t>Auswertung Reichweite:</t>
  </si>
  <si>
    <t>Reichweite</t>
  </si>
  <si>
    <r>
      <rPr>
        <b/>
        <sz val="16"/>
        <rFont val="Arial"/>
        <family val="2"/>
      </rPr>
      <t>SVF</t>
    </r>
    <r>
      <rPr>
        <b/>
        <sz val="11"/>
        <rFont val="Arial"/>
        <family val="2"/>
      </rPr>
      <t xml:space="preserve">
Beschreibung
M = MUSS Feld* = Eintrag "A</t>
    </r>
    <r>
      <rPr>
        <b/>
        <vertAlign val="subscript"/>
        <sz val="11"/>
        <rFont val="Arial"/>
        <family val="2"/>
      </rPr>
      <t>M</t>
    </r>
    <r>
      <rPr>
        <b/>
        <sz val="11"/>
        <rFont val="Arial"/>
        <family val="2"/>
      </rPr>
      <t>"
(Erfüllungsgrad = 100% - *zusätzlich "rot" gekennzeichnet)
S = SOLL Feld = Eintrag "A", "B" oder "C"
(Erfüllungsgrad = 100%, 70%, oder 0%)</t>
    </r>
  </si>
  <si>
    <t>Anzahl von verfügbarem Servicepersonal</t>
  </si>
  <si>
    <t>Qualifiziertes Servicepersonal</t>
  </si>
  <si>
    <t>&gt;10</t>
  </si>
  <si>
    <t>5 bis 9</t>
  </si>
  <si>
    <t xml:space="preserve">Die Lackierung der Fahrzeuge ist in RAL 6019  auszuführen. Genauere Abstimmungen erfolgen nach der Auftragsvergabe.
 </t>
  </si>
  <si>
    <t xml:space="preserve">Alle Aggregate sollen durch Boden- und Seitenwandklappen (möglichst mit Schnellverschluss) gut zugänglich sowie demontierbar und montierbar sein.
</t>
  </si>
  <si>
    <t xml:space="preserve">Soweit Podeste im Fahrzeug notwendig sind, sind die Stufenkantenleisten aus Edelstahl oder Aluminium (kontrastreich zum Fußboden) abzusetzen.
</t>
  </si>
  <si>
    <t xml:space="preserve">Die Leisten in Ein- und Ausstiegsbereichen müssen aus korrosionsfestem und rutschsicherem Material bestehen. Es sollen keine überflüssigen Zier- und Chromteile und keine unlackierten Aluminium-Teile verwendet werden. Wahlweise sind eloxierte Aluminium-Leisten zugelassen, wenn die Eloxal-Schichtdicke  20 µm (Nachweis erforderlich) beträgt. Leisten oberhalb der Seitenfenster und der Türen sind so zu gestalten, dass die Entwässerung nicht über den Türausschnitten erfolgt und keine Wasserablaufstreifen entstehen.
</t>
  </si>
  <si>
    <t xml:space="preserve">Bodenklappen sind zu verschrauben. Deren Einfassungen sind aus nichtrostendem Material zu fertigen. Über Motor und Getriebe sind abnehmbare Klappen mit Schnellverschlüssen zur Wartung und Montage der darunter liegenden Aggregate vorzusehen.
</t>
  </si>
  <si>
    <t xml:space="preserve">Das Fahrerseitenfenster ist im oberen Bereich zusätzlich gegen Sonneneinstrahlung getönt (z. B. mit Folie bekleben).
</t>
  </si>
  <si>
    <t xml:space="preserve">Fußbodenbelag, Podeste, Sondernutzungsfläche, Radkästen, Radläufe, senkrechte Flächen: 
Vorzugsweise dunkle Holzoptik (z. B: Gerflor Tarabus GayaWood Yellowstone). 
Der vorgesehen Bodenbelag ist mit dem Innenraumkonzept vorzustellen.
</t>
  </si>
  <si>
    <t xml:space="preserve">Der Auftragnehmer muss Angaben über sein Servicenetz machen , über die der Ersatzteilservice abgewickelt werden kann.
</t>
  </si>
  <si>
    <t>S3</t>
  </si>
  <si>
    <t>S2</t>
  </si>
  <si>
    <t xml:space="preserve">Für die Antriebsart Elektro muss die Vertragswerkstatt/der Servicedienstleister die Qualifizierung des Servicepersonals im Bereich Hochvolttechnik nachweisen und einen Fuhrpark von mindestens 6 Fahrzeugen betreut haben. </t>
  </si>
  <si>
    <t>2 bis 4</t>
  </si>
  <si>
    <t>Anzahl von verfügbarem Servicepersonal mit der Qualifikation S2 und S3 nach DGUV</t>
  </si>
  <si>
    <t xml:space="preserve">Der Auftragnehmer muss sicherstellen, dass Fahrzeuge innerhalb von 3 Werktagen seinem Servicesystem zugeführt werden. Diese Leistung kann auch durch Servicedienstleister gewährleistet werden. Mindestens 1 Servicemitarbeiter mit der Qualifikationsstufe S2 und 1 Servicemitarbeiter mit der Qualifikationsstufe S3 nach DGUV-Information 209-093  sind vorzusehen. Die Qualitätssicherung obliegt dem Auftragnehmer.
</t>
  </si>
  <si>
    <t>Bewertung Gesamtpreis gemäß Formel</t>
  </si>
  <si>
    <r>
      <t xml:space="preserve">Kundenorientierter Innenraum (siehe </t>
    </r>
    <r>
      <rPr>
        <b/>
        <sz val="11"/>
        <rFont val="Arial"/>
        <family val="2"/>
      </rPr>
      <t>A9</t>
    </r>
    <r>
      <rPr>
        <sz val="11"/>
        <rFont val="Arial"/>
        <family val="2"/>
      </rPr>
      <t>)</t>
    </r>
  </si>
  <si>
    <t>ja</t>
  </si>
  <si>
    <t>nein</t>
  </si>
  <si>
    <t xml:space="preserve">Die konstruktiven Ausführungen müssen die zum Zeitpunkt der Zulassung geltenden gesetzlichen Vorschriften (§ 35 e StVZO und zugehörigen Richtlinien) erfüllen (siehe auch VDV-Schrift 230 Rahmenempfehlungen für Stadtlinienbusse). Die Türsicherungen müssen der StVZO und den UVV entsprechen. Insbesondere sind ein Einklemmschutz an den Türen durch Drucklosschaltung beim Öffnen sowie ein Reversieren durch die elektronische Türsteuerung durch eine Druckwellenschaltung beim Schließen vorzusehen. Des Weiteren dürfen keine ungewollte Türbewegung nach einer Nothahnbetätigung und keine schlagartige Türbewegung nach einer Drucklosschaltung erfolgen.
</t>
  </si>
  <si>
    <t xml:space="preserve">VDV-Schrift 230 Rahmenempfehlung für Stadtlinienbusse
</t>
  </si>
  <si>
    <t>1.3 Anleitung für die Instandhaltung und Schulung</t>
  </si>
  <si>
    <t>1.6 Qualität, Korrosionsschutz, Komponententausch</t>
  </si>
  <si>
    <t xml:space="preserve">Alle verwendeten Fabrikate in den einzelnen Positionen sind in der Anlage 6 mit Mehr- bzw. Minderpreisen zu benennen. Diese Liste muss vollständig ausgefüllt den Angebotsunterlagen beigefügt werden. Soweit Fabrikate genannt werden und gleichwertige Fabrikate zulässig sind, können auch die gleichwertigen Fabrikate angeboten werden. Falls eine gleichwertige Ausführung angeboten wird, ist das Aggregat / Bauteil mit Hersteller und Typ eindeutig zu bezeichnen und ist in der Anlage, ggf. mit Mehr- bzw. Minderpreisen, zu benennen. Die Gleichwertigkeit ist durch den Fahrzeughersteller zweifelsfrei nachzuweisen. Werden gleichwertige Fabrikate angeboten, sind die Datenblätter oder sonstige Spezifikationen beizufügen. Verbleiben Zweifel bzgl. der Gleichheit, ist das vorgeschriebene Fabrikat zu liefern.
</t>
  </si>
  <si>
    <t xml:space="preserve">VDV-Schrift 234 Fahrerarbeitsplatz im Niederflur-Linienbus
</t>
  </si>
  <si>
    <t xml:space="preserve">VDV-Schrift 235 Empfehlungen für elektromagnetische Verträglichkeit (EMV) in Linienbussen
</t>
  </si>
  <si>
    <t xml:space="preserve">VDV-Schrift 236 Klimatisierung von Linienbussen der Zulassungsklassen I (Stadtbus) und II (Überlandbus), für konventionell angetriebene Diesel- und Gasbusse als auch für Hybrid-, Brennstoffzellen- und Elektrobusse
</t>
  </si>
  <si>
    <t xml:space="preserve">VDV-Schrift 236-1: Life-Cycle-Cost-optimierte Klimatisierung von Linienbussen – Teilklimatisierung Fahrgastraum – Vollklimatisierung Fahrerarbeitsplatz
</t>
  </si>
  <si>
    <t xml:space="preserve">VDV-Schrift 300: Integriertes Bordinformationssystem (IBIS)
</t>
  </si>
  <si>
    <t xml:space="preserve">Bezugnehmend auf die VDV Mitteilung VDV2303 und das Positionspapier des Deutschen Feuerwehrverbandes, der Vereinigung zur Förderung des deutschen Brandschutzes und der Arbeitsgemeinschaft der Leiter der Berufsfeuerwehren (2017-4), ist zum Brandschutz und den verwendeten Materialien die UN-Richtlinie Nr. 118 (Stand 09/2021) einzuhalten.
</t>
  </si>
  <si>
    <t xml:space="preserve">VDV-Mitteilung 7006: Kundenorientierter und behindertenfreundlicher ÖPNV, Teil 1: Betrieb nach BO Kraft“
</t>
  </si>
  <si>
    <t xml:space="preserve">VDV-Schrift 401: Technische Anforderungen an digitale Ansagegeräte (DAG)
</t>
  </si>
  <si>
    <t xml:space="preserve">VDV-Schrift 701: Betriebliche und technische Empfehlungen für mobile und stationäre Fahrausweisentwerter und deren Fernsteuerung
</t>
  </si>
  <si>
    <t xml:space="preserve">Die Fahrzeuge müssen bei Auslieferung den jeweiligen Vorschriften der EG, ECE entsprechen. Es gelten die StVZO, PbefG, BO Kraft, UN-Richtlinie 2001/85 EG, UVV der Berufsgenossenschaften in der jeweils gültigen Fassung.
</t>
  </si>
  <si>
    <t xml:space="preserve">Die VBG 12  -Fahrzeuge-  und das BG-Lastenheft: -Fahrerarbeitsplatz im Linienbus-, Ausgabe Mai 1996 (mit Änderungen und Ergänzungen 10/2000) sind zu beachten.
</t>
  </si>
  <si>
    <t xml:space="preserve">VDV-Schrift 820: Werkstatteinrichtungen für die Instandhaltung von Niederflurfahrzeugen
</t>
  </si>
  <si>
    <t xml:space="preserve">ECE R 107, ECE R 100, ECE R 118
</t>
  </si>
  <si>
    <t xml:space="preserve">GSR II-Verordnung
</t>
  </si>
  <si>
    <t xml:space="preserve">Vorschrift für Mindestaußengeräusche (AVAS-Pflicht)
</t>
  </si>
  <si>
    <t xml:space="preserve">EU-Verordnung UNECE R138 (auch Geräuscherzeugung)
</t>
  </si>
  <si>
    <t xml:space="preserve">Abnahmeprotokoll mit Bestätigung der Mängelbeseitigung
</t>
  </si>
  <si>
    <t xml:space="preserve">Abnahmebescheinigung für 1. Hauptuntersuchung Linien- und Gelegenheitsverkehr
</t>
  </si>
  <si>
    <t xml:space="preserve">Spätestens mit Auslieferung des ersten Fahrzeuges sind nachfolgend aufgeführte gültige Unterlagen in deutscher Sprache, inhaltlich korrekt, nachvollziehbar und verständlich in elektronischer Form) vom Auftragnehmer an den Auftraggeber zu übergeben:
</t>
  </si>
  <si>
    <t xml:space="preserve">Eine Bedienungsanleitung pro ausgeliefertem Fahrzeug
</t>
  </si>
  <si>
    <t xml:space="preserve">Softwareprogramme zu Prüf-, Einstell- und Testzwecken für die Instandhaltung sowie Fahrzeugdiagnose
</t>
  </si>
  <si>
    <r>
      <t>Die nachfolgend aufgeführten Unterlagen</t>
    </r>
    <r>
      <rPr>
        <sz val="11"/>
        <color rgb="FFFF0000"/>
        <rFont val="Arial"/>
        <family val="2"/>
      </rPr>
      <t xml:space="preserve"> </t>
    </r>
    <r>
      <rPr>
        <sz val="11"/>
        <rFont val="Arial"/>
        <family val="2"/>
      </rPr>
      <t xml:space="preserve">sind für die gesamte Lieferung 
kostenfrei in digitaler Form mitzuliefern:
</t>
    </r>
  </si>
  <si>
    <t xml:space="preserve">(#) Die komplette Fahrzeugdokumentation (technischer Lieferumfang) Projektzeichnung des Fahrzeuges in sechs Ansichten 
</t>
  </si>
  <si>
    <t xml:space="preserve">(#) Werkstatthandbücher und Reparaturanleitungen mit Angaben zu den erforderlichen maschinellen Einrichtungen, Werkzeugen und Messeinrichtungen
</t>
  </si>
  <si>
    <t xml:space="preserve">(#) Sitzplatzanordnung und Schnittdarstellung der Podeste mit Bemaßung.
</t>
  </si>
  <si>
    <t xml:space="preserve">(#) Beblechungsplan
</t>
  </si>
  <si>
    <t xml:space="preserve">(#) Gerippeplan für Front, Heck, Seitenwand, Dach, Boden
</t>
  </si>
  <si>
    <t xml:space="preserve">(#) Fahrzeugdatenkarte oder Bauzeugnis
</t>
  </si>
  <si>
    <t xml:space="preserve">(#) Wechselintervalle aller Betriebsstoffe für sämtliche Komponenten sowie Bereitsstellung der Herstellerfreigaben
</t>
  </si>
  <si>
    <t xml:space="preserve">Alle fahrzeugbezogenen notwendigen Angaben bezüglich Brems- und Sicherheitsprüfungen zur Erfüllung der einschlägigen Richtlinien (Anlage VIII zu § 29 StVZO):
</t>
  </si>
  <si>
    <t xml:space="preserve">SP-Bescheinigung sowie SP-Einbauschild
</t>
  </si>
  <si>
    <t xml:space="preserve">Leitungsschema und Rohrverlegungs- und Komponentenplan für:
</t>
  </si>
  <si>
    <t xml:space="preserve">(#) die Brems- und Druckluft- und Hydraulikanlage
</t>
  </si>
  <si>
    <t xml:space="preserve">(#) Übersichtsplan Hauptverbraucher (DS-Generator/ / Klimaanlage) mit ca. Leitungslängen und Querschnitte.
</t>
  </si>
  <si>
    <t xml:space="preserve">(#) Ausführliche Schalt-, Lage- und Bestückungspläne der elektrischen und elektronischen Komponenten für das Gesamtfahrzeug
</t>
  </si>
  <si>
    <t xml:space="preserve">(#) Wendebild, digitales Handbuch Cockpit und Schalterbelegung
</t>
  </si>
  <si>
    <t xml:space="preserve">(#) Zur Bewertung von Straßenbauplanungen und verkehrstechnischen Maßnahmen werden zudem Angaben zur Schleppkurve des Fahrzeuges benötigt in digitaler Form
</t>
  </si>
  <si>
    <t xml:space="preserve">Leitungs- und Schaltpläne für Automaten, Entwerter und IBIS, IDR, wenn Lieferumfang des Hertsellers
</t>
  </si>
  <si>
    <t xml:space="preserve">Vollständige Ersatzteilliste inkl. Lieferzeiten, inklusive Stromlaufpläne für aufgeführte Komponenten und Baugruppen
</t>
  </si>
  <si>
    <t xml:space="preserve">Die Anlage A4 und A 4.1  muss ausgefüllt werden.
</t>
  </si>
  <si>
    <t xml:space="preserve">Der Hersteller sichert zu, fehlende Unterlagen, welche hier nicht aufgelistet sind, auch zu einem späteren Zeitpunkt auf Anforderung kostenneutral bereit zu stellen.
</t>
  </si>
  <si>
    <r>
      <t xml:space="preserve">Innerhalb von 4 Wochen nach Auslieferung sind technische Einweisungen in deutscher Sprache für die Werkstatt und den Fahrdienst beim Verkehrsunternehmen </t>
    </r>
    <r>
      <rPr>
        <b/>
        <sz val="11"/>
        <rFont val="Arial"/>
        <family val="2"/>
      </rPr>
      <t>kostenfrei</t>
    </r>
    <r>
      <rPr>
        <sz val="11"/>
        <rFont val="Arial"/>
        <family val="2"/>
      </rPr>
      <t xml:space="preserve"> durchzuführen.
Spezielle Schulungsmaßnahmen mit den Schwerpunkten 
-	Motorsteuerung
-	ECAS
-	EBS, ESP
-	Elektrik / Elektronikstruktur
-	Klimatisierung
-	Umfang von Wartungsarbeiten inkl. Korrosionsschutz
-	Fahrerschulung
-	Werkstattschulung (Hochvolttechnik, Wartungsschulung, Instandhaltung/Instandsetzung, Umgang Sonderwerkzeuge, Diagnosesoftwareschulung, Aufbau Arbeitsplatz Hochvolttechnik)
für das Werkstattpersonal (ca. 4 Mitarbeiter) sind vom Hersteller anzubieten und je nach Vereinbarung in dessen Haus oder beim AG kostenneutral durchzuführen. Die Fahrerschulung ist separat für ca. 6-8 Mitarbeiter anzubieten.
Die technische Dokumentation sowie Schulungsunterlagen sind in deutscher Sprache zu übergeben. 
Instandhaltung/Instandsetzung der Fahrzeuge sind in der Anlage Anlage 14 anzubieten.
</t>
    </r>
  </si>
  <si>
    <t xml:space="preserve">Bei Auslieferung der Fahrzeuge darf die Summe aller flüchtigen Schadstoffe, insbesondere die aus Kunststoffen, den derzeitigen Richtwert 0,1 mg/m³ nicht überschreiten.
Der derzeitige Richtwert für Toluol darf 0,3 mg/m³ nicht überschreiten.
Vom Hersteller ist ein Nachweis über die tatsächlichen Werte vorzulegen. 
Für alle im Fahrzeug eingebauten bzw. eingesetzten Kunststoffe, Gummi- und Glassorten, Textilien, Fußbodenbeläge, Lacke, Öle und Fette sind vom Hersteller die entsprechenden Datenblätter in digitaler Form vorzulegen.
</t>
  </si>
  <si>
    <t xml:space="preserve">Aggregate sowie Leitungen sind so angebracht, dass der tiefste Punkt der Achsbrücken nicht unterschritten wird.
</t>
  </si>
  <si>
    <t xml:space="preserve">Drehkranz mit Knickschutzsicherung. Knickschutzsicherung über versteckten Notlöseschalter ausschaltbar. Der Notlöseschalter soll sich im Bereich der Haltestellennotlöse befinden. Ein betätigter Notlöseschalter ist sinngemäß im Display anzuzeigen sowie die "Gelb-Meldung" zu aktivieren.
</t>
  </si>
  <si>
    <t xml:space="preserve">Die Funktionsfähigkeit der Fahrzeugteile und die Betriebssicherheit der Fahrzeuge müssen bei einer Umgebungstemperatur im Bereich von –25 °C bis 60 °C dauerhaft sichergestellt sein.
Eine konstruktive Konzeption, hohe Fertigungsqualität und die verwendete Materialien haben sicherzustellen, dass größere Instandsetzungen, insbesondere eine aufwendige Grundinstandsetzung infolge Korrosionsschäden, während der Mindestnutzungsdauer (15 Jahre) nicht erforderlich werden.
Besonderes Augenmerk ist auch auf die Verarbeitungsqualität im Innenausbau (z.B. An- und Einbauten aus Kunststoff) zu legen. 
Es dürfen nur zertifizierte Materialien verwendet werden. Ausgenommen der bereits aufgeführten Vorschriften und Normen ist hier besonderes Augenmerk auf Nachhaltigkeit zu legen.
</t>
  </si>
  <si>
    <t xml:space="preserve">Energiebedarf siehe Anlage A8 und A8.1  der Antriebstechnologie
</t>
  </si>
  <si>
    <t>2 Abmessungen und Massen</t>
  </si>
  <si>
    <t>2.1 Hauptabmessungen</t>
  </si>
  <si>
    <t xml:space="preserve">maximale Achslast: 10 Tonnen pro Achse
</t>
  </si>
  <si>
    <t xml:space="preserve">Einstiegshöhe an allen Fahrgasttüren darf max. 320 mm
</t>
  </si>
  <si>
    <t>2.2 Massen</t>
  </si>
  <si>
    <t>3 Antrieb sowie Primärenergiespeicherung und -zuführung</t>
  </si>
  <si>
    <t>3.1 Fahrdynamik</t>
  </si>
  <si>
    <t>3.3 Elektrische Antriebe</t>
  </si>
  <si>
    <t>3.4 Getriebe</t>
  </si>
  <si>
    <t>3.5 Energieversorgung</t>
  </si>
  <si>
    <t>3.7 Zuführung elektrischer Energie</t>
  </si>
  <si>
    <t>3.8 Kühlsysteme und Kühlmittel</t>
  </si>
  <si>
    <t>4.1 Achsen</t>
  </si>
  <si>
    <t>4.1.1 Lenkachsen</t>
  </si>
  <si>
    <t>4.1.3 Nachlaufachsen</t>
  </si>
  <si>
    <t>4.1.4 Spur</t>
  </si>
  <si>
    <t>4.2 Bremsen</t>
  </si>
  <si>
    <t xml:space="preserve">An allen Achsen sind Scheibenbremsen und Bremsbelegen mit automatischer Nachstellung sowie jeweiligem Bremsbelagsverschleißsensor und Anzeige an der Instrumententafel einzubauen. 
</t>
  </si>
  <si>
    <t>4.2.1 Betriebsbremsanlage</t>
  </si>
  <si>
    <t>4.2.2 Feststell- und Hilfsbremsanlage</t>
  </si>
  <si>
    <t>4.2.3 Haltestellenbremsanlage</t>
  </si>
  <si>
    <t>4.2.4 Dauerbremsanlage</t>
  </si>
  <si>
    <t>4.2.5 ABS, ASR, EBS und ESP</t>
  </si>
  <si>
    <t>4.23.6 Standzeit und Instandhaltung</t>
  </si>
  <si>
    <t>4.3 Räder, Reifen</t>
  </si>
  <si>
    <t>4.3.1 Allgemeines</t>
  </si>
  <si>
    <t>4.3.2 Scheibenräder (Felgen)</t>
  </si>
  <si>
    <t>4.3.3 ReifendrucküberwachungssystemScheibenräder (Felgen)</t>
  </si>
  <si>
    <t xml:space="preserve">Es sollen Räder mit Steilschulterfelgen in mittenzentrierter 10-Loch-Ausführung und einer Größe von 22,5 x 7,5 zur Anwendung kommen.
Die Anschlussmaße sind nach DIN 74 361 und die Felgen als Einheitsfelgen auszuführen. Die Vorderräder sind auszuwuchten.
</t>
  </si>
  <si>
    <t xml:space="preserve">Die Reifen müssen seitenwandverstärkt, schlauchlos und in der Reifengröße 275/70 R 22,5; von der Firma Michelin oder gleichwertig sein. Es sind Ganzjahresreifen (M+S) und 3PMSF Kennung anzubieten.
</t>
  </si>
  <si>
    <t xml:space="preserve">Die Umrandung der Radkästen mit Bürsten (≥ 8 cm) ist vorzusehen.
</t>
  </si>
  <si>
    <t>4.4 Federung</t>
  </si>
  <si>
    <t xml:space="preserve">RDKS (kompatibel mit Zubehör Sensoren)
</t>
  </si>
  <si>
    <t xml:space="preserve">Schlüsselweite Radmuttern 32 mm
</t>
  </si>
  <si>
    <t xml:space="preserve">Die elastischen Verbindungsteile zwischen den Fahrwerksteilen und allen abgefederten Massen, aus denen die Federung des Fahrzeuges besteht, haben für guten Fahrkomfort, geringe Geräuschemission und eine gute Straßenlage des Fahrzeuges zu sorgen.
</t>
  </si>
  <si>
    <t xml:space="preserve">Es ist eine Luftfederung mit geringem Luftverbrauch über elektronische Niveauregelung (ENR) mit Kneeling zu verwenden. Diese ist mit integrierter Zusatzfeder als elastische Hubbegrenzung im Luftfederbalg auszustatten.
Der Federbalg ist als Rollbalg auszubilden und ist vor Beschädigungen durch Fremdkörper zu schützen und muss schnell auswechselbar sein.
An der Vorderachse sind 2, an der Mittel- und Antriebsachse je 4 Rollbälge oder gleichwertiger Art vorzusehen, die untereinander austauschbar sein müssen.
Es sind Standzeiten von mindestens 4 Jahren zu gewährleisten.
</t>
  </si>
  <si>
    <t>4.4.1 Bauart</t>
  </si>
  <si>
    <t>4.4.2 Niveauregulierung</t>
  </si>
  <si>
    <t>4.4.3 Schwingungsdämpfer</t>
  </si>
  <si>
    <t>4.5 Lenkung</t>
  </si>
  <si>
    <t xml:space="preserve">Die Niveauregelung ist elektronisch zu steuern. Sie ist feinfühlig auszulegen, um Nick- und Wankbewegungen auf ein Mindestmaß zu reduzieren.
Die Niveauregelventile sind an verschmutzungsarmen und fahrtwindgeschützten Stellen zu montieren. Die Gestänge sind mit wartungsfreien Gelenken auszustatten.
An der Vorderachse ist ein Ventil mit Quersperrung, an der Mittelachse und Antriebsachse sind zwei Ventile (oder gleichwertiger Art) jeweils in gedämpfter Ausführung vorzusehen.
</t>
  </si>
  <si>
    <t xml:space="preserve">Es sind Schwingungsdämpfer mit einer Stiftbefestigung einzubauen, die gegen Verschmutzung geschützt und einfach auswechselbar sein müssen. Eine ausreichende Sicherheit gegen Durchschlagen in den Fahrgastraum muss gegeben sein.
Die Vorderachse ist mit 2 Stoßdämpfern, die Mittelachse und Antriebsachse mit 4 Stoßdämpfern.
</t>
  </si>
  <si>
    <t xml:space="preserve">Es ist eine hydraulisch unterstützte Servo-Lenkung des Typs ZF oder gleichwertiger Art mit variabler Übersetzung einzubauen. Eine Lenkhilfspumpe, direkt am Motor angeflanscht, sorgt betriebssicher und mechanisch angetrieben für den nötigen Druck in der Anlage.
Ein Prüfanschluss für die Druckmessung der Lenkhydraulik ist vorzusehen.
Es ist ein unfallsicheres, dunkel-mattes, griffiges und schmutzabweisendes Lenkrad mit einem Durchmesser von 450 mm zu verwenden.
Die Lenksäule ist höhen- und neigungsverstellbar mit pneumatischer Entriegelung auszuführen. Eine Verstellung darf nur bei eingelegter Haltestellen- oder Feststellbremse möglich sein. Es muss sichergestellt werden, dass keine Zwischeninstandsetzung der Lenkung vor dem Erreichen von 650.000 km Laufleistung erforderlich wird. 
</t>
  </si>
  <si>
    <t xml:space="preserve">Auslaufender Streifen ausgehend von der A-Säule, über Seitenfenster bis kurz vor Heck auslaufend
</t>
  </si>
  <si>
    <t xml:space="preserve">Dachlackierung: verkehrsweiß RAL 9016
</t>
  </si>
  <si>
    <t>5.3 Barrierefreiheit</t>
  </si>
  <si>
    <t xml:space="preserve">Angaben zur Ausführung des Innendesigns sind in diversen Kapiteln aufgeführt.
Der Auftragnehmer hat seinem Angebot ein Entwurf des Innenraums mit dem im Lastenheft vorgegebenen (Farb)-Konzept beizufügen.
Das (Farb)-Konzept wird in der Baubesprechung dann verbindlich festgelegt.
</t>
  </si>
  <si>
    <t xml:space="preserve">Die begehbaren Oberflächen auf dem Dach sind mit rutschsicheren Oberflächen / Folien, möglichst kontrastreich, zu versehen (Bsp.: 3M™ Safety-Walk™, oder vergleichbar)
</t>
  </si>
  <si>
    <t xml:space="preserve">Das Fahrzeugchassis ist so auszuführen, dass im Vorderwagen als Plattform bis zur Tür 2 keine, sowie im Bereich der Tür 3 keine Trittstufen und Podeste im Fahrgastraum vorhanden sind.
</t>
  </si>
  <si>
    <t xml:space="preserve">Die Grundierungstechnologie für den Fahrzeugrohbau soll dem neuesten technischen Erkenntnisstand zur Sicherstellung eines hochwirksamen Korrosionsschutzes bei gleichzeitiger Berücksichtigung des Umweltschutzes entsprechen. Der Korrosionsschutz muss (ohne äußere mechanische Einflüsse) mindestens für 15 Jahre andauern.
Die Radlaufbereiche und Leitungen, die diese durchlaufen, sind durchschlag- und korrosionsfest zu gestalten.
</t>
  </si>
  <si>
    <t xml:space="preserve">Die Anhebepunkte am Aufbau sind möglichst weit außen anzuordnen und an den entsprechenden Stellen des Fahrzeuges deutlich zu kennzeichnen. Eine entsprechende Zeichnung ist dem Angebot beizulegen.
</t>
  </si>
  <si>
    <t xml:space="preserve">Zur Verringerung der Verletzungsgefahr dürfen keine scharfen Kanten oder sonstige spitzwinklige Anbauteile unter dem Boden oder im Motorraum hervorstehen.
</t>
  </si>
  <si>
    <t xml:space="preserve">Es ist eine gut zugängliche Abschleppvorrichtung vorn und hinten vorzusehen (Ausführung nach DIN 74 056). Der Bolzen muss von oben einsteckbar sein.
Die Befestigung ist jeweils so auszulegen, dass das leere Fahrzeug bei Straßen mit Steigungen bis 15% abgeschleppt werden kann (Erfüllung der EU-Richtlinie 77/389/EWG).
</t>
  </si>
  <si>
    <t>6.2 Karosserie</t>
  </si>
  <si>
    <t xml:space="preserve">Es ist eine Stufenbeleuchtung (LED-Streifen) nach Absprache mit dem Auftraggeber anzubringen.
</t>
  </si>
  <si>
    <t xml:space="preserve">Der gesamte Aufbau ist für die Lebensdauer des Fahrzeuges (≥ 15 Jahre) korrosionsfest auszuführen. 
</t>
  </si>
  <si>
    <t xml:space="preserve">Räume hinter Versorgungs- und Aggregateklappen sind mit Wasserablauf-Bohrungen (Durchmesser mindestens 10 mm) zu versehen (E-Gerätefach mind. Zwei Bohrungen). 
</t>
  </si>
  <si>
    <t xml:space="preserve">Die Seiten-, Bug-, Heck- und Dachgerippe sind in Rohrbauweise, Säule, Spiegel und Gurte in Vierkantstahlrohren hoher Festigkeit oder gleichwertiger Art zu fertigen.
Besonderes Augenmerk ist auf die Verbindungsteile zwischen Fahrwerk und Aufbau zu legen. Insbesondere sollen Fahrwerksgeräusche und Fahrbahnunebenheiten nicht vom Fahrwerk auf den Aufbau inklusive der An- und Einbauteile im Fahrzeuginnenraum übertragen werden.
Der Aufbau ist in Segmentbauweise herzustellen und hat der ECE-Regelung R 66 zu entsprechen. 
Es ist eine dauerhafte Schall- und Wärmeisolation vorzusehen.
Der gesamte Aufbau ist nach den Gesichtspunkten eines modernen Designs funktionsgerecht zu gestalten. 
</t>
  </si>
  <si>
    <t xml:space="preserve">Um das maschinelle Waschen von Seiten-, Bug- und Heckflächen ohne Beschädigungen zu ermöglichen und um Schmutzecken zu vermeiden, sind die Außenkonturen entsprechend zu gestalten. Formgestalterische Maßnahmen müssen eine geringst mögliche Verschmutzung von Seitenwänden, Fahrzeugheck und Wagenunterseite bewirken.
 </t>
  </si>
  <si>
    <t xml:space="preserve">Die Karosserie ist instandhaltungsgerecht zu konzipieren und im Reparaturfall muss sie Segmentweise problemlos den Austausch beschädigter Teile ermöglichen.
Die Seitenwandbeplankung ist durchgehend aus nicht rostenden Materialien (z.B. verzinktem Stahlblech) herzustellen.
Der Vorbau-, das Heck- und die Mitteldachbeplankung sind verzinkt auszuführen.
Die Podesthöhen im Fahrgastraum sind so niedrig wie möglich zu halten.
Es sind geeignete Maßnahmen zur Verringerung der Verschmutzung des Fahrzeugs und zur Erhöhung der Verkehrssicherheit auf Grund von aufgewirbeltem Schmutz oder Wasser zu treffen.
</t>
  </si>
  <si>
    <t xml:space="preserve">Reliefartige oder erhabene Firmenzeichen innerhalb der Werbeflächen sind nicht gestattet.
</t>
  </si>
  <si>
    <t>6.3 Stoßfänger, Bug- und Heckmaske</t>
  </si>
  <si>
    <t xml:space="preserve">Durchgehende, beheizbare Frontscheibe aus Verbundglas, sphärisch gewölbte und dadurch reflexionsoptimierte Windschutzscheibe, grün getönt, mit dem Aufbau zu verkleben. Eine weitere Verdunklungsfolie ist im oberen Bereich aufzubringen.
</t>
  </si>
  <si>
    <t xml:space="preserve">Seitliche Eckscheiben sind unter der Voraussetzung zugelassen, dass die Sichtfeldverdeckungen aufgrund der A-Säulen gering gehalten werden. 
</t>
  </si>
  <si>
    <t xml:space="preserve">Die Frontscheibe und alle Scheiben im Spiegelsichtbereich sind so auszuführen, dass ein Beschlagen im Betrieb, auch unter besonders schwierigen Bedingungen, zuverlässig ausgeschlossen ist.
</t>
  </si>
  <si>
    <t xml:space="preserve">Die Seitenscheiben und Heckscheibe aus Einscheibensicherheitsglas, getönt, sind ebenfalls mit dem Aufbau zu verkleben. 
</t>
  </si>
  <si>
    <t xml:space="preserve">Am Fahrerplatz ist ein horizontal verschiebbares, beheizbares Schiebefenster (zweiteilig, vorderer Teil fest) zu integrieren. 
</t>
  </si>
  <si>
    <t xml:space="preserve">Im vorderen Teil ist für ausreichende Sichtmöglichkeit auf den linken Außenspiegel zu sorgen.
</t>
  </si>
  <si>
    <t xml:space="preserve">Die Sichthöhe ist so zu gestalten, dass stehende Fahrgäste einen ungestörten Ausblick haben. Der sitzende Fahrgast soll möglichst freien Blick nach außen haben.
</t>
  </si>
  <si>
    <t xml:space="preserve">Im Front- und Heckbereich sind segmentierte Stoßfänger vorzusehen.
</t>
  </si>
  <si>
    <t xml:space="preserve">Entsprechend den gesetzlichen Vorschriften sind Notausstiege an den Seitenfenstern und als Bodenluken vorzusehen. Alle Notausstiege sind entsprechend zu kennzeichnen. 
</t>
  </si>
  <si>
    <t>6.4 Abdeckungen, Hauben, Klappen</t>
  </si>
  <si>
    <t>6.5 Gelenkübergänge</t>
  </si>
  <si>
    <t xml:space="preserve">6.6 Radhausverkleidung, Radbürsten und Schmutzfänger </t>
  </si>
  <si>
    <t>6.7 Scheiben/ Fenster</t>
  </si>
  <si>
    <t xml:space="preserve">6.8 Dachluken, Notausstiege </t>
  </si>
  <si>
    <t>6.9 Spiegel</t>
  </si>
  <si>
    <t>6.10 Türen</t>
  </si>
  <si>
    <t xml:space="preserve">Durchfallschutzbügel an allen Türen, farblich wie der Türrahmen gestaltet
</t>
  </si>
  <si>
    <t xml:space="preserve">Zum Einbau sollen zweiflügelige Innenschwenktüren, jeweils rechts vor der Vorder-, (Mittel-) und Antriebsachse, baugleich und damit gegenseitig austauschbar, gelangen. Die lichte Durchgangsweite soll min. 1.200 mm betragen.
</t>
  </si>
  <si>
    <t xml:space="preserve">Die Türflügel, bündig anliegend und mit umlaufender Abdichtung, sind vollflächig mit einer geklebten Verglasung zu versehen und auf der Innenseite mit Einstieggriffen auszurüsten. 
Die Türscheiben  sind doppelt zu verglasen.
Ein unbeabsichtigtes Aufdrücken der Türen von Fahrgästen bzw. ein Aufziehen durch den Fahrtwind muss durch die Anlenkung der Türflügel oder die Ausführung des Antriebs sichergestellt werden. Durch entsprechende Abdeckungen der Türantriebswellen darf ein Einklemmen während der Türbewegung nicht möglich sein.
Eine Verriegelung nach ECE-Regelung ECE-R 36 mit einem Vierkanthohlschlüssel von außen und innen in Griffhöhe sowie eine Anzeige des jeweiligen Verriegelungszustandes ist vorzusehen. 
</t>
  </si>
  <si>
    <t xml:space="preserve">Es sind rein elektrische Innenschwenktüren mit elektronischer Türsteuerung (ETS) und Linearzylinderantrieb oder gleichwertiger Art einzubauen. 
</t>
  </si>
  <si>
    <t xml:space="preserve">Die Türsteuerung ist modular mit einem Hauptsteuergerät an der Tür 1 und nachgeschalteten Steuergeräten an der Tür 2 und (Tür 3) oder gleichwertiger Art auszustatten. Die Kommunikation sollte per CAN-Datenbus erfolgen.
Die Klappen zur Abdeckung der Türantriebe sind mit einer Arretierung in geöffneter Stellung vorzusehen.
</t>
  </si>
  <si>
    <t xml:space="preserve">Die Einhaltung der Sicherheitsstandards der VDV-Schriften 110 sowie 111 sind sicherzustellen. Die Software und ggf. Hardware sowie notwendige Interfacekabel für die Diagnose sind mitzuliefern.
Die Übertragung der externen Signale z.B. von den Bedienelementen zu den Steuergeräten hat über einen seriellen Datenbus zu erfolgen, ebenso die Kommunikation zwischen den Türsteuergeräten  und dem Bordrechner oder Diagnoserechner etc.
Das Anzeigen und Ändern von Parametern der Türsteuerung wie Offenhaltezeit, Dämpfung etc. müssen mittels PC am jeweiligen Steuergerät oder am Diagnoserechner durchgeführt werden können.
Die Türsteuerung muss über folgende Betriebsarten verfügen:
- Normalbetrieb
- Nothahnbetrieb
- Notbetrieb
- Lernbetrieb
- Monitorbetrieb/Diagnose	
</t>
  </si>
  <si>
    <t xml:space="preserve">Vom Fahrerarbeitsplatz aus, muss eine Nothahnrückstellung für außen möglich sein:
Taster auf Konsole links vom Fahrer, bei Betätigung werden die Außennothähne zurückgestellt und gesperrt.	
Deaktivierung über erneute Tastenbetätigung oder nach erstmaligem Erreichen von 15 km/h.
</t>
  </si>
  <si>
    <t xml:space="preserve">Türöffner integriert im Türblatt sind außen für Tür 1-3 anzubringen, sowie außen vor Tür 2 zusätzlich ein kombinierter Anmeldetaster für Kinderwagen und Rollstühle in behindertengerechter Höhe. Vor Tür 3 ist ein Kinderwagentaster vorzusehen.
</t>
  </si>
  <si>
    <t xml:space="preserve">Der Haltewunsch soll per separater Leuchtanzeige in der Instrumententafel für den Fahrer sichtbar sein.
</t>
  </si>
  <si>
    <t>Normalbetrieb Öffnen der Türen</t>
  </si>
  <si>
    <t>Normalbetrieb Schließen der Türen</t>
  </si>
  <si>
    <t xml:space="preserve">Ein Notöffnungsventil mit verplombter Abdeckkappe und Warnsummer außen links neben jeder Tür ist vorzusehen. Nach Betätigung mit Anzeige im Fahrerdisplay.
</t>
  </si>
  <si>
    <t xml:space="preserve">Eine Zwangschließung aller Türen soll durch Betätigung eines Tasters möglich sein. Der Vorgang ist zu beschreiben. Trittmattenkontakt soll bei Zwangsschließung überbrückt werden.
</t>
  </si>
  <si>
    <t>Nothahnbetrieb</t>
  </si>
  <si>
    <t>6.11 Einstieghilfen</t>
  </si>
  <si>
    <t>6.11.1 Absenkanlage (Kneeling)</t>
  </si>
  <si>
    <t xml:space="preserve">Eine elektronische Niveauregulierung mit manuellem Kneeling hat dafür zu sorgen, dass der Einstieg auf der rechten Fahrzeugseite so abgesenkt werden kann, dass entweder an einer Tür 250 mm oder an allen Türen eine Einstiegshöhe von 270 mm erreicht wird. Die Betätigung erfolgt mittels Taster auf der Instrumententafel. 
</t>
  </si>
  <si>
    <t xml:space="preserve">Die Absenkung darf nur bei Stillstand des Fahrzeuges aktivierbar sein. Das Aufheben der Türfreigabe und der Schließimpuls der zuletzt schließenden Tür führen zum Anheben des Fahrzeuges.
</t>
  </si>
  <si>
    <t>6.11.2 Rampe</t>
  </si>
  <si>
    <t>6.12 Außenbeleuchtung</t>
  </si>
  <si>
    <t>Allgemeines</t>
  </si>
  <si>
    <t xml:space="preserve">Die Innenraumgestaltung ist fahrgastfreundlich und attraktiv auszuführen. Schmutzecken sind konstruktiv zu vermeiden.
Durch entsprechende Farbgestaltung und Materialauswahl, die schmutzunempfindlich, leicht zu reinigen und geräuschdämmend sein soll, muss ein Qualitätsstandard erreicht werden, der Vandalismus entgegenwirkt und die Erschließung neuer Kundenpotenziale ermöglicht. 
Im Bereich der Sondernutzungsfläche ist die Seitenwand im unteren Teil mit einem zusätzlichen Schutz gegen mechanische Beschädigungen zu versehen.
Bei der farblichen Gestaltung ist darauf zu achten, dass sehbehinderte Fahrgäste eine kontrastreiche Innenraumfarbgebung erhalten.
</t>
  </si>
  <si>
    <t>7.1 Bestuhlung</t>
  </si>
  <si>
    <t>7.1.1 Anordnung</t>
  </si>
  <si>
    <t>7.1.2 Ausführung</t>
  </si>
  <si>
    <t xml:space="preserve">7.1.3 Sitze für Fahrgäste mit besonderen Bedürfnissen </t>
  </si>
  <si>
    <t>7.2 Haltestangen, Haltewunschtaster, Abschrankungen, Trennwände</t>
  </si>
  <si>
    <t>7.2.1 Haltestangen</t>
  </si>
  <si>
    <t xml:space="preserve">Vorzugsweise sind die durch Fahrgäste vielkontaktierten Oberflächen keim- und virushemmend zu gestalten.
</t>
  </si>
  <si>
    <t xml:space="preserve">Folgende Abweichungen zur VDV Schrift 230 Rahmenempfehlung für Stadtlinienbusse sind zu berücksichtigen:
</t>
  </si>
  <si>
    <t xml:space="preserve">Haltestangen, Türgriffe und Haltebügel sind in Edelstahl, gebürstet auszuführen. 
</t>
  </si>
  <si>
    <t>7.2.2 Haltewunschtaster</t>
  </si>
  <si>
    <t>7.2.3 Abschrankungen/Trennwände</t>
  </si>
  <si>
    <t>7.3 Innenverkleidung</t>
  </si>
  <si>
    <t>7.4 Innenbeleuchtung</t>
  </si>
  <si>
    <t>7.5 Fußboden</t>
  </si>
  <si>
    <t xml:space="preserve">Das Basismaterial des Fußbodens sollten beidseitig beschichtete und wasserdicht verleimte Sperrholzplatten sein. 
</t>
  </si>
  <si>
    <t>7.6 Sondernutzungsfläche</t>
  </si>
  <si>
    <t xml:space="preserve">In dem Bereich des Einstiegs an Tür 2 ist eine ausreichend große Fläche für die Aufstellung von zwei Rollstühlen vorzusehen, die der EU-Richtlinie 2001/85/EG (bzw. in aktueller Fassung ) und der Klassifizierung 1 (einschließlich geeigneter Rückhaltevorrichtungen) entspricht. Eine Markierung (farbliche Markierung, Piktogramm) ist auf dem Stellplatz (Fußboden), als Hinweis für die Fahrgäste, vorzusehen. Es ist ein ausreichend großer Bewegungsraum notwendig, der es problemlos ermöglicht, die vorgesehenen Stellplätze mit allen gängigen Mobilitätshilfen und Rollstühlen zu erreichen.
Gelenkbus: Gegenüber Tür 3 ist ein Kinderwagenplatz (incl. Taster mit Kinderwagensymbol) mit Trennwand und Doppelklappsitz vorzusehen.
</t>
  </si>
  <si>
    <r>
      <t xml:space="preserve">Im Bereich der Sondernutzungsfläche </t>
    </r>
    <r>
      <rPr>
        <u/>
        <sz val="11"/>
        <rFont val="Arial"/>
        <family val="2"/>
      </rPr>
      <t>müssen</t>
    </r>
    <r>
      <rPr>
        <sz val="11"/>
        <rFont val="Arial"/>
        <family val="2"/>
      </rPr>
      <t xml:space="preserve"> an der Seitenwand mind. zwei Klappsitze installiert sein.
</t>
    </r>
  </si>
  <si>
    <t>7.7 Dachvouten, Dachkanäle</t>
  </si>
  <si>
    <t xml:space="preserve">Die Dachrandklappen bzw. Dachvouten haben unter Berücksichtigung der VDV-Rahmenempfehlung 820 eine gute Zugänglichkeit zu gewährleisten. Die Dachvouten sind in ihrer geöffneten Endposition sicher arretierbar auszuführen, die Verriegelung hat jeweils über Vierkant 8 mm zu erfolgen. 
</t>
  </si>
  <si>
    <t xml:space="preserve">Es sind Nebenflächen für den Einbau von Bediengeräten sowie ein Gerätefach für den Einbau von 19”-Trägern über dem Fahrerarbeitsplatz  vorzusehen. Das Gerätefach ist mit einer Vierkant-Verriegelung (8mm) zu versehen.
</t>
  </si>
  <si>
    <t xml:space="preserve">Es ist ein Unterbringungsfach für Notgeräte im Dachbereich über dem Fahrerarbeitsplatz vorzusehen, dass mit einem Sicherheitsschloss ausgestattet werden muss.
</t>
  </si>
  <si>
    <t>7.8 Piktogramme und Beschriftung</t>
  </si>
  <si>
    <t xml:space="preserve">Die Beschilderung und Beschriftung erfolgt nach den Richtlinien der VDV 713 und nach Absprache mit dem Auftraggeber in deutscher, englischer und polnischer Sprache. Es sind selbstklebende, dauerhaltbare, nicht schrumpfende, antistatische, lichtechte und reinigungsfeste Piktogramme zu verwenden. Die Klebewirkung ist ebenfalls auf rauhen Oberflächen zu gewährleisten.
</t>
  </si>
  <si>
    <t xml:space="preserve">7.9 Fahrgastzähl- und optische Beobachtungssysteme </t>
  </si>
  <si>
    <t xml:space="preserve">Es ist ein  Fahrgastzählsystem der Firma Derovis oder gleichwertiger (zu Derovis kompatibel) Art anzubieten.
</t>
  </si>
  <si>
    <t>7.10 Sonstiges</t>
  </si>
  <si>
    <t xml:space="preserve">Ein separates, abschließbares Fach für Fundsachen ist im Bereich des Fahrerarbeitsplatzes vorzusehen.
</t>
  </si>
  <si>
    <t xml:space="preserve">Der Fahrerarbeitsplatz ist nach den Vorgaben der maßgebenden VDV-Rahmenempfehlung VDV 234 und des BG-Lastenheftes „Fahrerarbeitsplatz im Linienbus“ zu gestalten und hat damit den Empfehlungen für den neuen standardisierten Fahrerarbeitsplatz zu entsprechen
</t>
  </si>
  <si>
    <t xml:space="preserve">Zwischen Tür und sonstiger Verkleidung ist ein Höhenausgleich vorzusehen
</t>
  </si>
  <si>
    <t xml:space="preserve">ergonomisch optimale Sitzposition und Anordnung der Bedienelemente
</t>
  </si>
  <si>
    <t xml:space="preserve">Das Lenkrad mit Instrumententafel muss in Höhe und Neigung verstellbar sein. Die Veränderung der Lenkradstellung darf nur bei stehendem Fahrzeug (Feststell-/ Haltestellenbremse eingelegt) möglich sein. Das Lenkrad muss leicht auswechselbar sein und ausreichend Sicht auf die Instrumente gewähren.
</t>
  </si>
  <si>
    <t xml:space="preserve">Die Entriegelung der Fahrerkabinentür muss elektrisch erfolgen
</t>
  </si>
  <si>
    <t xml:space="preserve">Besonderen Wert ist auf eine instandhaltungsgerechte Ausführung des Instrumententrägers und der Seitenkonsole zu legen. Dabei muss ein einfacher Austausch von Bauteilen und Baugruppen sichergestellt sein.
</t>
  </si>
  <si>
    <t>8.1 Fahrersitz</t>
  </si>
  <si>
    <t>8.2 Schutzscheibe</t>
  </si>
  <si>
    <t xml:space="preserve">8.3 Sonnenschutz </t>
  </si>
  <si>
    <t xml:space="preserve">8.4 Ablagen und Fächer </t>
  </si>
  <si>
    <t xml:space="preserve">8.5 Fahrscheinverkaufssysteme, -drucker, Kasse, ITCS und EKS </t>
  </si>
  <si>
    <t xml:space="preserve">8.6 USB-Steckdosen </t>
  </si>
  <si>
    <t xml:space="preserve">Einbau USB-C Steckdose am Fahrerarbeitsplatz, Wandeinbau (seitlicher Einbau, nicht in liegende Fläche)
</t>
  </si>
  <si>
    <t xml:space="preserve">8.8 Kontroll- und Informationselemente </t>
  </si>
  <si>
    <t xml:space="preserve">8.9 Lautsprecher und Mikrofon </t>
  </si>
  <si>
    <t xml:space="preserve">Mit dem Angebot ist ein Konzept vorzustellen, in dem die Anzahl und Formate der Anzeigen beschrieben werden. Das Konzept wird im Hinblick auf die gute Einsehbarkeit der Inhalte, Fahrgastsicherheit und Beschädigungsrisiko der Monitore bewertet. 
</t>
  </si>
  <si>
    <t xml:space="preserve">9 Fahrassistenzsysteme </t>
  </si>
  <si>
    <t>10 Klimatisierung/ Heizung/ Lüftung</t>
  </si>
  <si>
    <t>Raumtemperatur</t>
  </si>
  <si>
    <t>Wärmedämmung</t>
  </si>
  <si>
    <t>Anforderung an die Raumtemperatur ohne Klimaanlage</t>
  </si>
  <si>
    <t xml:space="preserve">11 Vorkonditionierung </t>
  </si>
  <si>
    <t xml:space="preserve">11.1 Thermische Vorkonditionierung  </t>
  </si>
  <si>
    <t xml:space="preserve">11.2 Vorkonditionierung des Druckluftsystems </t>
  </si>
  <si>
    <t xml:space="preserve">11.3 Bordnetz </t>
  </si>
  <si>
    <t>12 Außen- und Innengeräusche</t>
  </si>
  <si>
    <t xml:space="preserve">12.1 Außengeräusche </t>
  </si>
  <si>
    <t xml:space="preserve">12.2 Innengeräusche </t>
  </si>
  <si>
    <r>
      <rPr>
        <b/>
        <sz val="11"/>
        <rFont val="Arial"/>
        <family val="2"/>
      </rPr>
      <t>Innengeräusche</t>
    </r>
    <r>
      <rPr>
        <sz val="11"/>
        <rFont val="Arial"/>
        <family val="2"/>
      </rPr>
      <t xml:space="preserve">
Die Messung hat nach DIN ISO 5128 oder nach einer aktuelleren Norm zu erfolgen (angegebene Schallpegel ohne Toleranz).
</t>
    </r>
  </si>
  <si>
    <t xml:space="preserve">Fahrgeräusch:
Messpunkte im Fahrzeugheck (Mittelgang) in 1,50 m Höhe zwischen 
Antriebsachse und Heckbank, Fahrzeug unbeladen bei 50 km/h 	    
bei voller Beschleunigung bis zu 60 km/h in der Ebene 	
	    </t>
  </si>
  <si>
    <t xml:space="preserve">Standgeräusch:
Messpunkte im Mittelgang zwischen Vorderachse und Hinterachse, 
mit Lüftungsgebläse in der Grundstufe 				    max. 64 dB(A),
mit voller Gebläseleistung und Klimaanlage 			    max. 68 dB(A)
</t>
  </si>
  <si>
    <t xml:space="preserve">Der Einsatz von Kunststoffen, speziell im Innenausbau darf nicht zu unangenehmen Geräuschentwicklungen (Knistern, Knarren, Quietschen etc.) führen.
</t>
  </si>
  <si>
    <t xml:space="preserve">12.3 Weitere Anforderungen für Elektrobusse </t>
  </si>
  <si>
    <t>13 Informationseinrichtung</t>
  </si>
  <si>
    <t xml:space="preserve">13.1 Betriebsleitsystem (ITCS/IBIS) </t>
  </si>
  <si>
    <t>13.2 Fahrgastinformation /-bedienung</t>
  </si>
  <si>
    <t>13.2.1 Außeninformation</t>
  </si>
  <si>
    <t>13.2.2 Inneninformation</t>
  </si>
  <si>
    <t xml:space="preserve">Die Ausrüstung muss mit dem beim AG vorhandenen System kompatibel sein. 
</t>
  </si>
  <si>
    <t>Infotainment</t>
  </si>
  <si>
    <t>14 Versorgungsanlagen</t>
  </si>
  <si>
    <t>14.1 Druckluft</t>
  </si>
  <si>
    <t xml:space="preserve">14.2 Bevorratung von Betriebsstoffen </t>
  </si>
  <si>
    <t>14.1.1 Anordnung</t>
  </si>
  <si>
    <t>14.1.2 Luftpresser (Druckluftkompresso</t>
  </si>
  <si>
    <t xml:space="preserve">14.1.3 Lufttrockner </t>
  </si>
  <si>
    <t>14.1.4 Druckluftbehälter</t>
  </si>
  <si>
    <t>14.1.5 Kondensatsammelbehälte</t>
  </si>
  <si>
    <t>14.1.6 Leitungen</t>
  </si>
  <si>
    <t xml:space="preserve">14.1.7 Prüfanschlüsse </t>
  </si>
  <si>
    <t xml:space="preserve">14.1.8 Fremdversorgung </t>
  </si>
  <si>
    <t xml:space="preserve">Die Druckluftbehälter sind nach EU-Norm innen und außen korrosionsfest auszukleiden, die Befestigung und das Typenschild sind unterrostsicher zu gestalten. Die Druckbehälter müssen nach den geltenden Vorschriften typgeprüft sein, soweit dies vorgeschrieben ist. Dabei muss die Prüfung den gesetzlichen Vorschriften entsprechen.
Druckluftbehälter sind zusätzlich mit manuellen Entwässerungsmöglichkeiten zu versehen, deren Durchflussquerschnitte so zu bemessen sind, dass sie nicht durch Rost- und Schmutzteilchen verstopft werden können. Die Druckluftanlage ist automatisch zu entwässern.
</t>
  </si>
  <si>
    <t xml:space="preserve">Es ist eine ausreichende Anzahl von Prüfanschlüssen im Bereich des Fahrzeugunterbaus links vorne und von außen gut zugänglich vorzusehen. Das Anschlussgewinde soll jeweils 16 mm betragen.
Die Prüfanschlüsse sind nach DIN 74 345 farblich zu kennzeichnen.
Geprüft werden sollen:
</t>
  </si>
  <si>
    <t xml:space="preserve">Vorrats- und Bremsdruck in Bremskreis 1 und 2
</t>
  </si>
  <si>
    <t xml:space="preserve">Bremsdruck in Bremskreis 1 und 2 bzgl. ABS links und rechts
</t>
  </si>
  <si>
    <t xml:space="preserve">Lösedruck des Federspeichers
</t>
  </si>
  <si>
    <t xml:space="preserve">Notlösedruck des Federspeichers
</t>
  </si>
  <si>
    <t xml:space="preserve">Ein- und Abschaltdruck des Druckreglers
</t>
  </si>
  <si>
    <t xml:space="preserve">14.2.1 Scheibenwaschwasser </t>
  </si>
  <si>
    <t xml:space="preserve">14.2.2 Kühlmittel </t>
  </si>
  <si>
    <t>15 Elektrische Anlagen</t>
  </si>
  <si>
    <t xml:space="preserve">15.1 Elektrische Anlage &lt; 60 V DC oder &lt; 25 V AC </t>
  </si>
  <si>
    <t xml:space="preserve">15.2 Elektrische Anlage &gt; 60 V DC oder &gt; 25 V AC (Hochvoltanlagen) </t>
  </si>
  <si>
    <t xml:space="preserve">15.3 Elektromagnetische Verträglichkeit  </t>
  </si>
  <si>
    <t>Elektrische Anlagen 24 V</t>
  </si>
  <si>
    <t xml:space="preserve">Betriebs- und Datenfunk wird über IBISplus realisiert. Für den Funklautsprecher ist ein Lautstärkeregler vorzusehen.
</t>
  </si>
  <si>
    <t xml:space="preserve">Die Multiband-Antenne TE,GPS,WLAN (Celphone TTS-0945-0147) ist auf dem Vordach über dem IBIS Baugruppenträger zu installieren.
</t>
  </si>
  <si>
    <t xml:space="preserve">16 Diagnose und Fahrzeugdaten </t>
  </si>
  <si>
    <t xml:space="preserve">16.1 Diagnose am Fahrzeug </t>
  </si>
  <si>
    <t xml:space="preserve">16.2 Ferndiagnose </t>
  </si>
  <si>
    <t xml:space="preserve">16.3 Daten für Fördernachweise </t>
  </si>
  <si>
    <t xml:space="preserve">17 Brandschutz </t>
  </si>
  <si>
    <t xml:space="preserve">18 Life Cycle Cost (LCC), Service-Verträge, Garantien </t>
  </si>
  <si>
    <t>19 Umweltschutz und Nachhaltigkei</t>
  </si>
  <si>
    <t xml:space="preserve">19.1 Ausdünstungen </t>
  </si>
  <si>
    <t xml:space="preserve">19.2 Umweltzertifikate </t>
  </si>
  <si>
    <t xml:space="preserve">19.3 Rücknahmepflicht </t>
  </si>
  <si>
    <t xml:space="preserve">19.4 Reparaturfähigkeit </t>
  </si>
  <si>
    <t xml:space="preserve">19.5 Nachhaltigkeit </t>
  </si>
  <si>
    <t xml:space="preserve">Gemäß VDV Schrift 230 Rahmenempfehlung für Stadtlinienbusse.
Wartungsarme Einzelradaufhängung an der Vorderachse.
</t>
  </si>
  <si>
    <t xml:space="preserve">Eine max. Fahrzeughöhe inkl. Aufbauten von 3,45 m ist einzuhalten. (Die max. Durchfahrtshöhe in Werkstatthalle ist 3,48 m.)
</t>
  </si>
  <si>
    <t xml:space="preserve">Der Achsantrieb ist so vorzusehen, dass ein möglichst breiter und niederfluriger Durchgang im Fahrgastraum auch über der/die entsprechende(n) Antriebsachse(n) möglich ist. Es sind alle Maßnahmen der Geräusch- und Gewichtsoptimierung zu ergreifen, damit auch über eine Einsatzzeit von mehreren 100.000 km die Geräuschentwicklung auf einem konstant niedrigen Niveau innerhalb und außerhalb vom Fahrzeug bleibt. Achsantriebe sollten für eine Lebensdauer von 800.000 km ausgelegt sein. Der Auftragnehmer ist verpflichtet, für die Elektroantriebsmotoren und Antriebsachsen der Fahrzeuge eine Gewährleistung von 4 Jahren oder 240.000 km zu übernehmen. Der Ölwechsel für Achsantriebe und Motorgetriebeinheiten ist auf mind. 120.000 km festzulegen.
</t>
  </si>
  <si>
    <t>4.1.2 Antriebsachsen/Achsantrieb</t>
  </si>
  <si>
    <t>Zentralmotor oder auch Antriebsachsen sind zulässig</t>
  </si>
  <si>
    <t xml:space="preserve">Schließen der Türen
•	Bei Tür 1:  manuell, durch Betätigen einer Taste am Fahrerarbeitsplatz.
•	Bei Tür 2:  manuell, durch Betätigen einer Taste am Fahrerarbeitsplatz.
•	Bei Tür 3   manuell, durch Betätigen einer Taste am Fahrerarbeitsplatz.
Der Schließvorgang wird unterbrochen und führt zum erneuten Öffnen und Schließen (Reversieren) der Tür, wenn:
•	die Lichtschranke ein Hindernis signalisiert,
•	ein Haltewunsch erneut gedrückt wird,
•	die Druckwelle der Tür anspricht und / oder 
•	die Stromüberwachung anspricht.
Hinweis:
Kann die Steuerung wegen der zuletzt genannten Störung nach mehreren Reversierversuchen den regulären Türlauf nicht korrekt durchführen, so bleibt die Tür vor dem Hindernis stehen und sendet eine entsprechende Nachricht an ein übergeordnetes Gerät (Fahrzeugrechner).
Solange das Fahrzeug steht und das Signal „Freigabe“ anliegt, kann eine geschlossene Automatiktür mit den Haltewunschschaltern wieder geöffnet werden.
</t>
  </si>
  <si>
    <r>
      <t xml:space="preserve">Jeweils an der Tür 2 ist eine mechanische Rampe mit reflektierender Kantenmarkierung einzubauen. Es ist eine manuell leicht zu bedienende Ausführung mittels Lochplatte und Haken einzusetzen. Die Rampe darf im geschlossenen Zustand keine Stolperstelle darstellen. Sie muss mindestens 350 kg Tragkraft besitzen, um die Last von besetzten Elektrorollstühlen aufnehmen zu können. </t>
    </r>
    <r>
      <rPr>
        <b/>
        <sz val="11"/>
        <rFont val="Arial"/>
        <family val="2"/>
      </rPr>
      <t xml:space="preserve">Optional </t>
    </r>
    <r>
      <rPr>
        <sz val="11"/>
        <rFont val="Arial"/>
        <family val="2"/>
      </rPr>
      <t xml:space="preserve">ist eine Tragkraft von mehr als 400 kg.
Bei der Handhabung der Rampe sind die entsprechenden Sicherheitsvorkehrungen zu treffen, z.B. Offenhalten der Tür 2 oder Aktivierung der Anfahrsperre etc. 
Eine anzubringende Orientierungshilfe am Boden erleichtert das Ausfahren über die Rampe.  
</t>
    </r>
  </si>
  <si>
    <t xml:space="preserve">Linke und rechte Fahrzeugseite mit Doppelbestuhlung. Ausnahmen sind im Bestuhlunskonzept zu beschreiben.
</t>
  </si>
  <si>
    <t xml:space="preserve">Die Bestuhlung soll so erfolgen, dass sie einer zu erwartenden demografischen Entwicklung bei maximaler Sitzplatzzahl Rechnung trägt. Der Sitzteiler soll mind. 700 mm betragen. Die finale Bestuhlungsvariante ist mit dem Auftraggeber abzustimmen. Im Rahmen des Angebotes ist ein Bestuhlungskonzept beizufügen.
</t>
  </si>
  <si>
    <t xml:space="preserve">Vis-à-vis-Sitze sind gangseitig mit Stützbügeln zu versehen, die als nicht verletzungsgefährdende Haltegriffe ausgebildet sein müssen.
</t>
  </si>
  <si>
    <t xml:space="preserve">Rückenschale: grauton, ist im Innenraumkonzept vorzustellen
</t>
  </si>
  <si>
    <t xml:space="preserve">Es ist ein Kunststoffschalenstuhl mit Polsterung aus PU-Schaumstoff oder gleichwertiger Art einzusetzen. Die Sitzflächen- und Rückenlehnenpolster, in die Sitzschale eingelassen (Kantenschutz), sollen jeweils getrennt austauschbar sein. Die Polster sind so zu befestigen, dass im Vandalismusfall ein Abschrauben oder einfaches Abziehen nicht ermöglicht wird. Als Sitzbezugsstoff ist der Artikel RITMO der Fa. Kneitz (Artikel: 8164 Watur FH Farbe 9562, Artikelnr. 51308028, Kranich-Muster) zu wählen. Haltegriffe mit integriertem Kinnschutz an der Rückenlehne.
</t>
  </si>
  <si>
    <t xml:space="preserve">Für Tür 2 ist eine Halteanforderung über Haltewunsch-, Kinderwagen- und Rollstuhlfahrertaster zu realisieren.
Der Haltewunsch ist in die Türsteuerung zu speichern, bis die Tür geöffnet ist. Im Fahrgastraum ist eine ausreichende Anzahl von Haltewunsch – Tastern vorzusehen.
Haltewunschanforderung 
</t>
  </si>
  <si>
    <t xml:space="preserve">Freigabe zum Fahren:
Melden alle Türsteuerungen nach dem Fahrgastwechsel die Türen als korrekt geschlossen, wird nach dem Deaktivieren des Schalters „Türfreigabe“ und durch das Betätigen des Fahrpedals die Anfahrsperre aufgehoben.
</t>
  </si>
  <si>
    <t xml:space="preserve">Betätigungsgriff ist schmutzsicher und dauerhaft ausklappbar auszuführen.
Mit zusätzlicher Bohrung (Langloch) für eine Hakenbetätigung.
Der Haken ist im Fahrerarbeitsplatz zu integrieren.
</t>
  </si>
  <si>
    <t xml:space="preserve">Es sind insgesamt mind. 4 dieser Sitze vorgeschrieben. Diese Sitze sind mit dem entsprechenden Piktogramm zu kennzeichnen (Anhang 8 der ECE-R 107) und an der senkrechten Haltstange sind 3 in verkehrsgelb ausgeführte Striefen anzubringen, die ertastbar sind. Auszuweisen sind diese 4 Sitze vorzugsweise rechts nach der ersten Achse.
Die Bereiche der Schwerbehindertensitze sind mit ausreichenden Haltemöglichkeiten vorzusehen. 
</t>
  </si>
  <si>
    <t xml:space="preserve">Bordwand-Taster (Haltewunsch Behindertensitze)
mit STOP in schwarz auf verkehrsgelbem Untergrund und zusätzlicher Blindenschrift
Signalisierung auf Fahrgastinnenanzeigen mit Symbol „Wagen hält“
Signalisierung im Fahrer-Display mit Symbol „Person mit Krückstock“
Signalisierung für Fahrer als separate Hardware-Leuchte.
</t>
  </si>
  <si>
    <t xml:space="preserve">Bordwand-Taster (Haltewunsch allgemein)
mit STOP in schwarz auf verkehrsgelbem Untergrund und zusätzlicher Blindenschrift
Signalisierung auf Fahrgastinnenanzeigen mit Symbol „Wagen hält“
Signalisierung für Fahrer als separate Hardware-Leuchte.
</t>
  </si>
  <si>
    <t xml:space="preserve">Haltestangen-Taster
mit STOP in schwarz auf verkehrsgelbem Untergrund und zusätzlicher Blindenschrift
Signalisierung auf Fahrgastinnenanzeigen mit Symbol „Wagen hält“
Signalisierung für Fahrer als separate Hardware-Leuchte.
</t>
  </si>
  <si>
    <t xml:space="preserve">Die nachfolgend genannten Ausstattungsmerkmale beschreiben das Basisfahrzeug gemäß der VDV Schrift 230 Rahmenempfehlungen für Stadtlinienbusse in der jeweils gültigen Ausgabe.
Die VDV Schrift 230 ist die Grundlage für alle Inhaltspunkte, die, wenn nicht anders beschrieben, erfüllt werden sollten. Sind keine Anforderungen bei den entsprechenden Inhaltspunkten aufgeführt, so ist hier die Vorgabe der VDV Schrift 230 / 230/1 zu erfüllen. Sind Anforderungen bei den Inhaltspunkten aufgeführt, so müssen diese zusätzlich zu der VDV Schrift 230 erfüllt werden.
</t>
  </si>
  <si>
    <t xml:space="preserve">ECE-R 100, ECE-R 107 jeweils in ihren aktuell gültigen Fassung.
</t>
  </si>
  <si>
    <t xml:space="preserve">(#) Elektrische Schaltpläne (24 V und HV-System) für das Gesamtfahrzeug.
In den zugehörigen Stromlaufplänen sind die Einbaupunkte für zusätzliche Energiemesssysteme zu benennen; die zugehörigen Freigaben zu den Messungen sind vorausgesetzt!
</t>
  </si>
  <si>
    <t xml:space="preserve">Es muss bei Fahrzeugübergabe ein Inbetriebnahmeprotokoll HV-Anlage übergeben werden. Aus diesem Protokoll müssen mindestens folgende Informationen hervorgehen:
- Funktion der Not-Aus-Schalter geprüft und in Ordnung
- Potenzialausgleich geprüft und in Ordnung inkl. Angabe der Messwerte und -punkte
- Isolation der HV-Anlage geprüft und in Ordnung inkl. Angabe des Messwertes und der Messbedingungen sowie der Messpunkte
- Funktion des Isolationswächters geprüft und in Ordnung
- Ladekennlinie (Strom-Spannungs-Diagramm) einer Ladung für eine Dauer von mindestens 5 min bei maximalem Ladestrom
- Frequenzumrichter-Prüfprotokoll und EMV Bescheinigung für das Gesamtfahrzeug gemäß Lieferumfang
                                                                 </t>
  </si>
  <si>
    <t xml:space="preserve">Es gilt anzugeben, aus wievielen Zellen und Modulen eine Traktionsbatterie besteht und wie diese verschaltet sind.
</t>
  </si>
  <si>
    <t xml:space="preserve">Mit dem Fahrzeug muss ein Sicherheitsdatenblatt für die Traktionsbatterien übergeben werden
</t>
  </si>
  <si>
    <t xml:space="preserve">Es muss angegeben werden unter Berücksichtigung welcher Vorschriften, Herstellervorgaben etc. die Traktionsbatterien in unbeschädigtem, mechanisch beschädigtem und elektrotechnisch beschädigtem Zustand gelagert werden dürfen
</t>
  </si>
  <si>
    <t xml:space="preserve">Es muss ein Übersichtsplan aller für die Potenzialausgleichs- und Isolationsmessung sowie zur Feststellung der Spannungsfreiheit erforderlichen elektrischen Messpunkte in digitalem Format, PDF oder Word-Dokument, mit der Auslieferung vorgelegt werden. Der detaillierte Ablauf des Spannungsfreischaltens ist zu beschreiben.
</t>
  </si>
  <si>
    <t xml:space="preserve">Es muss mit dem Angebot eine Rettungskarte vorgelegt werden.
</t>
  </si>
  <si>
    <t xml:space="preserve">Es muss eine Rettungskarte / Rettungsleitfaden für das Fahrzeug in digitalem Format, PDF oder Word-Dokument, mit der Auslieferung bereitgestellt werden.
Die Rettungskarte / Rettungsleitfaden muss mindestens folgende Informationen enthalten:
- Übersicht über die Anordnung der Komponenten der HV-Anlage im Fahrzeug
- Übersicht über den qualitativen Verlauf der HV-Kabel durch das Fahrzeug
- Angabe der Netzform
- Hinweis auf vorhandene Spannungslagen
- Anordnung der Not-Aus-Schalter
- Kurzanleitung zum Ausschalten der HV-Anlage
- Angabe nach welcher Zeit die Spannung der HV-Anlage bei Betätigung eines Not-Aus-Schalters sicher unter 60V DC abgefallen ist
- Hinweise zum Einsatz von Löschmitteln
- Fahrzeugseitige Maßnahmen bei Überschreitung der zulässigen Batterietemperatur sind zu beschreiben
</t>
  </si>
  <si>
    <t xml:space="preserve">Mit Auslieferung der Fahrzeuge ist eine Gefährdungsbeurteilung für den Betrieb des Fahrzeuges, das Arbeiten am Fahrzeug und für das Arbeiten am HV-System und an der Traktionsbatterie mitzuliefern. Die Umfänge sind mit Angebotabgabe zu benennen.
</t>
  </si>
  <si>
    <t xml:space="preserve">Energieverbrauch liegt bei ...kWh/1 km, 
Nachweisführung im Linienbetrieb auf Linie 980
</t>
  </si>
  <si>
    <t xml:space="preserve">Prüfwerte für Leerlaufenergieverbrauch unter Anlage A8
</t>
  </si>
  <si>
    <t>3.3.1 Fahrmotoren</t>
  </si>
  <si>
    <t>3.3.2 Antriebswechselrichter</t>
  </si>
  <si>
    <t>3.4.2 Fahrzeuge mit Elektromotoren</t>
  </si>
  <si>
    <t>3.5.3 Batteriespeicher</t>
  </si>
  <si>
    <t>3.7.1 Anforderungen an das Fahrzeug für die Steckerladung</t>
  </si>
  <si>
    <t xml:space="preserve">3.7.1.1 Anforderung an das Fahrzeug für die Steckerladung gemäß ISO 15118-2:2014 </t>
  </si>
  <si>
    <t xml:space="preserve">3.7.1.2 Anforderung an das Fahrzeug für die Steckerladung gemäß ISO 15118-20:2022 </t>
  </si>
  <si>
    <t xml:space="preserve">3.8 Kühlsysteme und Kühlmittel </t>
  </si>
  <si>
    <t>4. Fahrwerk</t>
  </si>
  <si>
    <t xml:space="preserve">Ladevorgänge (Betriebshof - Plug in über CCS 2) sind nur mit eingelegter Feststellbremse möglich.
</t>
  </si>
  <si>
    <t>10. Klimatisierung/ Heizung/ Lüftung</t>
  </si>
  <si>
    <t xml:space="preserve">5. Design </t>
  </si>
  <si>
    <t>6. Fahrzeugaufbau</t>
  </si>
  <si>
    <t>7. Innenausstattung</t>
  </si>
  <si>
    <t>8. Fahrerarbeitsplatz</t>
  </si>
  <si>
    <t>9. Fahrassistenzsysteme</t>
  </si>
  <si>
    <t>11. Vorkonditionierung</t>
  </si>
  <si>
    <t xml:space="preserve">12. Außen- und Innengeräusche </t>
  </si>
  <si>
    <t xml:space="preserve">13. Informationseinrichtungen </t>
  </si>
  <si>
    <t>14. Versorgungsanlagen</t>
  </si>
  <si>
    <t xml:space="preserve">15. Elektrische Anlage </t>
  </si>
  <si>
    <t xml:space="preserve">16. Diagnose und Fahrzeugdaten </t>
  </si>
  <si>
    <t>17. Brandschutz</t>
  </si>
  <si>
    <t xml:space="preserve">15.3 Elektromagnetische Verträglichkeit </t>
  </si>
  <si>
    <t xml:space="preserve">15.1.2 Nebenverbraucher </t>
  </si>
  <si>
    <t xml:space="preserve">15.1.1 Energieversorgung und Startanlage </t>
  </si>
  <si>
    <t>1.5.1 Abschleppen</t>
  </si>
  <si>
    <t>Batteriespeicher</t>
  </si>
  <si>
    <t>Batterietechnologie</t>
  </si>
  <si>
    <t>Dimensionierung Batteriespeicher</t>
  </si>
  <si>
    <t>Batteriemanagement (BMS)</t>
  </si>
  <si>
    <r>
      <t xml:space="preserve">
Die weiteren Register sind selbsterklärend und entsprechend auszufüllen.
</t>
    </r>
    <r>
      <rPr>
        <sz val="11"/>
        <color rgb="FFFF0000"/>
        <rFont val="Arial"/>
        <family val="2"/>
      </rPr>
      <t>■</t>
    </r>
    <r>
      <rPr>
        <sz val="11"/>
        <rFont val="Arial"/>
        <family val="2"/>
      </rPr>
      <t xml:space="preserve"> A14 Service und Reparatur E KOM
</t>
    </r>
    <r>
      <rPr>
        <sz val="11"/>
        <color rgb="FFFF0000"/>
        <rFont val="Arial"/>
        <family val="2"/>
      </rPr>
      <t xml:space="preserve">■ </t>
    </r>
    <r>
      <rPr>
        <sz val="11"/>
        <rFont val="Arial"/>
        <family val="2"/>
      </rPr>
      <t xml:space="preserve">A15 Geräuschemissionen E KOM
</t>
    </r>
    <r>
      <rPr>
        <sz val="11"/>
        <color rgb="FFFF0000"/>
        <rFont val="Arial"/>
        <family val="2"/>
      </rPr>
      <t>■</t>
    </r>
    <r>
      <rPr>
        <sz val="11"/>
        <rFont val="Arial"/>
        <family val="2"/>
      </rPr>
      <t xml:space="preserve"> Rückfragen
Rückfragen sind über den Vergabemarktplatz Brandenburg zu stellen.
</t>
    </r>
  </si>
  <si>
    <r>
      <rPr>
        <sz val="11"/>
        <color rgb="FFFF0000"/>
        <rFont val="Arial"/>
        <family val="2"/>
      </rPr>
      <t>■</t>
    </r>
    <r>
      <rPr>
        <sz val="11"/>
        <rFont val="Arial"/>
        <family val="2"/>
      </rPr>
      <t xml:space="preserve"> </t>
    </r>
    <r>
      <rPr>
        <b/>
        <sz val="11"/>
        <rFont val="Arial"/>
        <family val="2"/>
      </rPr>
      <t>A5 Preisblatt</t>
    </r>
    <r>
      <rPr>
        <sz val="11"/>
        <rFont val="Arial"/>
        <family val="2"/>
      </rPr>
      <t xml:space="preserve"> Solo- und Gelenkfahrzeug 
Im Register A5 sind in der Spalte D die Einzelpreise (EP) anzugeben. Hier ist der Gesamtpreis ohne Optionalpreise einzutragen. 
</t>
    </r>
  </si>
  <si>
    <r>
      <t xml:space="preserve">In den Registern A4 sind die Angaben zeilenweise einzutragen. </t>
    </r>
    <r>
      <rPr>
        <sz val="11"/>
        <color rgb="FFFF0000"/>
        <rFont val="Arial"/>
        <family val="2"/>
      </rPr>
      <t xml:space="preserve">                                                                                              </t>
    </r>
    <r>
      <rPr>
        <sz val="11"/>
        <rFont val="Arial"/>
        <family val="2"/>
      </rPr>
      <t xml:space="preserve">                                                                         </t>
    </r>
    <r>
      <rPr>
        <sz val="11"/>
        <color rgb="FFFF0000"/>
        <rFont val="Arial"/>
        <family val="2"/>
      </rPr>
      <t>■</t>
    </r>
    <r>
      <rPr>
        <sz val="11"/>
        <rFont val="Arial"/>
        <family val="2"/>
      </rPr>
      <t xml:space="preserve"> A4.0 Wartungs- und Inspektionsaufwand elektrische Solofahrzeug – NL
</t>
    </r>
    <r>
      <rPr>
        <sz val="11"/>
        <color rgb="FFFF0000"/>
        <rFont val="Arial"/>
        <family val="2"/>
      </rPr>
      <t>■</t>
    </r>
    <r>
      <rPr>
        <sz val="11"/>
        <rFont val="Arial"/>
        <family val="2"/>
      </rPr>
      <t xml:space="preserve"> A4.1 Wartungs- und Inspektionsaufwand elektische Gelenkfahrzeuge-NG                                                                                
</t>
    </r>
  </si>
  <si>
    <t>Bewertungsmatrix</t>
  </si>
  <si>
    <t>Preisblatt</t>
  </si>
  <si>
    <t>Optionalpreise NL / NG</t>
  </si>
  <si>
    <t xml:space="preserve">KOM in Ausführung NG (18 m) </t>
  </si>
  <si>
    <t>KOM in Ausführung NL (12 m) -</t>
  </si>
  <si>
    <t xml:space="preserve">Ein Qualitätssicherungssystem mit gültiger Zertifizierung entsprechend ISO 9000 ff. ist beim Auftragnehmer vorhanden.
</t>
  </si>
  <si>
    <t>6.11.2</t>
  </si>
  <si>
    <r>
      <rPr>
        <b/>
        <sz val="11"/>
        <rFont val="Arial"/>
        <family val="2"/>
      </rPr>
      <t>Rampe</t>
    </r>
    <r>
      <rPr>
        <sz val="11"/>
        <rFont val="Arial"/>
        <family val="2"/>
      </rPr>
      <t xml:space="preserve">
Optional ist eine mechanische Rampe mit einer Tragkraft von mehr als 400 kg anzubieten.
Die max Tragkraft ist anzugeben.
</t>
    </r>
  </si>
  <si>
    <t>Ausführung, Betätigung, Sicherheitseinrichtungen, Antrieb, Steuerung, Öffnen und Schließen</t>
  </si>
  <si>
    <t xml:space="preserve">Es ist ein geräuscharmer und energiesparender Kompressor vorzusehen. 
Das Fördervolumen sollte mindestens 1.000 Liter/min bei Abregeldrehzahl und 12 bar Gegendruck betragen (ausreichend auch für Kneeling).
Eine einfache Demontage muss möglich sein.
Die Ansaugleitung des Luftpressers muss so installiert sein, dass keine Luft mit Öldunst angesaugt werden kann. Es sind alle technischen Möglichkeiten auszuschöpfen, um die Ölförderung des Luftpressers auf ein Minimum zu begrenzen.
</t>
  </si>
  <si>
    <t xml:space="preserve">Die Leitungen sind mit ausreichender Verschellung vibrationsarm und sicher zu verlegen und für mindestens 15 Jahre korrosionsfest auszulegen.
Die Kunststoffleitungen sind an den Anschlussstellen dauerhaft und gut lesbar entsprechend der Anschlussbezeichnung (DIN ISO 6786 / 12.81) zu kennzeichnen.
</t>
  </si>
  <si>
    <t xml:space="preserve">7.9.1 Fahrgastzählsysteme </t>
  </si>
  <si>
    <t xml:space="preserve">7.9.2 Fahrgastinnenraumüberwachung </t>
  </si>
  <si>
    <t xml:space="preserve">7.9.3 Türraumbeobachtung </t>
  </si>
  <si>
    <t xml:space="preserve">7.9.4 Dashcam </t>
  </si>
  <si>
    <t xml:space="preserve">7.9.5 Rückfahrkamera </t>
  </si>
  <si>
    <t xml:space="preserve">Anordnung
Alle Teile der Anlage sind schmutz- und streusalzgeschützt anzuordnen. Durch eine einwandfreie Wasserabscheidung müssen Korrosions- und Frostschäden vermieden werden. Eine gute Zugänglichkeit zu allen Geräten ist sicherzustellen.	
Auffüllanschluss:
Im Bereich der Fahrzeugfront ist ein Schnellkupplungsanschluss zum Auffüllen des gesamten Druckluftsystems vorzusehen. Es ist ein Ventil zum Befüllen der Druckluftan
lage hinter der Frontklappe vorzusehen. 
Reifenfüllanschluss am Druckregler.
</t>
  </si>
  <si>
    <t xml:space="preserve">Die Beschaffung der Busse wird über die Richtlinie „Förderung alternativer Antriebe von Bussen im Personenverkehr“ des  Bundesministerium für Verkehr (BMV) gefördert. Im Rahmen dieser Förderung besteht die Verpflichtung, Daten in Anlehnung an  Minimaldatenset (https://www.now-gmbh.de/wp-content/uploads/2020/09/minimaldatensets-zu-erhebung-von-forschungsdaten-in-der-elektromobilitaet.pdf) zu liefern. Diese Daten müssen durch den Auftragnehmer bereitgestellt werden.
</t>
  </si>
  <si>
    <r>
      <rPr>
        <sz val="11"/>
        <color rgb="FFFF0000"/>
        <rFont val="Arial"/>
        <family val="2"/>
      </rPr>
      <t>■</t>
    </r>
    <r>
      <rPr>
        <sz val="11"/>
        <rFont val="Arial"/>
        <family val="2"/>
      </rPr>
      <t xml:space="preserve"> A6 Optionalpreise Solo- und Gelenkfahrzeug
Im Register A6 sind in der Spalte C bzw. E die Mehr- bzw. Minderpreise für die aufgeführten optionalen Ausstattungen jeweils getrennt für Solo und Gelenk einzutragen.
</t>
    </r>
    <r>
      <rPr>
        <sz val="11"/>
        <color rgb="FFFF0000"/>
        <rFont val="Arial"/>
        <family val="2"/>
      </rPr>
      <t>■</t>
    </r>
    <r>
      <rPr>
        <sz val="11"/>
        <rFont val="Arial"/>
        <family val="2"/>
      </rPr>
      <t xml:space="preserve"> A8 Energieverbrauch NL/NG elektrische Fahrzeuge
</t>
    </r>
    <r>
      <rPr>
        <sz val="11"/>
        <color rgb="FFFF0000"/>
        <rFont val="Arial"/>
        <family val="2"/>
      </rPr>
      <t>■</t>
    </r>
    <r>
      <rPr>
        <sz val="11"/>
        <rFont val="Arial"/>
        <family val="2"/>
      </rPr>
      <t xml:space="preserve"> A9 Kundenorientierte Innenraumausstattung elekrische Fahrzeuge NL/NG</t>
    </r>
  </si>
  <si>
    <t>Gewährleistete Nutzungsdauer der Batterie über den in Punkt 3.5.3 der kaufmännischen Vertragsbedingungen beschriebenen Gewährleistungszeitraum (8 Jahre) hinaus.</t>
  </si>
  <si>
    <t xml:space="preserve">Fahrgastkapazität gesamt
</t>
  </si>
  <si>
    <t>* gem. DGUV</t>
  </si>
  <si>
    <t>Qualifikationsstufen*</t>
  </si>
  <si>
    <t>Bitte benennen Sie eine Vertragswerkstatt/Servicedienstleister mit Anschrift</t>
  </si>
  <si>
    <t>Angabe zu Anzahl und Qualifizierung der Servicemitarbeiter</t>
  </si>
  <si>
    <t xml:space="preserve">Sitze sind vorzugsweises Fabrikat: Kiel Citos oder vergleichbar
</t>
  </si>
  <si>
    <t xml:space="preserve">Die Sitze der letzten Sitzreihe sollen für die Reinigung klappbar ausgeführt werden. Alternativ können die Einzelsitze so mit Füllstücken gestaltet sein, dass eine geschlossene reinigungsfreundliche Einheit entsteht. Gleiches gilt für Dos-á-dos-Sitze.
</t>
  </si>
  <si>
    <t xml:space="preserve">Vor den Sitzen hinter den Türen und der Sondernutzungsfläche sowie hinter den Sitzen vor der Tür 2 und 3 sind dauerhaltbare, verschmutzungsunempfindliche und mindestens im oberen Teil verglaste Trennwände vorzusehen. 
</t>
  </si>
  <si>
    <t xml:space="preserve">Die Seitenwand- und Dachrand- bzw. Dachverkleidung muss fahrgastfreundlich, schmutzabweisend und leicht zu reinigen sein, aus Hartfaser- bzw. GFK-Material bestehen und farblich passend abgestimmt sein. Das Farbkonzept ist mit dem Auftraggeber abzustimmen.
Die Verkleidung der Seitenwände unter den Fenstern ist in Nadelfilz anzubieten. Das Dach und die Seitenwandbereiche sind zu isolieren.
</t>
  </si>
  <si>
    <t xml:space="preserve">Der Fußboden des Fahrzeuginnenraumes soll bis zur Tür 2 (Tür 3) eben und podestfrei auf einer Höhe von max. 400 mm (Gelenkbereich max. 450 mm) bezogen auf die Fahrbahnoberfläche verlaufen 
</t>
  </si>
  <si>
    <t xml:space="preserve">Der Fußbodenbelag muss schmutzabweisend, leicht zu reinigen, wasserfest und rutschhemmend sein, sowie den geltenden Brandschutzbestimmungen entsprechen. Der Fußboden und der untere Teil der Seitenwände müssen so ausgebildet sein (z.B. geschlossene Wanne), dass kein Wasser und Reinigungsmittel in den Unterbau eindringen kann.
</t>
  </si>
  <si>
    <r>
      <t xml:space="preserve">
Der Haltebügel in Edelstahl gebürstet auf der Gangseite muss mindestens 280 mm gegenüber der Anlehnmöglichkeit überstehen.
Zusätzlich mit 1,7 bzw. 2 Klappsitzen entgegen der Fahrtrichtung.
</t>
    </r>
    <r>
      <rPr>
        <b/>
        <sz val="11"/>
        <rFont val="Arial"/>
        <family val="2"/>
      </rPr>
      <t xml:space="preserve">Rampe an Tür 2 !
</t>
    </r>
  </si>
  <si>
    <r>
      <t>Die</t>
    </r>
    <r>
      <rPr>
        <b/>
        <sz val="11"/>
        <rFont val="Arial"/>
        <family val="2"/>
      </rPr>
      <t xml:space="preserve"> Sondernutzungsfläche 2</t>
    </r>
    <r>
      <rPr>
        <sz val="11"/>
        <rFont val="Arial"/>
        <family val="2"/>
      </rPr>
      <t xml:space="preserve"> ist beim NG zusätzlich gegenüber Tür III für die Nutzung durch Kinderwagen angeordnet.
Mit Kinderwagentaster und entsprechender Signalisierung am Fahrerarbeitsplatz, Schaltung wie Haltewunschtaster, zusätzliches Kinderwagen-Symbol im Display anzeigen.
</t>
    </r>
  </si>
  <si>
    <r>
      <t xml:space="preserve">Abmessungen: min. 900 mm x 1.300 mm.
Zusätzlich mit 2 Klappsitzen, an der Seitenwand befestigt, quer zur Fahrtrichtung.
</t>
    </r>
    <r>
      <rPr>
        <b/>
        <sz val="11"/>
        <rFont val="Arial"/>
        <family val="2"/>
      </rPr>
      <t>Ohne Rampe an Tür 3 !</t>
    </r>
    <r>
      <rPr>
        <sz val="11"/>
        <rFont val="Arial"/>
        <family val="2"/>
      </rPr>
      <t xml:space="preserve">
</t>
    </r>
  </si>
  <si>
    <t>Statt der Anlehnplatte für den Rollstuhl sind zwei Klappsitzplätze (1,7 auch möglich) entgegen der Fahrtrichtung zu installieren, die die Funktion der Anlehnplatte erfüllen. Die Vorgaben für die Mitnahme von E-Scootern entsprechend des Erlasses Nr. 44 der Länder über die Beförderungspflicht für E-Scooter mit aufsitzender Person im Linienbussen des ÖPNV müssen mit diesen Klappsitzen gewährleistet sein.</t>
  </si>
  <si>
    <t>Videoüberwachung
Es ist eine Videoüberwachungsanlage der Firma Derovis oder gleichwertiger Art für den Fahrgastraum bestehend aus ≥5 Kameras (NF-Linien-) bzw. ≥6 Kameras (Gelenkomnibus), einem digitalen Aufzeichnungsgerät für ≥60 h Speicherkapazität anzubieten. Die Kamerapositionen und die genauen Funktionalitäten sind mit dem AG abzustimmen. Die Videoüberwachungsanlage muss mit der derzeit beim AG verwendeten Derovis-Anlage kompatibel sein.</t>
  </si>
  <si>
    <t xml:space="preserve">Die Unterlegkeile sind bodenfern unter einem Doppelsitz emäß gesetzlichen Vorgaben zu befestigen.
</t>
  </si>
  <si>
    <t xml:space="preserve">Fahrerkabine geschlossen und mit rückseitig integriertem Elektrofach unten, sowie getönter Hinterohr-Kunststoff-Scheibe oben nach ECE-Regelung ECE-R 43
</t>
  </si>
  <si>
    <t xml:space="preserve">Zentraldisplay (IBIS Plus/ IDR/RBL/OBD)
</t>
  </si>
  <si>
    <t xml:space="preserve">Folgende Einbauten sind Bestandteil des Lieferumfanges:
	Leselampe über dem Fahrerplatz
	Unfalldatenspeicher der Fa. Kienzle oder gleichwertiger Art
	senkrechte Haltestange seitlich an Fahrerkabine
	Bordbuchhalter/Tablethalterung
</t>
  </si>
  <si>
    <t xml:space="preserve">Es ist ein Fahrersitz, Typ ISRI 6860 / 885 NTS oder gleichwertiger Art, mit stufenlose Höheneinstellung, Rückenlehneneinstellung, Neigungseinstellung, horizontale Verstellmöglichkeit, Gewichtseinstellung über einstellbaren Vertikalschwingungsdämpfer, Armlehen links und rechts, Sitzkissentiefeneinstellung, integriertes Pneumatiksystem zur Anpassung der Rückenlehnenkontur, Schnellabsenkung, Sitzheizung und Belüftung, Dreheinrichtung, Gurtbefestigungspunkten und mitzulieferndem Schonbezug (Farbe wird im technischen Gespräch abgestimmt)einzubauen.
Die Anordnung der Bedienelemente erfolgt auf der rechten Seite des Fahrersitzes. 
</t>
  </si>
  <si>
    <t xml:space="preserve">Kabinentür ist mit Vollschutzscheibe (beidseitig entspiegelt) auszuführen. Spalten zwischen Scheiben und/ oder Verkleidungen sind abzudichten um Zugluft zu vermeiden. Die Scheibe hat die Funktion eines Spuckschutzes zu gewährleisten und ist grafisch im Innenraumkonzept darzustellen.
Die designtechnische und kontruktive Lösung ist darzustellen.
</t>
  </si>
  <si>
    <t xml:space="preserve">An der Frontscheibe ist ein lichtdichtes Sonnenschutz-Rollo zu montieren. Die Sicht des Fahrers auf Ampelanlagen, Außenspiegel etc. darf dabei nicht beeinträchtigt werden. An dem Fahrerseitenfenster ist ebenfalls ein lichtdichtes Rollo vorzusehen.
Zusätzlich ist an der A-Säule neben dem Fahrerplatz eine Sonnenblende zu montieren.
</t>
  </si>
  <si>
    <t xml:space="preserve">Im Bereich des Fahrerarbeitsplatzes ist ein integrierter Kleiderbügel und Kleiderhaken anzuordnen (Abstimmung mit Auftraggeber).
</t>
  </si>
  <si>
    <t xml:space="preserve">Die Verkabelung ist vom Auftragnehmer gemäß VDV/ EMV-Richtlinien IBIS/IBIS - IP- gerecht und gemäß den Vorgaben der Hersteller auszuführen
</t>
  </si>
  <si>
    <t xml:space="preserve">Die Steuerung für den Fahrgastraum erfolgt automatisch. (Voreinstellung im Klimamenü möglich (sperrbar))
</t>
  </si>
  <si>
    <t xml:space="preserve">Automatisches Ausschalten des Umluftbetriebs nach 10 Minuten. Die Möglichkeit im Klimamenü weitere Zeiten anzuwählen ist auszuschließen!
</t>
  </si>
  <si>
    <t xml:space="preserve">Die Druckluftanlage sollte über einen 1-Kammer-Lufttrockner der Fa. WABCO oder vergleichbar verfügen.
</t>
  </si>
  <si>
    <t xml:space="preserve">Für die externe Versorgung der Fahrzeuge während der Abstellung sind Anschlüsse für Druckluft im Bereich der Ladebuchsenklappe rechts  und vorn vorzusehen. Ein Wegfahren der Fahrzeuge darf bei angeschlossenen Systemen nicht möglich sein. (Druckluft Stecktüllenanschluss Nennweite Innen 7,2 / 7,8 mm vgl. Rectus)
</t>
  </si>
  <si>
    <t xml:space="preserve">Zündschlossschließung: Ein einheitlicher Schlüssel für alle Fahrzeuge des Lieferumfanges. Vorgabe des Schließsystem in tchnischen Klärungsgespräch.
</t>
  </si>
  <si>
    <t xml:space="preserve">Die Funkantenne (Kathrein K50 492 für 2m Band/ Datenfunk) ist auf dem Vordach auf einem mit der Fahrzeugkarosserie verbundenen Blech (ca. 1m x 1m) unterzubringen und mit einer Antennenleitung zum Gerätefach über dem Fahrerplatz zu verbinden.
</t>
  </si>
  <si>
    <t xml:space="preserve">Zwei Außenlautsprecher sind jeweils im Bereich von Tür 1 und Tür 2 einzubauen.
</t>
  </si>
  <si>
    <t xml:space="preserve">Abweichungen zur VDV Schrift 230 sind zu liegern, zu  benennen und zu erläutern.
</t>
  </si>
  <si>
    <t xml:space="preserve">Mit der Auslieferung des ersten Fahrzeuges muss ein Berge- und Abschleppkonzept vorgelegt werden. Die Abschleppanleitung muss mindestens folgende Informationen enthalten:
- zulässige Abschleppverfahren
- am Fahrzeug zu treffende Maßnahmen
- Höchstgeschwindigkeit
- ggf. max. Entfernung
</t>
  </si>
  <si>
    <t xml:space="preserve">Da bei den Betriebskosten von Linienomnibussen eindeutig die Energiekosten dominieren, die vor allem vom el. Energierverbrauch abhängig sind und demzufolge einen bedeutenden Anteil der Lebenszykluskosten (LCC) ausmachen, ist eine realistische und reproduzierbare Energieverbrauchsangabe anzugeben und nachzuweisen (Verbrauchsangaben jeweils mit und ohne Heizung bzw. Klimaanlage).
Die Verbrauchswerte im Jahresdurchschnitt sind in KWh pro 1 km Fahrstrecke anzugeben. Die zugrundegelegte Jahresdurchschnittsaußentemperatur ist anzugeben.
Die Verbrauchsangaben sind auf eine typische Linie im Einsatzgebiet der Fahrzeuge mit halbvoller Beladung zu beziehen (Anlage 1). Alle Angaben sind auf Verlangen beim AG kostenneutral nachzuweisen.
Das Fahrpersonal (mind. 10 Personen) wird auf wirtschaftliche Fahrweise geschult.
</t>
  </si>
  <si>
    <r>
      <t xml:space="preserve">3. technische Bedingungen
</t>
    </r>
    <r>
      <rPr>
        <sz val="11"/>
        <rFont val="Arial"/>
        <family val="2"/>
      </rPr>
      <t>siehe A1 und A1.1 Lastenheft</t>
    </r>
  </si>
  <si>
    <t>=maximale Punktezahl - (tatsächlicher E-SORT  - minimalen E-SORT) X ( maximale Punktezahl - minimale Punktezahl) / minimaler E-SORT</t>
  </si>
  <si>
    <t>= maximale Punktezahl - (tatsächliche Stunden  - minimale Stunden) X ( maximale Punktezahl - minimale Punktezahl) / minimale Stunden</t>
  </si>
  <si>
    <t xml:space="preserve">Es dürfen keine weiteren Stufen an den Einstiegen der Tür 1, 2 und (3) vorhanden sein. Die Trittschienen der Einstiege sind aus Aluminium-Profilen mit Absetzungen in Gelb oder gleichwertiger Art herzustellen.
</t>
  </si>
  <si>
    <t xml:space="preserve">Die Kommunikation mit der Leitstelle soll über einen Fußdrucktaster erfolgen. Dieser ist im linken Fußbereich anzuordnen.
</t>
  </si>
  <si>
    <t xml:space="preserve">Alle Außenanzeiger benötigen eine Nachlaufzeit nach "Aus" (entsprechende Vorgaben sind mit dem AG abzustimmen).
</t>
  </si>
  <si>
    <t xml:space="preserve">Bezüglich der Geräuschemission ist Anlage A15 "Geräuschemissionen Elektrofahrzeuge/Wasserstoff" zu beachten
</t>
  </si>
  <si>
    <t xml:space="preserve">Filtermatten in Filterklasse G 3, leicht austauschbar
</t>
  </si>
  <si>
    <t xml:space="preserve">Lieferung, Einbau und Inbetriebnahme einer Videoschutzanlage gemäß folgender Vorgaben
</t>
  </si>
  <si>
    <t xml:space="preserve">Das Fahrzeug und die Traktionsbatterien sind so auszulegen, dass die Traktionsbatterien im Falle einer Weiterentwicklung der Batterietechnologie mindestens gegen Traktionsbatterien der nächsten neueren Generation ausgetauscht werden können
</t>
  </si>
  <si>
    <t xml:space="preserve">Bei Unterschreitung eines bestimmten SOC ist das Fahrzeug automatisch in einen Schildkrötenmodus zu versetzen.
</t>
  </si>
  <si>
    <t xml:space="preserve">Der SOC zur Erfüllung der Anforderung Schildkrötenmodus ist durch das Werkstattpersonal änder- und dauerhaft speicherbar. Sofern diese Anforderung erfüllt wird, ist das Vorgehen zur Änderung des SOC  zu beschreiben. Der genaue SOC wird bei Auftragsklärung festgelegt.
</t>
  </si>
  <si>
    <t xml:space="preserve">Wird der Schildkrötenmodus aktiviert sind folgende Systeme auszuschalten:
- elektrische Fahrgastraumklimatisierung (inkl. elektrischer Heizung)
</t>
  </si>
  <si>
    <t xml:space="preserve">Vorzugsweise sind hermetisch abgeschlossene Traktionsbatteriesysteme zu verwenden. Abweichende Traktionsbatteriesysteme sind zu beschreiben. Das Batteriesystem ist modular aufzubauen.
</t>
  </si>
  <si>
    <t xml:space="preserve">Betriebsfähigkeit von –25 °C bis 45 °C (Freiaufstellung)
</t>
  </si>
  <si>
    <t xml:space="preserve">Die Funktionsfähigkeit der Fahrzeugteile und die Betriebssicherheit der Omnibusse bei Freiaufstellung und ohne Anschluss an jeglichen Leistungsanschluss über einen Zeitraum von mindestens 72 Stunden bei einem SoC von 95 % zum Zeitpunkt des Abstellens gewahrt sein müssen. Der AN beschreibt die hierfür vorgesehenen technischen Konzepte, die dieses sicherstellen lassen.
</t>
  </si>
  <si>
    <t xml:space="preserve">Der maximale elektrische Energiebedarf des Fahrzeuges bei Bedingungen vgl. SORT2 und einer Außentemperatur von -10°C bis +30°C muss unter Berücksichtigung der Anforderungen Klimatisierung/Heizung angegeben werden (siehe Anlage A8).
</t>
  </si>
  <si>
    <t xml:space="preserve">	Die Fahrleistung des elektrischen Antriebs muss so ausgelegt sein, dass zur Anpassung an jeweilige Last- und Beladungszustände genügend Reserven vorhanden sind. Die Fahrsteuerung ist so auszulegen, dass eine Rückwärtsfahrt nur in Schrittgeschwindigkeit erfolgen kann.
	Um den Anforderungen an einen zügigen Straßenverkehrsfluss zu genügen, sind eine gleichmäßige Leistungsentfaltung und eine entsprechende Gesamtleistung der Fahrzeuge vorzusehen. Die Leistungsentfaltung des Antriebs hat so zu erfolgen, dass eine gleichmäßige Beschleunigung erreicht wird. Nachstehende Beschleunigungswerte (in der Ebene mit 80 Fahrgästen) sind mindestens einzuhalten. 
	Geschwindigkeit Zeit           Solobus           Gelenk 
	auf 20 km/h                           4 s bis 5 s        5 s bis 7 s 
	auf 30 km/h                           7 s bis 8 s        7 s bis 10 s 
	auf 40 km/h                         10 s bis 12 s    10 s bis 14 s
	auf 50 km/h                         14 s bis 16 s    14 s bis 18 s 
	auf 60 km/h                         18 s bis 22 s    19 s bis 24 s 
</t>
  </si>
  <si>
    <t xml:space="preserve">Die Antriebsleistung hat min. 220 kW zu betragen.
</t>
  </si>
  <si>
    <t xml:space="preserve">Die Antriebsleistung hat min. 280 kW zu betragen.
</t>
  </si>
  <si>
    <t xml:space="preserve">E-Motore "Rad nah" an der Antriebsachse, Zentralmotor, usw.
Angebotene Ausführung einschließlich des zugehörigen Wirkungsgrades ist im Angebot detailliert zu beschreiben!
</t>
  </si>
  <si>
    <t xml:space="preserve">Bei der Ausbildung der Geräteräume /-flächen, der darin / darauf angeordneten Geräte und der Auswahl der zugehörigen Materialien ist eine Beschädigung durch Reinigung mit Dampf- oder Flüssigkeitsstrahlgeräten (Hochdruck) auszuschließen.
</t>
  </si>
  <si>
    <t xml:space="preserve">Die Wahl der Fahrstufe erfolgt über einen zu definierenden Schalter inklusive Startsperre bei Funktion D und R.
</t>
  </si>
  <si>
    <t xml:space="preserve">Beim Verlassen des Fahrersitzes bleibt das Fahrzeug aktiviert.
</t>
  </si>
  <si>
    <t xml:space="preserve">Das Zurückrollen an einer Steigung bzw. Gefälle muss durch geeignete Maßnahmen verhindert werden. Die Umsetzung ist zu erläutern.
</t>
  </si>
  <si>
    <t xml:space="preserve">Die Wirkungsweise des „Kriechens“ ist wie bei konventionellen Automatikgetrieben umzusetzen (d.h.  beim Lösen der Bremse und eingelegter Fahrstufe bewegt sich das Fahrzeug mit geringer Geschwindigkeit vorwärts).
</t>
  </si>
  <si>
    <t xml:space="preserve">Beschreibung in Kapitel 3 Antrieb und Energiemanagement
</t>
  </si>
  <si>
    <t xml:space="preserve">Bei hochsommerlichen Temperaturen und bei langen Berg- und Gefällestrecken müssen eine effiziente Beschleunigung und Rekuperation sichergestellt werden. Dabei sind hohe Wirkungsgrade nachzuweisen.
Das Rekuperationsverhalten ist in Abhängigkeit des Ladezustandes der Traktionsbatterie zu beschreiben.
</t>
  </si>
  <si>
    <t xml:space="preserve">Der Antriebsumrichter soll eine Rekuperation von der Fahrzeughöchstgeschwindigkeit bis zu einer Ablösegeschwindigkeit (Übernahme mechanische Bremsanlage) von ≤ 3 km/h ermöglichen.
</t>
  </si>
  <si>
    <t xml:space="preserve">Die Blendingfunktion in die mechanische Bremse soll ohne spürbaren Übergang erfolgen.
</t>
  </si>
  <si>
    <t xml:space="preserve">Für die Versorgung der Nebenaggregate sind Umrichter vorzusehen, die unabhängig von den Antriebsumrichtern betrieben werden. Die Umrichter für die Nebenaggregate sollen von einem Hersteller und Typ sein.
</t>
  </si>
  <si>
    <t xml:space="preserve">Abweichungen zur VDV Schrift 230/1 sind zu benennen und zu erläutern.
</t>
  </si>
  <si>
    <t xml:space="preserve">Es ist anzugeben , ob die Traktionsbatterien über eine in Ausnahmesituationen nutzbare Reservekapazität verfügt und wenn ja, wie groß die Reservekapazität ist und wie diese freigegeben werden kann.
</t>
  </si>
  <si>
    <t xml:space="preserve">Der Gesundheitszustand der Batterie bzw. Batteriepakete (SOH) ist durch den Auftraggeber mittels Diagnose ermittelbar. Der Wert ist in Prozent anzugeben. Die Diagnose ist zu beschreiben.
</t>
  </si>
  <si>
    <t xml:space="preserve">Die Traktionsbatterien sind wartungsfrei auszuführen.
</t>
  </si>
  <si>
    <t xml:space="preserve">1 Fahrausweisverkaufsautomat
Pro Fahrzeug ist der Platz für einen Fahrausweisverkaufsautomaten (AK 0328 der Firma Krauth) nach Vorgabe des AG abschließend vorzuhalten und vorzurüsten (Haltestangen, Halterungen für Automaten inkl. Stromversorgung und Einbindung in das Bussystem). Der genaue Einbauort gegenüber Tür 2 ist nach Auftragsvergabe mit dem AG abzustimmen. Es ist von einem Gewicht von bis zu 120kg auszugehen.
</t>
  </si>
  <si>
    <t xml:space="preserve">2 (NL) bzw. 3 (NG) Entwerter,
Pro Fahrzeug sind zwei bzw. drei Entwerter des Herstellers Trapeze Elgebra Fabrikat: ticompact 02 (Ibis-IP, Kunststoffgehäuse RAL7035 und Karteneinführung RAL6037) einzubauen. Der genaue Einbauort und die Austrittshöhe in der Haltestange für die Zuleitung (Elektrik) ist mit dem AG abzustimmen.
</t>
  </si>
  <si>
    <t xml:space="preserve">1 im NL bzw. 2 TFT-Monitore im NG (29 Zoll oder größer im 16:5-Format), die folgendes anzeigen:
Fahrtziel, die nächsten vier Haltestellen, Fahrtzeiten und Wagen hält.
Wünschenswert ist die Darstellung von Anschlussbeziehungen.
Die Einblendung von Werbung muss möglich sein.
Zum Zweck der Kundeninformation sind weitere 2 (im NL) und 2 bis zu 4 (im NG) digitale Infoanzeigen anzubieten.
 </t>
  </si>
  <si>
    <t xml:space="preserve">Eine Bordsprechanlage für innen und außen ist vorzusehen. Diese soll sich über einen Taster am Bedienpult vom Fahrer betätigen lassen. Der Ausruf erfolgt über die Lautsprecher im Fahrgastraum bzw. über Außenlautsprecher. 
Zusätzlich ist ein Kontrolllautsprecher mit Lautstärkeregler hinter oder über dem Fahrerplatz für den Funk anzuordnen.
Es ist eine ausreichende Beschallung zu gewährleisten. (z.B. 6 Bordlautsprecher im Vorderwagen und 4 Bordlautsprecher im Nachläufer)
</t>
  </si>
  <si>
    <t>In der Nähe der Fahrerkabine ist eine Steckdose (4 polige DIN-Buchse) für den Anschluss eines zusätzlichen Reiseleitermikrofones zu installieren.</t>
  </si>
  <si>
    <t xml:space="preserve">Betriebsleitsystem IBIS IDR 
Es ist ein vorkonfiguriertes Betriebsleitsystem und Bordinformationssystem IBISplus der Firma Trapeze, welches mit dem beim AG verwendeten identisch ist, anzubieten.
Das Integrierte Bordinformationssystem (IBISplus) soll das Bindeglied zwischen RBL und Fahrzeug sein. Die Datenübertragung erfolgt per IBIS-CAN bzw. IBISplus-Wagenbus oder Ibis-IP. Es ist sicherzustellen, dass ein Datenaustausch zwischen IBISplus und OBD über eine entsprechende Schnittstelle erfolgen kann. 
Die VDV-Schrift 300 „Integriertes Bordinformationssystem“ (IBISplus), VDV 301 "Internetprotokoll basiertes integriertes Bordinformationssystem IBIS-IP" und CiA WD 407 dienen hier als maßgebliche Richtlinien.
Folgende Komponenten sollen von IBISplus mit Daten versorgt werden: 
	Fahrausweisverkaufsautomat (IBIS und LAN)
	Entwerter 
	Außen- und Innenanzeigen
	Digitale Haltestellenansage
</t>
  </si>
  <si>
    <t xml:space="preserve">Die VDV-Rahmenempfehlung 230 ist einzuhalten. Die Anzeigen sind in TFT oder LCD oder LED-Technik der Firma Luminator oder gleichwertiger Art auszuführen.
Front:	 Fahrziel- und Linienanzeige 24x168
Seite rechts:	 Fahrziel- und Linienanzeige seitlich rechts, 26 x 192
Heck:	 Fahrziel- und Linienanzeige, 26 x 192 
Steuergerät:	 LAWO Sicma Control (oder vergleichbar)
Das Schulbussymbol ist in der Bug- und Heckfahrzielanzeige zu integrieren.
Zusätzlich ist ein Schulbusrollo oder digitale Anzeige in der Heckscheibe, im Preis enthalten, anzubieten.
Die angebotene Ausrüstung muss mit dem beim AG bereits vorhandenen System kompatibel sein.
</t>
  </si>
  <si>
    <t>&gt;350</t>
  </si>
  <si>
    <t>Im 9. Betriebsjahr müssen mindesten 80% der zugesicherten Reichweiten garantiert sein. Ab dem 12. Betriebsjahr müssen mindesten 60% der zugesicherten Reichweiten garantiert sein.</t>
  </si>
  <si>
    <t xml:space="preserve">Die Einhaltung der VDV-Schrift 236 „Klimatisierung von Linienbussen“ ist sicherzustellen. Pro Lieferlos sind Software und Interfacekabel zur Diagnose mitzuliefern.
Es sind ausreichende Frischluftmengen pro Person und Stunde im Fahrzeug sicherzustellen. Die Frischluft ist in allen Fällen dort anzusaugen, wo günstigste Luftverhältnisse vorliegen.
Die Regelung der Luftgeschwindigkeit der Lüftung für den Fahrerarbeitsplatz muss der Fahrer vornehmen können. Es sind Gebläse vorzusehen, die für den Fahrer einen einwandfreien Durchblick durch die gesamte Frontscheibe sowie durch das Fahrerseitenfenster links und die Scheiben der Tür I sicherstellen.
Be- und Entlüftung des Fahrzeuges haben elektronisch gesteuert über das Frontklimagerät mit elektrischer Betätigung, elektrische Dachlüfter im Bereich Heck und vor dem Drehgestell (Luftstrom mindestens 1.000 m3/h), sowie 4 (Solobus) und 6 (Gelenkbus) gleichmäßig verteilte verriegelbare Klappfenster (Vierkant) und das Fahrerseitenfenster links zu erfolgen.
Die Frischluftansaugung über Staubfilter hat im Dach- oder Seitenbereich links am Fahrerarbeitsplatz zu erfolgen. Eine zeitgesteuerte Umluftschaltung (sog. Smog-Schaltung) muss mindestens für den Fahrerbereich möglich sein. Dabei dürfen die Scheiben im Sichtfeld des Fahrers nicht beschlagen.
</t>
  </si>
  <si>
    <r>
      <t xml:space="preserve">Klimaanlage: Es ist ein vollklimatisiertes Fahrzeug anzubieten. Die Klimatisierung der Busse hat gemäß VDV-Schrift 236 „Klimatisierung von Linienbussen“ zu erfolgen.
Die Klimaanlage ist in die Sparschaltung zu integrieren. Es sind sogenannte Long-Life-Lüfter einzusetzen.
</t>
    </r>
    <r>
      <rPr>
        <b/>
        <sz val="11"/>
        <rFont val="Arial"/>
        <family val="2"/>
      </rPr>
      <t>Steuerung Temperatur Fahrgastraum – siehe Grundlastenhef</t>
    </r>
    <r>
      <rPr>
        <sz val="11"/>
        <rFont val="Arial"/>
        <family val="2"/>
      </rPr>
      <t xml:space="preserve">t
</t>
    </r>
  </si>
  <si>
    <t>Anzahl MUSS-Kriterien</t>
  </si>
  <si>
    <t>Das Fahrzeug ist für eine Ladeleistung von mindestens 150 kW bei maximal 200 A, DC, Mode 4 auszulegen</t>
  </si>
  <si>
    <t>&gt;380</t>
  </si>
  <si>
    <t>+40</t>
  </si>
  <si>
    <t>≥11</t>
  </si>
  <si>
    <t>48 Monate nach mängelfreier Abnahme* für das Komplettfahrzeug, mindestens jedoch bis 240.000 km.</t>
  </si>
  <si>
    <t>12 Jahre, für den Belag mind. 8 Jahre volle Garantie.</t>
  </si>
  <si>
    <t>Fussboden u. Verklebung</t>
  </si>
  <si>
    <t>Korrosionsschutz</t>
  </si>
  <si>
    <r>
      <t>Bis 12 Jahre nach Fahrzeugabnahme</t>
    </r>
    <r>
      <rPr>
        <vertAlign val="superscript"/>
        <sz val="8"/>
        <rFont val="Tahoma"/>
        <family val="2"/>
      </rPr>
      <t>*</t>
    </r>
    <r>
      <rPr>
        <sz val="11"/>
        <rFont val="Tahoma"/>
        <family val="2"/>
      </rPr>
      <t xml:space="preserve"> volle Gewährleistung gegen strukturelle oder tragende Rostschäden des Bodenrahmens und des Aufbaus. Bodenrahmen und Aufbau sind durch entsprechende Korrosionsschutzmaßnahmen so zu konzipieren, dass durch bekannte Umwelt- und Witterungseinflüsse sowie bisher bekannte und verwendete Streusalze innerhalb von 12 Jahren keine strukturellen oder tragenden Rostschäden auftreten. 
Eine Nachbehandlung der Gitterrahmen-Wachskonservierung ist nur bei Karosserieschädigungen durch Gewalteinwirkung erforderlich.</t>
    </r>
  </si>
  <si>
    <t>Außenbeblechung</t>
  </si>
  <si>
    <t>12 Jahre für betriebsgefährdende, nicht korrosionsbedingte Schäden an der Außenbeblechung.</t>
  </si>
  <si>
    <t>Schläuche und Verrohrungen</t>
  </si>
  <si>
    <t>Garantie für die verwendeten Kühlmittelschläuche von 12 Jahren, inkl. Kühlwasserleitungen, Schlauchbögen, Übergangsmuffen, Polyamidrohr, Heizungsleitungen.                                                                                      Die Arbeitsleistung ist Bestandteil der Garantieleistung.</t>
  </si>
  <si>
    <t>Die Batterie muss schnellladefähig, für Ladeleistungen mit mindestens 150 kW, sein.</t>
  </si>
  <si>
    <t>Eine Reichweite von 380 km, innerhalb einer Außentemperaturspanne von 0°C bis 25°C, muss für die Fahrzeugeinsatzdauer von 8 Jahren mit der Erstbatterie unter Einhaltung der technischen Anforderungen ganzjährig für den Einsatz vgl. SORT2 gewährleistet sein.</t>
  </si>
  <si>
    <t>Eine Reichweite von 300 km, innerhalb einer Außentemperaturspanne von 0°C bis 25°C, muss für die Fahrzeugeinsatzdauer von 8 Jahren mit der Erstbatterie unter Einhaltung der technischen Anforderungen ganzjährig für den Einsatz vgl. SORT2 gewährleistet sein.</t>
  </si>
  <si>
    <t>A7</t>
  </si>
  <si>
    <t>Gewährleistung:</t>
  </si>
  <si>
    <r>
      <t>(2)</t>
    </r>
    <r>
      <rPr>
        <sz val="7"/>
        <rFont val="Times New Roman"/>
        <family val="1"/>
      </rPr>
      <t xml:space="preserve">       </t>
    </r>
    <r>
      <rPr>
        <sz val="11"/>
        <rFont val="Tahoma"/>
        <family val="2"/>
      </rPr>
      <t>Bei der Durchführung von Instandsetzungen und Gewährleistungsarbeiten muss gesichert sein, dass nur Originalersatzteile und -tauschteile zum Einsatz kommen, die genau dem Serien- und Ausführungsstand der Fahrzeuge, mindestens jedoch den technischen Anforderungen des Altteiles entsprechen oder eine technische Weiterentwicklung bzw. Verbesserung darstellen.</t>
    </r>
  </si>
  <si>
    <r>
      <t>(3)</t>
    </r>
    <r>
      <rPr>
        <sz val="7"/>
        <rFont val="Times New Roman"/>
        <family val="1"/>
      </rPr>
      <t xml:space="preserve">       </t>
    </r>
    <r>
      <rPr>
        <sz val="11"/>
        <rFont val="Tahoma"/>
        <family val="2"/>
      </rPr>
      <t>Stellt sich zu einem späteren Zeitpunkt heraus, dass hierbei ein Einzelteil verwendet wurde, das nicht dem Serienstand entspricht, so hat der AG das Recht auf Schadenersatz bzw. Anspruch auf Wandlung und Wiederherstellung in den technischen Ursprungszustand (Serienstand).</t>
    </r>
  </si>
  <si>
    <r>
      <t>(4)</t>
    </r>
    <r>
      <rPr>
        <sz val="7"/>
        <rFont val="Times New Roman"/>
        <family val="1"/>
      </rPr>
      <t xml:space="preserve">       </t>
    </r>
    <r>
      <rPr>
        <sz val="11"/>
        <rFont val="Tahoma"/>
        <family val="2"/>
      </rPr>
      <t>Die vorgeschriebenen Servicearbeiten werden vom AG nach Zertifizierung zur Regiewerkstatt bzw. autorisierten Werkstatt des Fahrzeugherstellers in der eigenen Kfz. Werkstatt durchgeführt.</t>
    </r>
  </si>
  <si>
    <r>
      <t>(5)</t>
    </r>
    <r>
      <rPr>
        <sz val="7"/>
        <rFont val="Times New Roman"/>
        <family val="1"/>
      </rPr>
      <t xml:space="preserve">       </t>
    </r>
    <r>
      <rPr>
        <sz val="11"/>
        <rFont val="Tahoma"/>
        <family val="2"/>
      </rPr>
      <t>Treten nach Ablauf der regulären Gewährleistungszeit Mängel auf, die sich als Serienmängel herausstellen, so sind diese wie ein Gewährleistungsfall zu behandeln.</t>
    </r>
  </si>
  <si>
    <t>Allgemeine Bestimmungen:</t>
  </si>
  <si>
    <t>Allgemeine Gewährleistung</t>
  </si>
  <si>
    <r>
      <t>(1)</t>
    </r>
    <r>
      <rPr>
        <sz val="7"/>
        <rFont val="Times New Roman"/>
        <family val="1"/>
      </rPr>
      <t xml:space="preserve">       </t>
    </r>
    <r>
      <rPr>
        <sz val="11"/>
        <rFont val="Tahoma"/>
        <family val="2"/>
      </rPr>
      <t>Im Falle eines Gewährleistungsanspruches trägt der Fahrzeughersteller die Ausbau-, Einbau- und Versandkosten sowie Stillstandzeiten, wenn der Aus- und Einbau in einer anerkannten Werkstatt des Fahrzeugherstellers oder von der Werkstatt des AG vorgenommen wird. Der AG berechnet den jeweils gültigen Stundenverrechnungssatz für die Durchführung von Gewährleistungsarbeiten. Überführungskosten in die Werkstatt des AN werden durch den AN getragen. Darüber hinaus notwendige km-Leistungen werden vom AN getragen.</t>
    </r>
  </si>
  <si>
    <t>und Bereitschaft zum Arbeitsbeginn.</t>
  </si>
  <si>
    <t>max. Punkte</t>
  </si>
  <si>
    <t>Gemäß VDV Schrift 230 Rahmenempfehlung für Stadtlinienbusse …
 in den aktuellen Fassungen</t>
  </si>
  <si>
    <t>Punktzahl =maximale Punktezahl - ((tatsächliche Kosten - minimale Kosten) X ( maximale Punktezahl - minimale Punktezahl) / minimale Kosten)</t>
  </si>
  <si>
    <t>Gewährleistung</t>
  </si>
  <si>
    <t>Versand Aufforderung zur Angebotsabgabe bzw.
Absagen nichtberücksichtigte Bewerber</t>
  </si>
  <si>
    <t>Öffnung der Angebote</t>
  </si>
  <si>
    <t>Angebotsprüfung, Aufklärung, ggf. Verhandlungsvorbereitung,</t>
  </si>
  <si>
    <t>ggf. Aufforderung zur Abgabe von Zweitangeboten</t>
  </si>
  <si>
    <t>voraussichtliche Zuschlagserteilung</t>
  </si>
  <si>
    <t xml:space="preserve">Das Schwanenhalsmikrofon der Fa. BLAUPUNKT oder gleichwertiges Fabrikat soll links vor dem Fahrerplatz installiert sein. 
</t>
  </si>
  <si>
    <t xml:space="preserve">Verwendete Beschläge sollten möglichst aus Leichtmetall sein.
Die Fahrzeuge sind mit folgendem Zubehör auszustatten:
- Feuerlöscher (ABC) 6 kg, in Fahrernähe anzuordnen
- 2 Feuerlöscher; 1  x auf Radkasten (1. Achse) rechts und 1 x im Bereich Tür 1
- 2 Verbandkästen DIN 13 164
- 2 Unterlegkeile in räumlicher Nähe zur zweiten Tür und bodenfern gemäß gesetzlichen Vorgaben gesichert
- Warndreieck
- Sicherheitswarnblinkleuchte
- Handleuchte mit Batterie und Ladehalterung im Fahrerraum
- Sicherheitsweste
- Schulbuszulassung
</t>
  </si>
  <si>
    <t xml:space="preserve">Der Überfalltaster in der linken Seitenwand neben dem Fahrersitz erhält einen Doppelkontakt der mit dem Ereignistaster verbunden ist (oder- verknüpft). Damit ist sichergestellt, dass bei einer Notfallsituation der Ereignistaster nicht separat betätigt werden muss. Eine Aufschaltung der Videoüberwachung an die Leitstelle ist umzusetzen.
</t>
  </si>
  <si>
    <t xml:space="preserve"> = 30 x ( minimaler Angebotspreis / Wertungs-Angebotspreis) </t>
  </si>
  <si>
    <t xml:space="preserve">Zur Verbesserung der Verkehrssicherheit und zur Vermeidung von Unfällen beim Rechtsabbiegen  ist ein Abbiegeassistenzsystem zu integrieren, Kamera-Monitor-System. Der Monitor ist ergonomisch optimiert anzubringen. Die Monitorhelligkeit hat sich der Tageshelligkeit anzupassen.
(Alternativ ist eine Kombination aus Radar- und Kamerasensoren zulässig. Das System scannt den Bereich neben dem Fahrzeug. Erkennt das System einen Fußgänger oder Radfahrer im toten Winkel, leuchtet an der A-Säule eine LED-Leuchte auf.)
</t>
  </si>
  <si>
    <t xml:space="preserve">Der Fahrerarbeitsplatz ist mit einem Kühlschrank auszustatten. Der Kühlschrank muss ein Volumen von min. 3,5 Litern (größer ist möglich) haben und eine 1,5 Liter-PET-Flasche muss hineingestellt werden können.
</t>
  </si>
  <si>
    <t xml:space="preserve">Die Höchstgeschwindigkeit liegt zwischen 80 und 85 km/h.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</si>
</sst>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 _€_-;\-* #,##0.00\ _€_-;_-* &quot;-&quot;??\ _€_-;_-@_-"/>
    <numFmt numFmtId="164" formatCode="_-* #,##0.00_-;\-* #,##0.00_-;_-* &quot;-&quot;??_-;_-@_-"/>
    <numFmt numFmtId="165" formatCode="_-* #,##0.00\ [$€]_-;\-* #,##0.00\ [$€]_-;_-* &quot;-&quot;??\ [$€]_-;_-@_-"/>
    <numFmt numFmtId="166" formatCode="\+\ #,##0.00_ ;[Red]\-#,##0.00\ "/>
    <numFmt numFmtId="167" formatCode="_-* #,##0.00\ _D_M_-;\-* #,##0.00\ _D_M_-;_-* &quot;-&quot;??\ _D_M_-;_-@_-"/>
    <numFmt numFmtId="168" formatCode="#,##0.0"/>
    <numFmt numFmtId="169" formatCode="General;;"/>
    <numFmt numFmtId="170" formatCode="0.0"/>
    <numFmt numFmtId="171" formatCode="_-* #,##0_-;\-* #,##0_-;_-* &quot;-&quot;??_-;_-@_-"/>
  </numFmts>
  <fonts count="85"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indexed="8"/>
      <name val="Arial"/>
      <family val="2"/>
    </font>
    <font>
      <sz val="10"/>
      <color indexed="8"/>
      <name val="Arial"/>
      <family val="2"/>
    </font>
    <font>
      <sz val="10"/>
      <name val="Arial"/>
      <family val="2"/>
    </font>
    <font>
      <b/>
      <sz val="10"/>
      <name val="Arial"/>
      <family val="2"/>
    </font>
    <font>
      <sz val="8"/>
      <name val="Arial"/>
      <family val="2"/>
    </font>
    <font>
      <b/>
      <sz val="11"/>
      <name val="Arial"/>
      <family val="2"/>
    </font>
    <font>
      <sz val="9"/>
      <name val="Arial"/>
      <family val="2"/>
    </font>
    <font>
      <sz val="12"/>
      <name val="Arial"/>
      <family val="2"/>
    </font>
    <font>
      <sz val="11"/>
      <name val="Arial"/>
      <family val="2"/>
    </font>
    <font>
      <sz val="6"/>
      <name val="Arial"/>
      <family val="2"/>
    </font>
    <font>
      <sz val="10"/>
      <name val="Arial"/>
      <family val="2"/>
    </font>
    <font>
      <sz val="10"/>
      <name val="Arial"/>
      <family val="2"/>
    </font>
    <font>
      <sz val="8"/>
      <name val="Verdana"/>
      <family val="2"/>
    </font>
    <font>
      <sz val="10"/>
      <name val="Arial"/>
      <family val="2"/>
    </font>
    <font>
      <sz val="7"/>
      <name val="Arial"/>
      <family val="2"/>
    </font>
    <font>
      <sz val="20"/>
      <name val="Arial"/>
      <family val="2"/>
    </font>
    <font>
      <b/>
      <sz val="14"/>
      <name val="Calibri"/>
      <family val="2"/>
      <scheme val="minor"/>
    </font>
    <font>
      <sz val="14"/>
      <name val="Calibri"/>
      <family val="2"/>
      <scheme val="minor"/>
    </font>
    <font>
      <sz val="10"/>
      <name val="Calibri"/>
      <family val="2"/>
      <scheme val="minor"/>
    </font>
    <font>
      <sz val="11"/>
      <color theme="1"/>
      <name val="Calibri"/>
      <family val="2"/>
      <scheme val="minor"/>
    </font>
    <font>
      <b/>
      <sz val="20"/>
      <name val="Arial"/>
      <family val="2"/>
    </font>
    <font>
      <sz val="14"/>
      <name val="Arial"/>
      <family val="2"/>
    </font>
    <font>
      <b/>
      <sz val="14"/>
      <color rgb="FFFF0000"/>
      <name val="Arial"/>
      <family val="2"/>
    </font>
    <font>
      <sz val="14"/>
      <color theme="1"/>
      <name val="Arial"/>
      <family val="2"/>
    </font>
    <font>
      <sz val="12"/>
      <color rgb="FFFF0000"/>
      <name val="Arial"/>
      <family val="2"/>
    </font>
    <font>
      <b/>
      <sz val="14"/>
      <name val="Arial"/>
      <family val="2"/>
    </font>
    <font>
      <sz val="18"/>
      <name val="Arial"/>
      <family val="2"/>
    </font>
    <font>
      <sz val="11"/>
      <color rgb="FF9C0006"/>
      <name val="Arial"/>
      <family val="2"/>
    </font>
    <font>
      <b/>
      <sz val="12"/>
      <name val="Arial"/>
      <family val="2"/>
    </font>
    <font>
      <sz val="11"/>
      <color rgb="FF000000"/>
      <name val="Arial"/>
      <family val="2"/>
    </font>
    <font>
      <sz val="11"/>
      <color rgb="FF9C5700"/>
      <name val="Arial"/>
      <family val="2"/>
    </font>
    <font>
      <b/>
      <sz val="28"/>
      <name val="Calibri"/>
      <family val="2"/>
      <scheme val="minor"/>
    </font>
    <font>
      <b/>
      <sz val="14"/>
      <color theme="1"/>
      <name val="Calibri"/>
      <family val="2"/>
      <scheme val="minor"/>
    </font>
    <font>
      <b/>
      <sz val="11"/>
      <color theme="1"/>
      <name val="Calibri"/>
      <family val="2"/>
      <scheme val="minor"/>
    </font>
    <font>
      <b/>
      <sz val="16"/>
      <name val="Arial"/>
      <family val="2"/>
    </font>
    <font>
      <sz val="10"/>
      <name val="Arial"/>
      <family val="2"/>
    </font>
    <font>
      <sz val="11"/>
      <color rgb="FF3F3F76"/>
      <name val="Arial"/>
      <family val="2"/>
    </font>
    <font>
      <b/>
      <sz val="12"/>
      <color theme="1"/>
      <name val="Arial"/>
      <family val="2"/>
    </font>
    <font>
      <sz val="10"/>
      <name val="Arial"/>
      <family val="2"/>
    </font>
    <font>
      <sz val="11"/>
      <color rgb="FF006100"/>
      <name val="Arial"/>
      <family val="2"/>
    </font>
    <font>
      <sz val="11"/>
      <color rgb="FFFF0000"/>
      <name val="Arial"/>
      <family val="2"/>
    </font>
    <font>
      <b/>
      <sz val="11"/>
      <color theme="1"/>
      <name val="Arial"/>
      <family val="2"/>
    </font>
    <font>
      <vertAlign val="subscript"/>
      <sz val="11"/>
      <name val="Arial"/>
      <family val="2"/>
    </font>
    <font>
      <b/>
      <sz val="11"/>
      <color rgb="FF000000"/>
      <name val="Arial"/>
      <family val="2"/>
    </font>
    <font>
      <b/>
      <vertAlign val="subscript"/>
      <sz val="11"/>
      <name val="Arial"/>
      <family val="2"/>
    </font>
    <font>
      <sz val="11"/>
      <color indexed="8"/>
      <name val="Arial"/>
      <family val="2"/>
    </font>
    <font>
      <b/>
      <sz val="11"/>
      <color rgb="FFFF0000"/>
      <name val="Arial"/>
      <family val="2"/>
    </font>
    <font>
      <sz val="11"/>
      <color rgb="FF1EA00A"/>
      <name val="Arial"/>
      <family val="2"/>
    </font>
    <font>
      <b/>
      <sz val="11"/>
      <color rgb="FF00B050"/>
      <name val="Arial"/>
      <family val="2"/>
    </font>
    <font>
      <u/>
      <sz val="11"/>
      <name val="Arial"/>
      <family val="2"/>
    </font>
    <font>
      <b/>
      <sz val="11"/>
      <name val="Arial Black"/>
      <family val="2"/>
    </font>
    <font>
      <b/>
      <sz val="11"/>
      <color rgb="FFC00000"/>
      <name val="Arial"/>
      <family val="2"/>
    </font>
    <font>
      <b/>
      <i/>
      <sz val="11"/>
      <name val="Arial"/>
      <family val="2"/>
    </font>
    <font>
      <b/>
      <sz val="14"/>
      <color theme="1"/>
      <name val="Arial"/>
      <family val="2"/>
    </font>
    <font>
      <b/>
      <sz val="16"/>
      <color theme="1"/>
      <name val="Arial"/>
      <family val="2"/>
    </font>
    <font>
      <u/>
      <sz val="11"/>
      <color theme="1"/>
      <name val="Arial"/>
      <family val="2"/>
    </font>
    <font>
      <b/>
      <u/>
      <sz val="11"/>
      <color theme="1"/>
      <name val="Arial"/>
      <family val="2"/>
    </font>
    <font>
      <i/>
      <sz val="11"/>
      <color theme="1"/>
      <name val="Arial"/>
      <family val="2"/>
    </font>
    <font>
      <sz val="9"/>
      <color indexed="81"/>
      <name val="Segoe UI"/>
      <family val="2"/>
    </font>
    <font>
      <b/>
      <sz val="9"/>
      <color indexed="81"/>
      <name val="Segoe UI"/>
      <family val="2"/>
    </font>
    <font>
      <sz val="11"/>
      <name val="Tahoma"/>
      <family val="2"/>
    </font>
    <font>
      <vertAlign val="superscript"/>
      <sz val="8"/>
      <name val="Tahoma"/>
      <family val="2"/>
    </font>
    <font>
      <sz val="7"/>
      <name val="Times New Roman"/>
      <family val="1"/>
    </font>
  </fonts>
  <fills count="26">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1" tint="0.14999847407452621"/>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theme="4" tint="0.59999389629810485"/>
        <bgColor indexed="65"/>
      </patternFill>
    </fill>
    <fill>
      <patternFill patternType="solid">
        <fgColor theme="4" tint="0.39997558519241921"/>
        <bgColor indexed="65"/>
      </patternFill>
    </fill>
    <fill>
      <patternFill patternType="solid">
        <fgColor rgb="FFDCE6F1"/>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CC99"/>
      </patternFill>
    </fill>
    <fill>
      <patternFill patternType="solid">
        <fgColor theme="4" tint="0.39997558519241921"/>
        <bgColor indexed="64"/>
      </patternFill>
    </fill>
    <fill>
      <patternFill patternType="solid">
        <fgColor theme="9" tint="0.39997558519241921"/>
        <bgColor indexed="64"/>
      </patternFill>
    </fill>
    <fill>
      <patternFill patternType="solid">
        <fgColor rgb="FFC6EFCE"/>
      </patternFill>
    </fill>
    <fill>
      <patternFill patternType="solid">
        <fgColor theme="4" tint="0.79998168889431442"/>
        <bgColor indexed="65"/>
      </patternFill>
    </fill>
    <fill>
      <patternFill patternType="solid">
        <fgColor rgb="FFFFFFFF"/>
        <bgColor indexed="64"/>
      </patternFill>
    </fill>
    <fill>
      <patternFill patternType="solid">
        <fgColor rgb="FFFFEB9C"/>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indexed="64"/>
      </top>
      <bottom/>
      <diagonal/>
    </border>
    <border>
      <left style="thin">
        <color auto="1"/>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auto="1"/>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auto="1"/>
      </right>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auto="1"/>
      </left>
      <right/>
      <top style="medium">
        <color auto="1"/>
      </top>
      <bottom style="thin">
        <color auto="1"/>
      </bottom>
      <diagonal/>
    </border>
    <border>
      <left style="medium">
        <color auto="1"/>
      </left>
      <right style="medium">
        <color indexed="64"/>
      </right>
      <top style="medium">
        <color auto="1"/>
      </top>
      <bottom style="thin">
        <color indexed="64"/>
      </bottom>
      <diagonal/>
    </border>
    <border>
      <left style="medium">
        <color auto="1"/>
      </left>
      <right/>
      <top style="medium">
        <color auto="1"/>
      </top>
      <bottom style="thin">
        <color auto="1"/>
      </bottom>
      <diagonal/>
    </border>
    <border>
      <left style="medium">
        <color indexed="64"/>
      </left>
      <right style="medium">
        <color indexed="64"/>
      </right>
      <top/>
      <bottom style="double">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s>
  <cellStyleXfs count="248">
    <xf numFmtId="0" fontId="0" fillId="0" borderId="0"/>
    <xf numFmtId="0" fontId="24" fillId="0" borderId="0"/>
    <xf numFmtId="0" fontId="29" fillId="0" borderId="0"/>
    <xf numFmtId="44" fontId="29" fillId="0" borderId="0" applyFont="0" applyFill="0" applyBorder="0" applyAlignment="0" applyProtection="0"/>
    <xf numFmtId="0" fontId="23" fillId="0" borderId="0"/>
    <xf numFmtId="165" fontId="32" fillId="0" borderId="0" applyFont="0" applyFill="0" applyBorder="0" applyAlignment="0" applyProtection="0"/>
    <xf numFmtId="167" fontId="33" fillId="0" borderId="0" applyFont="0" applyFill="0" applyBorder="0" applyAlignment="0" applyProtection="0"/>
    <xf numFmtId="165" fontId="33" fillId="0" borderId="0" applyFont="0" applyFill="0" applyBorder="0" applyAlignment="0" applyProtection="0"/>
    <xf numFmtId="167"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2" fillId="0" borderId="0"/>
    <xf numFmtId="0" fontId="41" fillId="0" borderId="0"/>
    <xf numFmtId="0" fontId="21" fillId="0" borderId="0"/>
    <xf numFmtId="0" fontId="20" fillId="0" borderId="0"/>
    <xf numFmtId="0" fontId="24" fillId="0" borderId="0"/>
    <xf numFmtId="0" fontId="19" fillId="0" borderId="0"/>
    <xf numFmtId="0" fontId="18" fillId="0" borderId="0"/>
    <xf numFmtId="164" fontId="41" fillId="0" borderId="0" applyFont="0" applyFill="0" applyBorder="0" applyAlignment="0" applyProtection="0"/>
    <xf numFmtId="0" fontId="49" fillId="11" borderId="0" applyNumberFormat="0" applyBorder="0" applyAlignment="0" applyProtection="0"/>
    <xf numFmtId="44" fontId="2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7" fillId="0" borderId="0"/>
    <xf numFmtId="0" fontId="17" fillId="0" borderId="0"/>
    <xf numFmtId="0" fontId="17" fillId="0" borderId="0"/>
    <xf numFmtId="0" fontId="17" fillId="0" borderId="0"/>
    <xf numFmtId="164" fontId="4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9" fontId="24" fillId="0" borderId="0" applyFont="0" applyFill="0" applyBorder="0" applyAlignment="0" applyProtection="0"/>
    <xf numFmtId="44" fontId="2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4" fontId="41" fillId="0" borderId="0" applyFont="0" applyFill="0" applyBorder="0" applyAlignment="0" applyProtection="0"/>
    <xf numFmtId="0" fontId="17" fillId="0" borderId="0"/>
    <xf numFmtId="0" fontId="17" fillId="0" borderId="0"/>
    <xf numFmtId="0" fontId="17" fillId="0" borderId="0"/>
    <xf numFmtId="0" fontId="17" fillId="0" borderId="0"/>
    <xf numFmtId="0" fontId="16" fillId="0" borderId="0"/>
    <xf numFmtId="0" fontId="15" fillId="0" borderId="0"/>
    <xf numFmtId="0" fontId="15" fillId="0" borderId="0"/>
    <xf numFmtId="0" fontId="15" fillId="0" borderId="0"/>
    <xf numFmtId="0" fontId="41" fillId="0" borderId="0"/>
    <xf numFmtId="0" fontId="51" fillId="0" borderId="0"/>
    <xf numFmtId="0" fontId="14" fillId="0" borderId="0"/>
    <xf numFmtId="0" fontId="52" fillId="12" borderId="0" applyNumberFormat="0" applyBorder="0" applyAlignment="0" applyProtection="0"/>
    <xf numFmtId="0" fontId="41" fillId="0" borderId="0"/>
    <xf numFmtId="0" fontId="13" fillId="0" borderId="0"/>
    <xf numFmtId="0" fontId="13" fillId="0" borderId="0"/>
    <xf numFmtId="0" fontId="57" fillId="0" borderId="0"/>
    <xf numFmtId="0" fontId="58" fillId="19" borderId="66" applyNumberFormat="0" applyAlignment="0" applyProtection="0"/>
    <xf numFmtId="165" fontId="52" fillId="12" borderId="0" applyNumberFormat="0" applyBorder="0" applyAlignment="0" applyProtection="0"/>
    <xf numFmtId="165" fontId="49" fillId="11" borderId="0" applyNumberFormat="0" applyBorder="0" applyAlignment="0" applyProtection="0"/>
    <xf numFmtId="0" fontId="24" fillId="0" borderId="0"/>
    <xf numFmtId="0" fontId="12" fillId="0" borderId="0"/>
    <xf numFmtId="0" fontId="12" fillId="14" borderId="0" applyNumberFormat="0" applyBorder="0" applyAlignment="0" applyProtection="0"/>
    <xf numFmtId="0" fontId="12" fillId="13" borderId="0" applyNumberFormat="0" applyBorder="0" applyAlignment="0" applyProtection="0"/>
    <xf numFmtId="0" fontId="10" fillId="0" borderId="0"/>
    <xf numFmtId="0" fontId="9" fillId="0" borderId="0"/>
    <xf numFmtId="44" fontId="29" fillId="0" borderId="0" applyFont="0" applyFill="0" applyBorder="0" applyAlignment="0" applyProtection="0"/>
    <xf numFmtId="0" fontId="11" fillId="0" borderId="0"/>
    <xf numFmtId="0" fontId="8" fillId="0" borderId="0"/>
    <xf numFmtId="0" fontId="8" fillId="0" borderId="0"/>
    <xf numFmtId="0" fontId="8" fillId="0" borderId="0"/>
    <xf numFmtId="0" fontId="8" fillId="0" borderId="0"/>
    <xf numFmtId="164" fontId="11" fillId="0" borderId="0" applyFont="0" applyFill="0" applyBorder="0" applyAlignment="0" applyProtection="0"/>
    <xf numFmtId="44" fontId="29" fillId="0" borderId="0" applyFont="0" applyFill="0" applyBorder="0" applyAlignment="0" applyProtection="0"/>
    <xf numFmtId="0" fontId="8" fillId="0" borderId="0"/>
    <xf numFmtId="0" fontId="8" fillId="0" borderId="0"/>
    <xf numFmtId="0" fontId="8" fillId="0" borderId="0"/>
    <xf numFmtId="0" fontId="8" fillId="0" borderId="0"/>
    <xf numFmtId="164" fontId="1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1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11" fillId="0" borderId="0"/>
    <xf numFmtId="0" fontId="8" fillId="0" borderId="0"/>
    <xf numFmtId="0" fontId="8" fillId="0" borderId="0"/>
    <xf numFmtId="44" fontId="29" fillId="0" borderId="0" applyFont="0" applyFill="0" applyBorder="0" applyAlignment="0" applyProtection="0"/>
    <xf numFmtId="0" fontId="11" fillId="0" borderId="0"/>
    <xf numFmtId="0" fontId="8" fillId="0" borderId="0"/>
    <xf numFmtId="0" fontId="8" fillId="0" borderId="0"/>
    <xf numFmtId="0" fontId="8" fillId="0" borderId="0"/>
    <xf numFmtId="0" fontId="8" fillId="0" borderId="0"/>
    <xf numFmtId="164" fontId="11" fillId="0" borderId="0" applyFont="0" applyFill="0" applyBorder="0" applyAlignment="0" applyProtection="0"/>
    <xf numFmtId="0" fontId="49" fillId="11" borderId="0" applyNumberFormat="0" applyBorder="0" applyAlignment="0" applyProtection="0"/>
    <xf numFmtId="44" fontId="29" fillId="0" borderId="0" applyFont="0" applyFill="0" applyBorder="0" applyAlignment="0" applyProtection="0"/>
    <xf numFmtId="0" fontId="8" fillId="0" borderId="0"/>
    <xf numFmtId="0" fontId="8" fillId="0" borderId="0"/>
    <xf numFmtId="0" fontId="8" fillId="0" borderId="0"/>
    <xf numFmtId="0" fontId="8" fillId="0" borderId="0"/>
    <xf numFmtId="164" fontId="1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1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52" fillId="12" borderId="0" applyNumberFormat="0" applyBorder="0" applyAlignment="0" applyProtection="0"/>
    <xf numFmtId="0" fontId="11" fillId="0" borderId="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11" fillId="0" borderId="0"/>
    <xf numFmtId="0" fontId="29" fillId="0" borderId="0"/>
    <xf numFmtId="0" fontId="11" fillId="0" borderId="0"/>
    <xf numFmtId="0" fontId="11" fillId="0" borderId="0"/>
    <xf numFmtId="0" fontId="11" fillId="0" borderId="0"/>
    <xf numFmtId="0" fontId="8" fillId="0" borderId="0"/>
    <xf numFmtId="164" fontId="11" fillId="0" borderId="0" applyFont="0" applyFill="0" applyBorder="0" applyAlignment="0" applyProtection="0"/>
    <xf numFmtId="0" fontId="8" fillId="0" borderId="0"/>
    <xf numFmtId="0" fontId="7" fillId="0" borderId="0"/>
    <xf numFmtId="0" fontId="7" fillId="0" borderId="0"/>
    <xf numFmtId="0" fontId="6" fillId="0" borderId="0"/>
    <xf numFmtId="0" fontId="6" fillId="0" borderId="0"/>
    <xf numFmtId="0" fontId="5" fillId="0" borderId="0"/>
    <xf numFmtId="9" fontId="5" fillId="0" borderId="0" applyFont="0" applyFill="0" applyBorder="0" applyAlignment="0" applyProtection="0"/>
    <xf numFmtId="0" fontId="58" fillId="19" borderId="66" applyNumberFormat="0" applyAlignment="0" applyProtection="0"/>
    <xf numFmtId="0" fontId="61" fillId="22" borderId="0" applyNumberFormat="0" applyBorder="0" applyAlignment="0" applyProtection="0"/>
    <xf numFmtId="165" fontId="49" fillId="11" borderId="0" applyNumberFormat="0" applyBorder="0" applyAlignment="0" applyProtection="0"/>
    <xf numFmtId="0" fontId="5" fillId="23" borderId="0" applyNumberFormat="0" applyBorder="0" applyAlignment="0" applyProtection="0"/>
    <xf numFmtId="0" fontId="60" fillId="0" borderId="0"/>
    <xf numFmtId="0" fontId="4" fillId="0" borderId="0"/>
    <xf numFmtId="0" fontId="4" fillId="0" borderId="0"/>
    <xf numFmtId="44" fontId="29" fillId="0" borderId="0" applyFont="0" applyFill="0" applyBorder="0" applyAlignment="0" applyProtection="0"/>
    <xf numFmtId="0" fontId="2" fillId="0" borderId="0"/>
    <xf numFmtId="0" fontId="2" fillId="0" borderId="0"/>
    <xf numFmtId="0" fontId="2" fillId="0" borderId="0"/>
    <xf numFmtId="0" fontId="2" fillId="0" borderId="0"/>
    <xf numFmtId="164" fontId="11" fillId="0" borderId="0" applyFont="0" applyFill="0" applyBorder="0" applyAlignment="0" applyProtection="0"/>
    <xf numFmtId="44" fontId="29" fillId="0" borderId="0" applyFont="0" applyFill="0" applyBorder="0" applyAlignment="0" applyProtection="0"/>
    <xf numFmtId="0" fontId="2" fillId="0" borderId="0"/>
    <xf numFmtId="0" fontId="2" fillId="0" borderId="0"/>
    <xf numFmtId="0" fontId="2" fillId="0" borderId="0"/>
    <xf numFmtId="0" fontId="2" fillId="0" borderId="0"/>
    <xf numFmtId="164" fontId="1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0" applyNumberFormat="0" applyBorder="0" applyAlignment="0" applyProtection="0"/>
    <xf numFmtId="0" fontId="2" fillId="13" borderId="0" applyNumberFormat="0" applyBorder="0" applyAlignment="0" applyProtection="0"/>
    <xf numFmtId="0" fontId="2" fillId="0" borderId="0"/>
    <xf numFmtId="0" fontId="2" fillId="0" borderId="0"/>
    <xf numFmtId="44" fontId="29" fillId="0" borderId="0" applyFont="0" applyFill="0" applyBorder="0" applyAlignment="0" applyProtection="0"/>
    <xf numFmtId="0" fontId="2" fillId="0" borderId="0"/>
    <xf numFmtId="0" fontId="2" fillId="0" borderId="0"/>
    <xf numFmtId="0" fontId="2" fillId="0" borderId="0"/>
    <xf numFmtId="0" fontId="2" fillId="0" borderId="0"/>
    <xf numFmtId="164" fontId="11" fillId="0" borderId="0" applyFont="0" applyFill="0" applyBorder="0" applyAlignment="0" applyProtection="0"/>
    <xf numFmtId="44" fontId="29" fillId="0" borderId="0" applyFont="0" applyFill="0" applyBorder="0" applyAlignment="0" applyProtection="0"/>
    <xf numFmtId="0" fontId="2" fillId="0" borderId="0"/>
    <xf numFmtId="0" fontId="2" fillId="0" borderId="0"/>
    <xf numFmtId="0" fontId="2" fillId="0" borderId="0"/>
    <xf numFmtId="0" fontId="2" fillId="0" borderId="0"/>
    <xf numFmtId="164" fontId="1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9" fillId="0" borderId="0" applyFont="0" applyFill="0" applyBorder="0" applyAlignment="0" applyProtection="0"/>
    <xf numFmtId="0" fontId="2" fillId="0" borderId="0"/>
    <xf numFmtId="0" fontId="2" fillId="0" borderId="0"/>
    <xf numFmtId="0" fontId="2" fillId="0" borderId="0"/>
    <xf numFmtId="0" fontId="2" fillId="0" borderId="0"/>
    <xf numFmtId="164" fontId="11" fillId="0" borderId="0" applyFont="0" applyFill="0" applyBorder="0" applyAlignment="0" applyProtection="0"/>
    <xf numFmtId="44" fontId="29" fillId="0" borderId="0" applyFont="0" applyFill="0" applyBorder="0" applyAlignment="0" applyProtection="0"/>
    <xf numFmtId="0" fontId="2" fillId="0" borderId="0"/>
    <xf numFmtId="0" fontId="2" fillId="0" borderId="0"/>
    <xf numFmtId="0" fontId="2" fillId="0" borderId="0"/>
    <xf numFmtId="0" fontId="2" fillId="0" borderId="0"/>
    <xf numFmtId="164" fontId="1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0" applyNumberFormat="0" applyBorder="0" applyAlignment="0" applyProtection="0"/>
    <xf numFmtId="0" fontId="2" fillId="13" borderId="0" applyNumberFormat="0" applyBorder="0" applyAlignment="0" applyProtection="0"/>
    <xf numFmtId="0" fontId="2" fillId="0" borderId="0"/>
    <xf numFmtId="16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23" borderId="0" applyNumberFormat="0" applyBorder="0" applyAlignment="0" applyProtection="0"/>
    <xf numFmtId="0" fontId="24" fillId="0" borderId="0"/>
    <xf numFmtId="0" fontId="2" fillId="0" borderId="0"/>
    <xf numFmtId="0" fontId="2" fillId="0" borderId="0"/>
    <xf numFmtId="44" fontId="60" fillId="0" borderId="0" applyFont="0" applyFill="0" applyBorder="0" applyAlignment="0" applyProtection="0"/>
  </cellStyleXfs>
  <cellXfs count="756">
    <xf numFmtId="0" fontId="0" fillId="0" borderId="0" xfId="0"/>
    <xf numFmtId="0" fontId="24" fillId="0" borderId="0" xfId="1"/>
    <xf numFmtId="0" fontId="29" fillId="0" borderId="0" xfId="2"/>
    <xf numFmtId="0" fontId="0" fillId="0" borderId="0" xfId="0" applyAlignment="1">
      <alignment vertical="center"/>
    </xf>
    <xf numFmtId="0" fontId="36" fillId="0" borderId="0" xfId="0" applyFont="1"/>
    <xf numFmtId="0" fontId="31" fillId="0" borderId="0" xfId="0" applyFont="1" applyAlignment="1">
      <alignment horizontal="center" vertical="center"/>
    </xf>
    <xf numFmtId="0" fontId="31" fillId="0" borderId="0" xfId="0" applyFont="1" applyAlignment="1">
      <alignment vertical="center"/>
    </xf>
    <xf numFmtId="0" fontId="36" fillId="0" borderId="0" xfId="0" applyFont="1" applyAlignment="1">
      <alignment vertical="center"/>
    </xf>
    <xf numFmtId="0" fontId="24" fillId="0" borderId="0" xfId="0" applyFont="1" applyAlignment="1">
      <alignment wrapText="1"/>
    </xf>
    <xf numFmtId="0" fontId="24" fillId="0" borderId="0" xfId="0" applyFont="1"/>
    <xf numFmtId="0" fontId="0" fillId="0" borderId="0" xfId="0" applyAlignment="1">
      <alignment wrapText="1"/>
    </xf>
    <xf numFmtId="0" fontId="24" fillId="0" borderId="0" xfId="1" applyAlignment="1">
      <alignment vertical="top"/>
    </xf>
    <xf numFmtId="0" fontId="40" fillId="0" borderId="0" xfId="0" applyFont="1" applyAlignment="1">
      <alignment vertical="top"/>
    </xf>
    <xf numFmtId="0" fontId="40" fillId="0" borderId="0" xfId="1" applyFont="1" applyAlignment="1">
      <alignment vertical="top"/>
    </xf>
    <xf numFmtId="0" fontId="39" fillId="0" borderId="0" xfId="1" applyFont="1" applyAlignment="1">
      <alignment vertical="center" wrapText="1"/>
    </xf>
    <xf numFmtId="0" fontId="38" fillId="0" borderId="0" xfId="1" applyFont="1" applyAlignment="1">
      <alignment horizontal="left" vertical="center"/>
    </xf>
    <xf numFmtId="0" fontId="39" fillId="0" borderId="0" xfId="1" applyFont="1" applyAlignment="1">
      <alignment vertical="center"/>
    </xf>
    <xf numFmtId="0" fontId="38" fillId="0" borderId="0" xfId="2" applyFont="1" applyAlignment="1">
      <alignment horizontal="left" vertical="center"/>
    </xf>
    <xf numFmtId="0" fontId="24" fillId="0" borderId="0" xfId="1" applyAlignment="1">
      <alignment wrapText="1"/>
    </xf>
    <xf numFmtId="0" fontId="24" fillId="0" borderId="0" xfId="1" applyAlignment="1">
      <alignment vertical="center"/>
    </xf>
    <xf numFmtId="0" fontId="25" fillId="0" borderId="0" xfId="1" applyFont="1" applyAlignment="1">
      <alignment vertical="center"/>
    </xf>
    <xf numFmtId="0" fontId="24" fillId="0" borderId="0" xfId="0" applyFont="1" applyAlignment="1">
      <alignment horizontal="left" indent="25"/>
    </xf>
    <xf numFmtId="0" fontId="24" fillId="0" borderId="0" xfId="1" applyAlignment="1">
      <alignment horizontal="centerContinuous" vertical="center"/>
    </xf>
    <xf numFmtId="0" fontId="27" fillId="0" borderId="0" xfId="1" applyFont="1" applyAlignment="1">
      <alignment horizontal="centerContinuous" vertical="center"/>
    </xf>
    <xf numFmtId="0" fontId="24" fillId="0" borderId="0" xfId="1" applyAlignment="1">
      <alignment horizontal="center"/>
    </xf>
    <xf numFmtId="0" fontId="24" fillId="0" borderId="0" xfId="0" applyFont="1" applyAlignment="1">
      <alignment vertical="center"/>
    </xf>
    <xf numFmtId="166" fontId="24" fillId="0" borderId="0" xfId="0" applyNumberFormat="1" applyFont="1"/>
    <xf numFmtId="166" fontId="24" fillId="0" borderId="0" xfId="0" applyNumberFormat="1" applyFont="1" applyAlignment="1">
      <alignment vertical="center"/>
    </xf>
    <xf numFmtId="0" fontId="35" fillId="0" borderId="0" xfId="0" applyFont="1" applyAlignment="1">
      <alignment vertical="center"/>
    </xf>
    <xf numFmtId="0" fontId="35" fillId="0" borderId="0" xfId="0" applyFont="1"/>
    <xf numFmtId="3" fontId="29" fillId="0" borderId="0" xfId="2" applyNumberFormat="1" applyAlignment="1">
      <alignment horizontal="center"/>
    </xf>
    <xf numFmtId="4" fontId="29" fillId="0" borderId="0" xfId="2" applyNumberFormat="1"/>
    <xf numFmtId="4" fontId="29" fillId="0" borderId="0" xfId="2" applyNumberFormat="1" applyAlignment="1">
      <alignment horizontal="center"/>
    </xf>
    <xf numFmtId="3" fontId="38" fillId="0" borderId="0" xfId="3" applyNumberFormat="1" applyFont="1" applyBorder="1" applyAlignment="1" applyProtection="1">
      <alignment horizontal="left" vertical="center"/>
    </xf>
    <xf numFmtId="4" fontId="24" fillId="0" borderId="0" xfId="0" applyNumberFormat="1" applyFont="1"/>
    <xf numFmtId="0" fontId="37" fillId="0" borderId="0" xfId="0" applyFont="1" applyAlignment="1">
      <alignment horizontal="center" vertical="center"/>
    </xf>
    <xf numFmtId="0" fontId="36" fillId="0" borderId="0" xfId="1" applyFont="1"/>
    <xf numFmtId="0" fontId="31" fillId="0" borderId="0" xfId="1" applyFont="1" applyAlignment="1">
      <alignment horizontal="center" vertical="center"/>
    </xf>
    <xf numFmtId="0" fontId="36" fillId="0" borderId="0" xfId="1" applyFont="1" applyAlignment="1">
      <alignment vertical="center"/>
    </xf>
    <xf numFmtId="0" fontId="46" fillId="0" borderId="0" xfId="0" quotePrefix="1" applyFont="1" applyAlignment="1">
      <alignment vertical="top" wrapText="1"/>
    </xf>
    <xf numFmtId="0" fontId="46" fillId="0" borderId="0" xfId="0" applyFont="1" applyAlignment="1">
      <alignment vertical="top"/>
    </xf>
    <xf numFmtId="0" fontId="25" fillId="0" borderId="0" xfId="1" applyFont="1"/>
    <xf numFmtId="0" fontId="47" fillId="0" borderId="0" xfId="2" applyFont="1" applyAlignment="1">
      <alignment horizontal="left" vertical="center"/>
    </xf>
    <xf numFmtId="0" fontId="29" fillId="0" borderId="0" xfId="2" applyAlignment="1">
      <alignment vertical="center"/>
    </xf>
    <xf numFmtId="0" fontId="29" fillId="0" borderId="0" xfId="2" applyAlignment="1">
      <alignment horizontal="center" wrapText="1"/>
    </xf>
    <xf numFmtId="0" fontId="47" fillId="0" borderId="0" xfId="0" applyFont="1" applyAlignment="1">
      <alignment vertical="center" wrapText="1"/>
    </xf>
    <xf numFmtId="0" fontId="50" fillId="0" borderId="0" xfId="1" applyFont="1"/>
    <xf numFmtId="0" fontId="37" fillId="0" borderId="0" xfId="0" applyFont="1" applyAlignment="1">
      <alignment vertical="center"/>
    </xf>
    <xf numFmtId="0" fontId="38" fillId="0" borderId="0" xfId="1" applyFont="1" applyAlignment="1">
      <alignment horizontal="center" vertical="center"/>
    </xf>
    <xf numFmtId="0" fontId="38" fillId="0" borderId="0" xfId="1" applyFont="1" applyAlignment="1">
      <alignment horizontal="left" vertical="center" wrapText="1"/>
    </xf>
    <xf numFmtId="0" fontId="24" fillId="0" borderId="0" xfId="1" applyAlignment="1">
      <alignment horizontal="left" vertical="top" wrapText="1" readingOrder="1"/>
    </xf>
    <xf numFmtId="0" fontId="24" fillId="0" borderId="0" xfId="1" applyAlignment="1" applyProtection="1">
      <alignment horizontal="left" vertical="top" wrapText="1" readingOrder="1"/>
      <protection locked="0"/>
    </xf>
    <xf numFmtId="0" fontId="26" fillId="0" borderId="0" xfId="1" applyFont="1" applyAlignment="1">
      <alignment horizontal="left" vertical="top" wrapText="1" readingOrder="1"/>
    </xf>
    <xf numFmtId="0" fontId="26" fillId="0" borderId="0" xfId="1" applyFont="1" applyAlignment="1" applyProtection="1">
      <alignment horizontal="left" vertical="top" wrapText="1" readingOrder="1"/>
      <protection locked="0"/>
    </xf>
    <xf numFmtId="0" fontId="24" fillId="0" borderId="0" xfId="1" applyAlignment="1">
      <alignment horizontal="center" vertical="top" wrapText="1" readingOrder="1"/>
    </xf>
    <xf numFmtId="0" fontId="26" fillId="0" borderId="0" xfId="1" applyFont="1" applyAlignment="1">
      <alignment horizontal="center" vertical="top" wrapText="1"/>
    </xf>
    <xf numFmtId="0" fontId="38" fillId="0" borderId="2" xfId="1" applyFont="1" applyBorder="1" applyAlignment="1">
      <alignment horizontal="centerContinuous" vertical="center"/>
    </xf>
    <xf numFmtId="3" fontId="38" fillId="0" borderId="2" xfId="3" applyNumberFormat="1" applyFont="1" applyBorder="1" applyAlignment="1">
      <alignment horizontal="centerContinuous" vertical="center"/>
    </xf>
    <xf numFmtId="4" fontId="38" fillId="0" borderId="2" xfId="2" applyNumberFormat="1" applyFont="1" applyBorder="1" applyAlignment="1">
      <alignment horizontal="centerContinuous" vertical="center"/>
    </xf>
    <xf numFmtId="3" fontId="0" fillId="0" borderId="0" xfId="3" applyNumberFormat="1" applyFont="1" applyAlignment="1">
      <alignment horizontal="center"/>
    </xf>
    <xf numFmtId="0" fontId="41" fillId="0" borderId="0" xfId="48"/>
    <xf numFmtId="0" fontId="41" fillId="17" borderId="41" xfId="48" applyFill="1" applyBorder="1"/>
    <xf numFmtId="0" fontId="55" fillId="0" borderId="0" xfId="48" applyFont="1"/>
    <xf numFmtId="0" fontId="47" fillId="0" borderId="0" xfId="1" applyFont="1" applyAlignment="1">
      <alignment horizontal="center"/>
    </xf>
    <xf numFmtId="0" fontId="25" fillId="0" borderId="0" xfId="1" applyFont="1" applyAlignment="1">
      <alignment horizontal="center"/>
    </xf>
    <xf numFmtId="0" fontId="56" fillId="0" borderId="0" xfId="1" applyFont="1"/>
    <xf numFmtId="0" fontId="38" fillId="8" borderId="51" xfId="2" applyFont="1" applyFill="1" applyBorder="1" applyAlignment="1">
      <alignment horizontal="left" vertical="center"/>
    </xf>
    <xf numFmtId="0" fontId="38" fillId="0" borderId="0" xfId="51" applyFont="1" applyAlignment="1">
      <alignment horizontal="left" vertical="center"/>
    </xf>
    <xf numFmtId="0" fontId="44" fillId="0" borderId="0" xfId="51" quotePrefix="1" applyFont="1" applyAlignment="1">
      <alignment vertical="center"/>
    </xf>
    <xf numFmtId="0" fontId="45" fillId="0" borderId="0" xfId="51" applyFont="1" applyAlignment="1">
      <alignment horizontal="right" vertical="center"/>
    </xf>
    <xf numFmtId="0" fontId="45" fillId="0" borderId="0" xfId="51" applyFont="1" applyAlignment="1">
      <alignment vertical="center"/>
    </xf>
    <xf numFmtId="4" fontId="43" fillId="0" borderId="0" xfId="51" applyNumberFormat="1" applyFont="1" applyAlignment="1">
      <alignment horizontal="center" vertical="center"/>
    </xf>
    <xf numFmtId="0" fontId="24" fillId="0" borderId="0" xfId="1" applyAlignment="1">
      <alignment horizontal="center" vertical="top" wrapText="1"/>
    </xf>
    <xf numFmtId="0" fontId="53" fillId="0" borderId="0" xfId="1" applyFont="1" applyAlignment="1">
      <alignment horizontal="center" vertical="center" wrapText="1"/>
    </xf>
    <xf numFmtId="0" fontId="38" fillId="0" borderId="0" xfId="1" applyFont="1" applyAlignment="1">
      <alignment horizontal="center" vertical="center" wrapText="1"/>
    </xf>
    <xf numFmtId="0" fontId="24" fillId="0" borderId="0" xfId="1" applyAlignment="1">
      <alignment horizontal="center"/>
    </xf>
    <xf numFmtId="0" fontId="0" fillId="0" borderId="0" xfId="0"/>
    <xf numFmtId="0" fontId="24" fillId="0" borderId="0" xfId="1" applyBorder="1"/>
    <xf numFmtId="0" fontId="25" fillId="0" borderId="0" xfId="1" applyFont="1" applyBorder="1"/>
    <xf numFmtId="0" fontId="38" fillId="0" borderId="0" xfId="1" applyFont="1" applyAlignment="1">
      <alignment horizontal="center" vertical="center" wrapText="1"/>
    </xf>
    <xf numFmtId="0" fontId="30" fillId="12" borderId="21" xfId="53" applyNumberFormat="1" applyFont="1" applyBorder="1" applyAlignment="1" applyProtection="1">
      <alignment horizontal="center" vertical="top" wrapText="1" readingOrder="1"/>
      <protection hidden="1"/>
    </xf>
    <xf numFmtId="0" fontId="24" fillId="0" borderId="0" xfId="1" applyFont="1"/>
    <xf numFmtId="0" fontId="24" fillId="0" borderId="0" xfId="1" applyFont="1" applyAlignment="1">
      <alignment horizontal="center"/>
    </xf>
    <xf numFmtId="0" fontId="47" fillId="0" borderId="0" xfId="1" applyFont="1" applyAlignment="1">
      <alignment horizontal="left" vertical="center"/>
    </xf>
    <xf numFmtId="0" fontId="30" fillId="0" borderId="0" xfId="0" applyFont="1" applyAlignment="1">
      <alignment vertical="top" wrapText="1"/>
    </xf>
    <xf numFmtId="0" fontId="30" fillId="8" borderId="0" xfId="0" applyFont="1" applyFill="1" applyAlignment="1">
      <alignment vertical="top" wrapText="1"/>
    </xf>
    <xf numFmtId="0" fontId="65" fillId="2" borderId="0" xfId="1" applyFont="1" applyFill="1" applyAlignment="1">
      <alignment horizontal="center" vertical="center"/>
    </xf>
    <xf numFmtId="0" fontId="65" fillId="2" borderId="0" xfId="1" applyFont="1" applyFill="1" applyAlignment="1">
      <alignment vertical="center"/>
    </xf>
    <xf numFmtId="14" fontId="51" fillId="0" borderId="29" xfId="1" applyNumberFormat="1" applyFont="1" applyBorder="1" applyAlignment="1">
      <alignment horizontal="center" vertical="center"/>
    </xf>
    <xf numFmtId="0" fontId="51" fillId="0" borderId="29" xfId="1" applyFont="1" applyBorder="1" applyAlignment="1">
      <alignment vertical="center" wrapText="1"/>
    </xf>
    <xf numFmtId="0" fontId="51" fillId="0" borderId="29" xfId="1" applyFont="1" applyBorder="1" applyAlignment="1">
      <alignment vertical="center"/>
    </xf>
    <xf numFmtId="0" fontId="51" fillId="0" borderId="29" xfId="1" applyFont="1" applyBorder="1" applyAlignment="1">
      <alignment horizontal="center" vertical="center"/>
    </xf>
    <xf numFmtId="14" fontId="51" fillId="0" borderId="23" xfId="1" applyNumberFormat="1" applyFont="1" applyBorder="1" applyAlignment="1">
      <alignment horizontal="center" vertical="center"/>
    </xf>
    <xf numFmtId="0" fontId="51" fillId="0" borderId="23" xfId="1" applyFont="1" applyBorder="1" applyAlignment="1">
      <alignment vertical="center" wrapText="1"/>
    </xf>
    <xf numFmtId="0" fontId="51" fillId="0" borderId="23" xfId="1" applyFont="1" applyBorder="1" applyAlignment="1">
      <alignment vertical="center"/>
    </xf>
    <xf numFmtId="0" fontId="51" fillId="0" borderId="23" xfId="1" applyFont="1" applyBorder="1" applyAlignment="1">
      <alignment horizontal="center" vertical="center"/>
    </xf>
    <xf numFmtId="0" fontId="65" fillId="0" borderId="23" xfId="1" applyFont="1" applyBorder="1" applyAlignment="1">
      <alignment vertical="center" wrapText="1"/>
    </xf>
    <xf numFmtId="0" fontId="3" fillId="0" borderId="0" xfId="49" applyFont="1"/>
    <xf numFmtId="0" fontId="29" fillId="8" borderId="0" xfId="1" applyFont="1" applyFill="1" applyAlignment="1">
      <alignment vertical="center"/>
    </xf>
    <xf numFmtId="0" fontId="29" fillId="0" borderId="0" xfId="1" applyFont="1" applyAlignment="1">
      <alignment vertical="center"/>
    </xf>
    <xf numFmtId="0" fontId="30" fillId="8" borderId="10" xfId="1" applyFont="1" applyFill="1" applyBorder="1" applyAlignment="1">
      <alignment vertical="center"/>
    </xf>
    <xf numFmtId="0" fontId="30" fillId="8" borderId="10" xfId="1" quotePrefix="1" applyFont="1" applyFill="1" applyBorder="1" applyAlignment="1">
      <alignment vertical="center"/>
    </xf>
    <xf numFmtId="0" fontId="30" fillId="0" borderId="10" xfId="1" applyFont="1" applyBorder="1" applyAlignment="1">
      <alignment vertical="center"/>
    </xf>
    <xf numFmtId="0" fontId="47" fillId="0" borderId="2" xfId="1" applyFont="1" applyBorder="1" applyAlignment="1">
      <alignment horizontal="left" vertical="center" wrapText="1"/>
    </xf>
    <xf numFmtId="0" fontId="27" fillId="2" borderId="6" xfId="1" applyFont="1" applyFill="1" applyBorder="1" applyAlignment="1">
      <alignment vertical="top"/>
    </xf>
    <xf numFmtId="0" fontId="27" fillId="2" borderId="3" xfId="1" applyFont="1" applyFill="1" applyBorder="1" applyAlignment="1">
      <alignment horizontal="left" vertical="top"/>
    </xf>
    <xf numFmtId="0" fontId="27" fillId="2" borderId="4" xfId="1" applyFont="1" applyFill="1" applyBorder="1" applyAlignment="1">
      <alignment horizontal="left" vertical="top" wrapText="1"/>
    </xf>
    <xf numFmtId="0" fontId="30" fillId="0" borderId="10" xfId="1" applyFont="1" applyBorder="1" applyAlignment="1">
      <alignment horizontal="left" vertical="center" wrapText="1"/>
    </xf>
    <xf numFmtId="0" fontId="30" fillId="2" borderId="7" xfId="1" applyFont="1" applyFill="1" applyBorder="1" applyAlignment="1">
      <alignment horizontal="center" vertical="center"/>
    </xf>
    <xf numFmtId="0" fontId="27" fillId="2" borderId="13" xfId="1" applyFont="1" applyFill="1" applyBorder="1" applyAlignment="1">
      <alignment horizontal="center" vertical="center"/>
    </xf>
    <xf numFmtId="0" fontId="27" fillId="2" borderId="6" xfId="1" applyFont="1" applyFill="1" applyBorder="1" applyAlignment="1">
      <alignment horizontal="center" vertical="center"/>
    </xf>
    <xf numFmtId="0" fontId="27" fillId="7" borderId="38" xfId="1" quotePrefix="1" applyFont="1" applyFill="1" applyBorder="1" applyAlignment="1">
      <alignment horizontal="center" vertical="center"/>
    </xf>
    <xf numFmtId="0" fontId="27" fillId="7" borderId="39" xfId="1" applyFont="1" applyFill="1" applyBorder="1" applyAlignment="1">
      <alignment horizontal="left" vertical="center" wrapText="1"/>
    </xf>
    <xf numFmtId="0" fontId="27" fillId="7" borderId="40" xfId="1" applyFont="1" applyFill="1" applyBorder="1" applyAlignment="1">
      <alignment horizontal="center" vertical="center"/>
    </xf>
    <xf numFmtId="0" fontId="27" fillId="7" borderId="32" xfId="1" quotePrefix="1" applyFont="1" applyFill="1" applyBorder="1" applyAlignment="1">
      <alignment horizontal="center" vertical="center"/>
    </xf>
    <xf numFmtId="0" fontId="27" fillId="7" borderId="33" xfId="1" applyFont="1" applyFill="1" applyBorder="1" applyAlignment="1">
      <alignment horizontal="left" vertical="center" wrapText="1"/>
    </xf>
    <xf numFmtId="0" fontId="27" fillId="7" borderId="34" xfId="1" applyFont="1" applyFill="1" applyBorder="1" applyAlignment="1">
      <alignment horizontal="center" vertical="center"/>
    </xf>
    <xf numFmtId="0" fontId="30" fillId="0" borderId="30" xfId="1" quotePrefix="1" applyFont="1" applyBorder="1" applyAlignment="1">
      <alignment horizontal="center" vertical="center"/>
    </xf>
    <xf numFmtId="0" fontId="30" fillId="0" borderId="18" xfId="1" applyFont="1" applyBorder="1" applyAlignment="1">
      <alignment horizontal="center" vertical="center"/>
    </xf>
    <xf numFmtId="0" fontId="30" fillId="0" borderId="21" xfId="1" quotePrefix="1" applyFont="1" applyBorder="1" applyAlignment="1">
      <alignment horizontal="center" vertical="center"/>
    </xf>
    <xf numFmtId="0" fontId="30" fillId="0" borderId="22" xfId="1" applyFont="1" applyBorder="1" applyAlignment="1">
      <alignment horizontal="center" vertical="center"/>
    </xf>
    <xf numFmtId="0" fontId="30" fillId="0" borderId="26" xfId="1" quotePrefix="1" applyFont="1" applyBorder="1" applyAlignment="1">
      <alignment horizontal="center" vertical="center"/>
    </xf>
    <xf numFmtId="0" fontId="30" fillId="0" borderId="27" xfId="1" applyFont="1" applyBorder="1" applyAlignment="1">
      <alignment horizontal="left" vertical="center" wrapText="1"/>
    </xf>
    <xf numFmtId="0" fontId="30" fillId="0" borderId="28" xfId="1" applyFont="1" applyBorder="1" applyAlignment="1">
      <alignment horizontal="center" vertical="center"/>
    </xf>
    <xf numFmtId="0" fontId="27" fillId="9" borderId="67" xfId="51" applyFont="1" applyFill="1" applyBorder="1" applyAlignment="1">
      <alignment horizontal="center" wrapText="1"/>
    </xf>
    <xf numFmtId="0" fontId="30" fillId="3" borderId="30" xfId="51" applyFont="1" applyFill="1" applyBorder="1" applyAlignment="1">
      <alignment horizontal="left" vertical="center" wrapText="1" readingOrder="1"/>
    </xf>
    <xf numFmtId="0" fontId="27" fillId="3" borderId="18" xfId="51" applyFont="1" applyFill="1" applyBorder="1" applyAlignment="1">
      <alignment horizontal="left" vertical="center" wrapText="1" readingOrder="1"/>
    </xf>
    <xf numFmtId="0" fontId="27" fillId="3" borderId="14" xfId="51" applyFont="1" applyFill="1" applyBorder="1" applyAlignment="1">
      <alignment horizontal="center" vertical="center" wrapText="1"/>
    </xf>
    <xf numFmtId="0" fontId="27" fillId="3" borderId="12" xfId="51" applyFont="1" applyFill="1" applyBorder="1" applyAlignment="1">
      <alignment horizontal="center" vertical="center" wrapText="1"/>
    </xf>
    <xf numFmtId="0" fontId="27" fillId="3" borderId="10" xfId="51" applyFont="1" applyFill="1" applyBorder="1" applyAlignment="1">
      <alignment horizontal="center" vertical="center" wrapText="1" readingOrder="1"/>
    </xf>
    <xf numFmtId="0" fontId="27" fillId="3" borderId="19" xfId="51" applyFont="1" applyFill="1" applyBorder="1" applyAlignment="1">
      <alignment horizontal="center" vertical="center" wrapText="1" readingOrder="1"/>
    </xf>
    <xf numFmtId="0" fontId="30" fillId="0" borderId="10" xfId="51" applyFont="1" applyBorder="1" applyAlignment="1">
      <alignment horizontal="center" vertical="center" wrapText="1"/>
    </xf>
    <xf numFmtId="0" fontId="30" fillId="0" borderId="19" xfId="51" applyFont="1" applyBorder="1" applyAlignment="1">
      <alignment horizontal="center" vertical="center" wrapText="1"/>
    </xf>
    <xf numFmtId="0" fontId="30" fillId="0" borderId="21" xfId="51" applyFont="1" applyBorder="1" applyAlignment="1">
      <alignment horizontal="center" vertical="center" wrapText="1"/>
    </xf>
    <xf numFmtId="0" fontId="30" fillId="8" borderId="10" xfId="51" applyFont="1" applyFill="1" applyBorder="1" applyAlignment="1">
      <alignment horizontal="center" vertical="center" wrapText="1"/>
    </xf>
    <xf numFmtId="0" fontId="30" fillId="8" borderId="24" xfId="20" applyFont="1" applyFill="1" applyBorder="1" applyAlignment="1" applyProtection="1">
      <alignment horizontal="center" vertical="center" wrapText="1"/>
    </xf>
    <xf numFmtId="0" fontId="30" fillId="8" borderId="19" xfId="51" applyFont="1" applyFill="1" applyBorder="1" applyAlignment="1">
      <alignment horizontal="center" vertical="center" wrapText="1"/>
    </xf>
    <xf numFmtId="0" fontId="67" fillId="0" borderId="10" xfId="51" applyFont="1" applyBorder="1" applyAlignment="1">
      <alignment horizontal="center" vertical="center" wrapText="1"/>
    </xf>
    <xf numFmtId="0" fontId="30" fillId="9" borderId="10" xfId="51" applyFont="1" applyFill="1" applyBorder="1" applyAlignment="1">
      <alignment horizontal="center" vertical="center" wrapText="1"/>
    </xf>
    <xf numFmtId="0" fontId="30" fillId="9" borderId="19" xfId="51" applyFont="1" applyFill="1" applyBorder="1" applyAlignment="1">
      <alignment horizontal="center" vertical="center" wrapText="1"/>
    </xf>
    <xf numFmtId="0" fontId="30" fillId="0" borderId="10" xfId="1" applyFont="1" applyBorder="1" applyAlignment="1">
      <alignment horizontal="left" vertical="top" wrapText="1" readingOrder="1"/>
    </xf>
    <xf numFmtId="0" fontId="30" fillId="9" borderId="10" xfId="47" applyFont="1" applyFill="1" applyBorder="1" applyAlignment="1" applyProtection="1">
      <alignment horizontal="center" vertical="center" wrapText="1"/>
      <protection locked="0"/>
    </xf>
    <xf numFmtId="0" fontId="30" fillId="9" borderId="10" xfId="1" applyFont="1" applyFill="1" applyBorder="1" applyAlignment="1" applyProtection="1">
      <alignment horizontal="center" vertical="center" wrapText="1" readingOrder="1"/>
      <protection locked="0"/>
    </xf>
    <xf numFmtId="0" fontId="30" fillId="8" borderId="10" xfId="1" applyFont="1" applyFill="1" applyBorder="1" applyAlignment="1">
      <alignment horizontal="left" vertical="top" wrapText="1" readingOrder="1"/>
    </xf>
    <xf numFmtId="0" fontId="30" fillId="8" borderId="10" xfId="47" applyFont="1" applyFill="1" applyBorder="1" applyAlignment="1" applyProtection="1">
      <alignment horizontal="center" vertical="center" wrapText="1"/>
      <protection locked="0"/>
    </xf>
    <xf numFmtId="0" fontId="30" fillId="6" borderId="10" xfId="51" applyFont="1" applyFill="1" applyBorder="1" applyAlignment="1">
      <alignment horizontal="center" vertical="center" wrapText="1"/>
    </xf>
    <xf numFmtId="0" fontId="27" fillId="3" borderId="10" xfId="51" applyFont="1" applyFill="1" applyBorder="1" applyAlignment="1">
      <alignment horizontal="center" vertical="center" wrapText="1"/>
    </xf>
    <xf numFmtId="0" fontId="27" fillId="3" borderId="19" xfId="51" applyFont="1" applyFill="1" applyBorder="1" applyAlignment="1">
      <alignment horizontal="center" vertical="center" wrapText="1"/>
    </xf>
    <xf numFmtId="0" fontId="30" fillId="3" borderId="10" xfId="51" applyFont="1" applyFill="1" applyBorder="1" applyAlignment="1">
      <alignment horizontal="center" vertical="center" wrapText="1"/>
    </xf>
    <xf numFmtId="0" fontId="30" fillId="3" borderId="19" xfId="51" applyFont="1" applyFill="1" applyBorder="1" applyAlignment="1">
      <alignment horizontal="center" vertical="center" wrapText="1"/>
    </xf>
    <xf numFmtId="0" fontId="30" fillId="0" borderId="10" xfId="1" applyFont="1" applyBorder="1" applyAlignment="1" applyProtection="1">
      <alignment horizontal="center" vertical="center" wrapText="1" readingOrder="1"/>
      <protection locked="0"/>
    </xf>
    <xf numFmtId="0" fontId="30" fillId="0" borderId="0" xfId="0" applyFont="1" applyAlignment="1">
      <alignment vertical="center"/>
    </xf>
    <xf numFmtId="0" fontId="27" fillId="3" borderId="10" xfId="55" applyFont="1" applyFill="1" applyBorder="1" applyAlignment="1">
      <alignment horizontal="center" vertical="center" wrapText="1" readingOrder="1"/>
    </xf>
    <xf numFmtId="0" fontId="27" fillId="3" borderId="19" xfId="55" applyFont="1" applyFill="1" applyBorder="1" applyAlignment="1">
      <alignment horizontal="center" vertical="center" wrapText="1" readingOrder="1"/>
    </xf>
    <xf numFmtId="0" fontId="27" fillId="3" borderId="20" xfId="55" applyFont="1" applyFill="1" applyBorder="1" applyAlignment="1">
      <alignment horizontal="center" vertical="center" wrapText="1" readingOrder="1"/>
    </xf>
    <xf numFmtId="0" fontId="3" fillId="8" borderId="20" xfId="56" applyFont="1" applyFill="1" applyBorder="1" applyAlignment="1">
      <alignment horizontal="center" vertical="center"/>
    </xf>
    <xf numFmtId="0" fontId="30" fillId="3" borderId="10" xfId="55" applyFont="1" applyFill="1" applyBorder="1" applyAlignment="1">
      <alignment horizontal="center" vertical="center" wrapText="1" readingOrder="1"/>
    </xf>
    <xf numFmtId="0" fontId="30" fillId="3" borderId="19" xfId="55" applyFont="1" applyFill="1" applyBorder="1" applyAlignment="1">
      <alignment horizontal="center" vertical="center" wrapText="1" readingOrder="1"/>
    </xf>
    <xf numFmtId="0" fontId="30" fillId="3" borderId="20" xfId="55" applyFont="1" applyFill="1" applyBorder="1" applyAlignment="1">
      <alignment horizontal="center" vertical="center" wrapText="1"/>
    </xf>
    <xf numFmtId="0" fontId="30" fillId="0" borderId="0" xfId="0" applyFont="1"/>
    <xf numFmtId="0" fontId="30" fillId="0" borderId="0" xfId="0" applyFont="1" applyAlignment="1">
      <alignment wrapText="1"/>
    </xf>
    <xf numFmtId="0" fontId="47" fillId="0" borderId="2" xfId="1" applyFont="1" applyBorder="1" applyAlignment="1">
      <alignment horizontal="left" vertical="center"/>
    </xf>
    <xf numFmtId="0" fontId="47" fillId="8" borderId="2" xfId="1" applyFont="1" applyFill="1" applyBorder="1" applyAlignment="1">
      <alignment horizontal="left" vertical="center" wrapText="1"/>
    </xf>
    <xf numFmtId="0" fontId="27" fillId="2" borderId="10" xfId="1" applyFont="1" applyFill="1" applyBorder="1" applyAlignment="1">
      <alignment horizontal="center" vertical="top" wrapText="1" readingOrder="1"/>
    </xf>
    <xf numFmtId="0" fontId="27" fillId="2" borderId="10" xfId="1" applyFont="1" applyFill="1" applyBorder="1" applyAlignment="1">
      <alignment horizontal="left" vertical="top" wrapText="1" readingOrder="1"/>
    </xf>
    <xf numFmtId="0" fontId="27" fillId="2" borderId="10" xfId="1" applyFont="1" applyFill="1" applyBorder="1" applyAlignment="1">
      <alignment horizontal="center" vertical="center" wrapText="1"/>
    </xf>
    <xf numFmtId="0" fontId="27" fillId="2" borderId="10" xfId="1" applyFont="1" applyFill="1" applyBorder="1" applyAlignment="1">
      <alignment horizontal="center" vertical="top" wrapText="1"/>
    </xf>
    <xf numFmtId="0" fontId="72" fillId="2" borderId="10" xfId="1" applyFont="1" applyFill="1" applyBorder="1" applyAlignment="1" applyProtection="1">
      <alignment horizontal="center" vertical="top" wrapText="1" readingOrder="1"/>
      <protection locked="0"/>
    </xf>
    <xf numFmtId="0" fontId="3" fillId="20" borderId="14" xfId="57" applyFont="1" applyFill="1" applyBorder="1" applyAlignment="1" applyProtection="1">
      <alignment horizontal="center" vertical="top" wrapText="1" readingOrder="1"/>
    </xf>
    <xf numFmtId="0" fontId="27" fillId="3" borderId="14" xfId="0" applyFont="1" applyFill="1" applyBorder="1" applyAlignment="1">
      <alignment horizontal="left" vertical="center" wrapText="1" readingOrder="1"/>
    </xf>
    <xf numFmtId="0" fontId="3" fillId="14" borderId="14" xfId="57" applyFont="1" applyBorder="1" applyAlignment="1" applyProtection="1">
      <alignment horizontal="center" vertical="top" wrapText="1"/>
    </xf>
    <xf numFmtId="0" fontId="3" fillId="14" borderId="14" xfId="57" applyFont="1" applyBorder="1" applyAlignment="1" applyProtection="1">
      <alignment horizontal="center" vertical="top" wrapText="1" readingOrder="1"/>
      <protection locked="0"/>
    </xf>
    <xf numFmtId="0" fontId="3" fillId="20" borderId="10" xfId="58" applyFont="1" applyFill="1" applyBorder="1" applyAlignment="1" applyProtection="1">
      <alignment horizontal="center" vertical="top" wrapText="1" readingOrder="1"/>
    </xf>
    <xf numFmtId="0" fontId="63" fillId="20" borderId="10" xfId="58" applyFont="1" applyFill="1" applyBorder="1" applyAlignment="1" applyProtection="1">
      <alignment horizontal="left" vertical="top" wrapText="1" readingOrder="1"/>
    </xf>
    <xf numFmtId="0" fontId="30" fillId="0" borderId="10" xfId="1" applyFont="1" applyBorder="1" applyProtection="1">
      <protection locked="0"/>
    </xf>
    <xf numFmtId="0" fontId="30" fillId="8" borderId="10" xfId="1" applyFont="1" applyFill="1" applyBorder="1" applyAlignment="1">
      <alignment horizontal="left" vertical="center" wrapText="1" readingOrder="1"/>
    </xf>
    <xf numFmtId="0" fontId="27" fillId="9" borderId="10" xfId="1" applyFont="1" applyFill="1" applyBorder="1" applyAlignment="1">
      <alignment vertical="top" wrapText="1"/>
    </xf>
    <xf numFmtId="0" fontId="70" fillId="0" borderId="10" xfId="1" applyFont="1" applyBorder="1" applyAlignment="1" applyProtection="1">
      <alignment horizontal="left" vertical="top" wrapText="1" readingOrder="1"/>
      <protection locked="0"/>
    </xf>
    <xf numFmtId="0" fontId="27" fillId="20" borderId="10" xfId="1" applyFont="1" applyFill="1" applyBorder="1" applyAlignment="1">
      <alignment horizontal="left" vertical="top" wrapText="1" readingOrder="1"/>
    </xf>
    <xf numFmtId="0" fontId="30" fillId="15" borderId="10" xfId="1" applyFont="1" applyFill="1" applyBorder="1" applyAlignment="1" applyProtection="1">
      <alignment horizontal="left" vertical="top" wrapText="1" readingOrder="1"/>
      <protection locked="0"/>
    </xf>
    <xf numFmtId="0" fontId="30" fillId="0" borderId="10" xfId="1" applyFont="1" applyBorder="1" applyAlignment="1" applyProtection="1">
      <alignment horizontal="left" vertical="top" wrapText="1" readingOrder="1"/>
      <protection locked="0"/>
    </xf>
    <xf numFmtId="0" fontId="30" fillId="8" borderId="10" xfId="47" applyFont="1" applyFill="1" applyBorder="1" applyAlignment="1" applyProtection="1">
      <alignment horizontal="center" vertical="top" wrapText="1"/>
      <protection locked="0"/>
    </xf>
    <xf numFmtId="0" fontId="63" fillId="14" borderId="10" xfId="57" applyFont="1" applyBorder="1" applyAlignment="1" applyProtection="1">
      <alignment horizontal="left" vertical="top" wrapText="1" readingOrder="1"/>
    </xf>
    <xf numFmtId="0" fontId="3" fillId="14" borderId="10" xfId="57" applyFont="1" applyBorder="1" applyAlignment="1" applyProtection="1">
      <alignment horizontal="left" vertical="top" wrapText="1" readingOrder="1"/>
      <protection locked="0"/>
    </xf>
    <xf numFmtId="0" fontId="73" fillId="0" borderId="10" xfId="1" applyFont="1" applyBorder="1" applyAlignment="1" applyProtection="1">
      <alignment horizontal="left" vertical="top" wrapText="1" readingOrder="1"/>
      <protection locked="0"/>
    </xf>
    <xf numFmtId="0" fontId="27" fillId="14" borderId="10" xfId="57" applyFont="1" applyBorder="1" applyAlignment="1" applyProtection="1">
      <alignment horizontal="left" vertical="top" wrapText="1" readingOrder="1"/>
    </xf>
    <xf numFmtId="0" fontId="27" fillId="8" borderId="10" xfId="1" applyFont="1" applyFill="1" applyBorder="1" applyAlignment="1">
      <alignment horizontal="left" vertical="top" wrapText="1" readingOrder="1"/>
    </xf>
    <xf numFmtId="0" fontId="73" fillId="15" borderId="10" xfId="1" applyFont="1" applyFill="1" applyBorder="1" applyAlignment="1" applyProtection="1">
      <alignment horizontal="left" vertical="top" wrapText="1" readingOrder="1"/>
      <protection locked="0"/>
    </xf>
    <xf numFmtId="0" fontId="30" fillId="0" borderId="0" xfId="1" applyFont="1" applyAlignment="1">
      <alignment horizontal="left" vertical="top" wrapText="1" readingOrder="1"/>
    </xf>
    <xf numFmtId="0" fontId="30" fillId="0" borderId="0" xfId="1" applyFont="1" applyAlignment="1">
      <alignment horizontal="center" vertical="top" wrapText="1" readingOrder="1"/>
    </xf>
    <xf numFmtId="0" fontId="30" fillId="0" borderId="0" xfId="1" applyFont="1" applyAlignment="1">
      <alignment horizontal="center" vertical="top" wrapText="1"/>
    </xf>
    <xf numFmtId="0" fontId="27" fillId="21" borderId="6" xfId="1" applyFont="1" applyFill="1" applyBorder="1"/>
    <xf numFmtId="0" fontId="30" fillId="0" borderId="0" xfId="1" applyFont="1" applyAlignment="1">
      <alignment horizontal="center"/>
    </xf>
    <xf numFmtId="0" fontId="30" fillId="0" borderId="0" xfId="1" applyFont="1"/>
    <xf numFmtId="0" fontId="27" fillId="7" borderId="6" xfId="1" applyFont="1" applyFill="1" applyBorder="1" applyAlignment="1">
      <alignment wrapText="1"/>
    </xf>
    <xf numFmtId="0" fontId="27" fillId="7" borderId="11" xfId="1" applyFont="1" applyFill="1" applyBorder="1"/>
    <xf numFmtId="0" fontId="27" fillId="7" borderId="44" xfId="1" applyFont="1" applyFill="1" applyBorder="1"/>
    <xf numFmtId="0" fontId="30" fillId="0" borderId="0" xfId="1" applyFont="1" applyAlignment="1">
      <alignment vertical="top" wrapText="1"/>
    </xf>
    <xf numFmtId="0" fontId="30" fillId="0" borderId="0" xfId="1" applyFont="1" applyAlignment="1">
      <alignment wrapText="1"/>
    </xf>
    <xf numFmtId="0" fontId="27" fillId="7" borderId="35" xfId="0" applyFont="1" applyFill="1" applyBorder="1" applyAlignment="1">
      <alignment vertical="top" wrapText="1"/>
    </xf>
    <xf numFmtId="0" fontId="30" fillId="8" borderId="0" xfId="0" applyFont="1" applyFill="1" applyAlignment="1">
      <alignment wrapText="1"/>
    </xf>
    <xf numFmtId="0" fontId="27" fillId="2" borderId="0" xfId="1" applyFont="1" applyFill="1" applyAlignment="1">
      <alignment vertical="center" wrapText="1"/>
    </xf>
    <xf numFmtId="166" fontId="27" fillId="0" borderId="0" xfId="1" applyNumberFormat="1" applyFont="1" applyAlignment="1">
      <alignment vertical="center"/>
    </xf>
    <xf numFmtId="166" fontId="30" fillId="0" borderId="0" xfId="0" applyNumberFormat="1" applyFont="1" applyAlignment="1">
      <alignment vertical="center"/>
    </xf>
    <xf numFmtId="166" fontId="30" fillId="0" borderId="0" xfId="0" applyNumberFormat="1" applyFont="1"/>
    <xf numFmtId="0" fontId="27" fillId="0" borderId="0" xfId="1" applyFont="1" applyAlignment="1">
      <alignment wrapText="1"/>
    </xf>
    <xf numFmtId="166" fontId="30" fillId="0" borderId="0" xfId="1" applyNumberFormat="1" applyFont="1"/>
    <xf numFmtId="0" fontId="27" fillId="0" borderId="0" xfId="1" applyFont="1"/>
    <xf numFmtId="166" fontId="27" fillId="2" borderId="0" xfId="1" applyNumberFormat="1" applyFont="1" applyFill="1" applyAlignment="1">
      <alignment vertical="center"/>
    </xf>
    <xf numFmtId="4" fontId="27" fillId="7" borderId="15" xfId="2" applyNumberFormat="1" applyFont="1" applyFill="1" applyBorder="1" applyAlignment="1">
      <alignment horizontal="center" vertical="center"/>
    </xf>
    <xf numFmtId="4" fontId="27" fillId="7" borderId="46" xfId="2" applyNumberFormat="1" applyFont="1" applyFill="1" applyBorder="1" applyAlignment="1">
      <alignment horizontal="center" vertical="center"/>
    </xf>
    <xf numFmtId="4" fontId="27" fillId="7" borderId="43" xfId="2" applyNumberFormat="1" applyFont="1" applyFill="1" applyBorder="1" applyAlignment="1">
      <alignment horizontal="center" vertical="center"/>
    </xf>
    <xf numFmtId="4" fontId="27" fillId="7" borderId="12" xfId="2" applyNumberFormat="1" applyFont="1" applyFill="1" applyBorder="1" applyAlignment="1">
      <alignment horizontal="center"/>
    </xf>
    <xf numFmtId="4" fontId="27" fillId="7" borderId="18" xfId="2" applyNumberFormat="1" applyFont="1" applyFill="1" applyBorder="1" applyAlignment="1">
      <alignment horizontal="center"/>
    </xf>
    <xf numFmtId="4" fontId="30" fillId="5" borderId="10" xfId="2" applyNumberFormat="1" applyFont="1" applyFill="1" applyBorder="1" applyAlignment="1">
      <alignment vertical="center"/>
    </xf>
    <xf numFmtId="4" fontId="30" fillId="5" borderId="19" xfId="2" applyNumberFormat="1" applyFont="1" applyFill="1" applyBorder="1" applyAlignment="1">
      <alignment vertical="center"/>
    </xf>
    <xf numFmtId="4" fontId="30" fillId="5" borderId="22" xfId="2" applyNumberFormat="1" applyFont="1" applyFill="1" applyBorder="1" applyAlignment="1">
      <alignment vertical="center"/>
    </xf>
    <xf numFmtId="4" fontId="27" fillId="0" borderId="23" xfId="2" applyNumberFormat="1" applyFont="1" applyBorder="1" applyAlignment="1">
      <alignment horizontal="centerContinuous" vertical="center"/>
    </xf>
    <xf numFmtId="4" fontId="30" fillId="0" borderId="23" xfId="2" applyNumberFormat="1" applyFont="1" applyBorder="1" applyAlignment="1">
      <alignment horizontal="centerContinuous" vertical="center"/>
    </xf>
    <xf numFmtId="4" fontId="30" fillId="0" borderId="22" xfId="2" applyNumberFormat="1" applyFont="1" applyBorder="1" applyAlignment="1">
      <alignment horizontal="centerContinuous" vertical="center"/>
    </xf>
    <xf numFmtId="3" fontId="30" fillId="0" borderId="10" xfId="3" applyNumberFormat="1" applyFont="1" applyFill="1" applyBorder="1" applyAlignment="1" applyProtection="1">
      <alignment vertical="center"/>
      <protection locked="0"/>
    </xf>
    <xf numFmtId="4" fontId="30" fillId="0" borderId="10" xfId="2" applyNumberFormat="1" applyFont="1" applyBorder="1" applyAlignment="1" applyProtection="1">
      <alignment vertical="center"/>
      <protection locked="0"/>
    </xf>
    <xf numFmtId="4" fontId="30" fillId="0" borderId="19" xfId="2" applyNumberFormat="1" applyFont="1" applyBorder="1" applyAlignment="1" applyProtection="1">
      <alignment vertical="center"/>
      <protection locked="0"/>
    </xf>
    <xf numFmtId="4" fontId="30" fillId="0" borderId="22" xfId="2" applyNumberFormat="1" applyFont="1" applyBorder="1" applyAlignment="1">
      <alignment horizontal="center" vertical="center"/>
    </xf>
    <xf numFmtId="4" fontId="30" fillId="5" borderId="14" xfId="2" applyNumberFormat="1" applyFont="1" applyFill="1" applyBorder="1" applyAlignment="1">
      <alignment vertical="center"/>
    </xf>
    <xf numFmtId="4" fontId="30" fillId="5" borderId="12" xfId="2" applyNumberFormat="1" applyFont="1" applyFill="1" applyBorder="1" applyAlignment="1">
      <alignment vertical="center"/>
    </xf>
    <xf numFmtId="3" fontId="30" fillId="0" borderId="10" xfId="3" applyNumberFormat="1" applyFont="1" applyBorder="1" applyAlignment="1" applyProtection="1">
      <alignment vertical="center"/>
      <protection locked="0"/>
    </xf>
    <xf numFmtId="44" fontId="74" fillId="0" borderId="27" xfId="3" applyFont="1" applyFill="1" applyBorder="1" applyAlignment="1" applyProtection="1">
      <alignment vertical="center"/>
      <protection locked="0"/>
    </xf>
    <xf numFmtId="0" fontId="74" fillId="0" borderId="27" xfId="2" applyFont="1" applyBorder="1" applyAlignment="1" applyProtection="1">
      <alignment vertical="center"/>
      <protection locked="0"/>
    </xf>
    <xf numFmtId="0" fontId="30" fillId="0" borderId="0" xfId="2" applyFont="1" applyAlignment="1">
      <alignment horizontal="center" wrapText="1"/>
    </xf>
    <xf numFmtId="4" fontId="30" fillId="0" borderId="0" xfId="2" applyNumberFormat="1" applyFont="1" applyAlignment="1">
      <alignment vertical="center"/>
    </xf>
    <xf numFmtId="0" fontId="27" fillId="2" borderId="8" xfId="1" applyFont="1" applyFill="1" applyBorder="1" applyAlignment="1">
      <alignment horizontal="center"/>
    </xf>
    <xf numFmtId="0" fontId="30" fillId="2" borderId="17" xfId="1" applyFont="1" applyFill="1" applyBorder="1" applyAlignment="1">
      <alignment horizontal="center"/>
    </xf>
    <xf numFmtId="0" fontId="30" fillId="2" borderId="9" xfId="1" applyFont="1" applyFill="1" applyBorder="1" applyAlignment="1">
      <alignment horizontal="center"/>
    </xf>
    <xf numFmtId="0" fontId="30" fillId="2" borderId="1" xfId="2" applyFont="1" applyFill="1" applyBorder="1" applyAlignment="1">
      <alignment horizontal="center" vertical="top"/>
    </xf>
    <xf numFmtId="3" fontId="30" fillId="0" borderId="0" xfId="2" applyNumberFormat="1" applyFont="1" applyAlignment="1">
      <alignment horizontal="center"/>
    </xf>
    <xf numFmtId="4" fontId="30" fillId="0" borderId="0" xfId="2" applyNumberFormat="1" applyFont="1"/>
    <xf numFmtId="4" fontId="30" fillId="0" borderId="0" xfId="2" applyNumberFormat="1" applyFont="1" applyAlignment="1">
      <alignment horizontal="center"/>
    </xf>
    <xf numFmtId="0" fontId="27" fillId="0" borderId="0" xfId="1" applyFont="1" applyAlignment="1">
      <alignment vertical="center"/>
    </xf>
    <xf numFmtId="0" fontId="30" fillId="0" borderId="0" xfId="1" applyFont="1" applyAlignment="1">
      <alignment vertical="center"/>
    </xf>
    <xf numFmtId="0" fontId="30" fillId="0" borderId="0" xfId="1" applyFont="1" applyAlignment="1">
      <alignment horizontal="left" vertical="top"/>
    </xf>
    <xf numFmtId="0" fontId="27" fillId="0" borderId="0" xfId="1" applyFont="1" applyAlignment="1">
      <alignment vertical="top"/>
    </xf>
    <xf numFmtId="0" fontId="30" fillId="0" borderId="0" xfId="2" applyFont="1" applyAlignment="1">
      <alignment vertical="center"/>
    </xf>
    <xf numFmtId="0" fontId="30" fillId="0" borderId="0" xfId="2" applyFont="1"/>
    <xf numFmtId="0" fontId="30" fillId="7" borderId="52" xfId="2" applyFont="1" applyFill="1" applyBorder="1" applyAlignment="1">
      <alignment vertical="center" wrapText="1"/>
    </xf>
    <xf numFmtId="0" fontId="27" fillId="7" borderId="48" xfId="2" applyFont="1" applyFill="1" applyBorder="1" applyAlignment="1">
      <alignment horizontal="center" vertical="distributed" wrapText="1"/>
    </xf>
    <xf numFmtId="3" fontId="27" fillId="7" borderId="15" xfId="2" applyNumberFormat="1" applyFont="1" applyFill="1" applyBorder="1" applyAlignment="1">
      <alignment horizontal="center"/>
    </xf>
    <xf numFmtId="3" fontId="27" fillId="7" borderId="46" xfId="3" applyNumberFormat="1" applyFont="1" applyFill="1" applyBorder="1" applyAlignment="1">
      <alignment horizontal="center"/>
    </xf>
    <xf numFmtId="4" fontId="27" fillId="7" borderId="46" xfId="2" applyNumberFormat="1" applyFont="1" applyFill="1" applyBorder="1" applyAlignment="1">
      <alignment horizontal="center"/>
    </xf>
    <xf numFmtId="4" fontId="27" fillId="7" borderId="43" xfId="2" applyNumberFormat="1" applyFont="1" applyFill="1" applyBorder="1" applyAlignment="1">
      <alignment horizontal="center"/>
    </xf>
    <xf numFmtId="0" fontId="27" fillId="7" borderId="30" xfId="2" applyFont="1" applyFill="1" applyBorder="1" applyAlignment="1">
      <alignment horizontal="left" vertical="distributed" wrapText="1"/>
    </xf>
    <xf numFmtId="3" fontId="27" fillId="7" borderId="29" xfId="2" applyNumberFormat="1" applyFont="1" applyFill="1" applyBorder="1" applyAlignment="1">
      <alignment horizontal="center"/>
    </xf>
    <xf numFmtId="3" fontId="27" fillId="7" borderId="12" xfId="3" applyNumberFormat="1" applyFont="1" applyFill="1" applyBorder="1" applyAlignment="1">
      <alignment horizontal="center"/>
    </xf>
    <xf numFmtId="0" fontId="30" fillId="4" borderId="21" xfId="2" applyFont="1" applyFill="1" applyBorder="1" applyAlignment="1">
      <alignment horizontal="left" vertical="center" wrapText="1"/>
    </xf>
    <xf numFmtId="3" fontId="30" fillId="5" borderId="45" xfId="2" applyNumberFormat="1" applyFont="1" applyFill="1" applyBorder="1" applyAlignment="1">
      <alignment horizontal="center" vertical="center"/>
    </xf>
    <xf numFmtId="3" fontId="30" fillId="5" borderId="10" xfId="3" applyNumberFormat="1" applyFont="1" applyFill="1" applyBorder="1" applyAlignment="1">
      <alignment horizontal="center" vertical="center"/>
    </xf>
    <xf numFmtId="0" fontId="30" fillId="0" borderId="21" xfId="2" applyFont="1" applyBorder="1" applyAlignment="1">
      <alignment horizontal="left" vertical="center" wrapText="1"/>
    </xf>
    <xf numFmtId="3" fontId="30" fillId="0" borderId="45" xfId="2" applyNumberFormat="1" applyFont="1" applyBorder="1" applyAlignment="1" applyProtection="1">
      <alignment vertical="center"/>
      <protection locked="0"/>
    </xf>
    <xf numFmtId="3" fontId="30" fillId="0" borderId="45" xfId="2" quotePrefix="1" applyNumberFormat="1" applyFont="1" applyBorder="1" applyAlignment="1" applyProtection="1">
      <alignment vertical="center"/>
      <protection locked="0"/>
    </xf>
    <xf numFmtId="0" fontId="30" fillId="0" borderId="48" xfId="2" applyFont="1" applyBorder="1" applyAlignment="1">
      <alignment horizontal="left" vertical="center" wrapText="1"/>
    </xf>
    <xf numFmtId="3" fontId="30" fillId="0" borderId="50" xfId="2" quotePrefix="1" applyNumberFormat="1" applyFont="1" applyBorder="1" applyAlignment="1" applyProtection="1">
      <alignment vertical="center"/>
      <protection locked="0"/>
    </xf>
    <xf numFmtId="3" fontId="30" fillId="0" borderId="14" xfId="3" applyNumberFormat="1" applyFont="1" applyFill="1" applyBorder="1" applyAlignment="1" applyProtection="1">
      <alignment vertical="center"/>
      <protection locked="0"/>
    </xf>
    <xf numFmtId="4" fontId="30" fillId="0" borderId="14" xfId="2" applyNumberFormat="1" applyFont="1" applyBorder="1" applyAlignment="1" applyProtection="1">
      <alignment vertical="center"/>
      <protection locked="0"/>
    </xf>
    <xf numFmtId="4" fontId="30" fillId="0" borderId="12" xfId="2" applyNumberFormat="1" applyFont="1" applyBorder="1" applyAlignment="1" applyProtection="1">
      <alignment vertical="center"/>
      <protection locked="0"/>
    </xf>
    <xf numFmtId="0" fontId="30" fillId="4" borderId="48" xfId="2" applyFont="1" applyFill="1" applyBorder="1" applyAlignment="1">
      <alignment horizontal="left" vertical="center" wrapText="1"/>
    </xf>
    <xf numFmtId="3" fontId="30" fillId="5" borderId="50" xfId="2" applyNumberFormat="1" applyFont="1" applyFill="1" applyBorder="1" applyAlignment="1">
      <alignment vertical="center"/>
    </xf>
    <xf numFmtId="3" fontId="30" fillId="5" borderId="14" xfId="3" applyNumberFormat="1" applyFont="1" applyFill="1" applyBorder="1" applyAlignment="1">
      <alignment vertical="center"/>
    </xf>
    <xf numFmtId="4" fontId="30" fillId="5" borderId="18" xfId="2" applyNumberFormat="1" applyFont="1" applyFill="1" applyBorder="1" applyAlignment="1">
      <alignment horizontal="center" vertical="center"/>
    </xf>
    <xf numFmtId="0" fontId="30" fillId="4" borderId="21" xfId="2" applyFont="1" applyFill="1" applyBorder="1" applyAlignment="1">
      <alignment vertical="center" wrapText="1"/>
    </xf>
    <xf numFmtId="3" fontId="30" fillId="5" borderId="45" xfId="2" applyNumberFormat="1" applyFont="1" applyFill="1" applyBorder="1" applyAlignment="1">
      <alignment vertical="center"/>
    </xf>
    <xf numFmtId="3" fontId="30" fillId="5" borderId="10" xfId="3" applyNumberFormat="1" applyFont="1" applyFill="1" applyBorder="1" applyAlignment="1">
      <alignment vertical="center"/>
    </xf>
    <xf numFmtId="4" fontId="30" fillId="5" borderId="0" xfId="2" applyNumberFormat="1" applyFont="1" applyFill="1" applyAlignment="1">
      <alignment horizontal="center" vertical="center"/>
    </xf>
    <xf numFmtId="4" fontId="30" fillId="0" borderId="10" xfId="2" applyNumberFormat="1" applyFont="1" applyBorder="1" applyAlignment="1" applyProtection="1">
      <alignment vertical="center" wrapText="1"/>
      <protection locked="0"/>
    </xf>
    <xf numFmtId="4" fontId="30" fillId="0" borderId="45" xfId="2" applyNumberFormat="1" applyFont="1" applyBorder="1" applyAlignment="1" applyProtection="1">
      <alignment vertical="center" wrapText="1"/>
      <protection locked="0"/>
    </xf>
    <xf numFmtId="0" fontId="30" fillId="0" borderId="31" xfId="2" applyFont="1" applyBorder="1" applyAlignment="1">
      <alignment horizontal="left" vertical="center" wrapText="1"/>
    </xf>
    <xf numFmtId="3" fontId="30" fillId="0" borderId="53" xfId="2" applyNumberFormat="1" applyFont="1" applyBorder="1" applyAlignment="1" applyProtection="1">
      <alignment vertical="center"/>
      <protection locked="0"/>
    </xf>
    <xf numFmtId="44" fontId="74" fillId="0" borderId="54" xfId="3" applyFont="1" applyFill="1" applyBorder="1" applyAlignment="1" applyProtection="1">
      <alignment vertical="center"/>
      <protection locked="0"/>
    </xf>
    <xf numFmtId="0" fontId="74" fillId="0" borderId="54" xfId="2" applyFont="1" applyBorder="1" applyAlignment="1" applyProtection="1">
      <alignment vertical="center"/>
      <protection locked="0"/>
    </xf>
    <xf numFmtId="4" fontId="30" fillId="0" borderId="55" xfId="2" applyNumberFormat="1" applyFont="1" applyBorder="1" applyAlignment="1" applyProtection="1">
      <alignment horizontal="right" vertical="center"/>
      <protection locked="0"/>
    </xf>
    <xf numFmtId="0" fontId="30" fillId="4" borderId="56" xfId="2" applyFont="1" applyFill="1" applyBorder="1" applyAlignment="1">
      <alignment horizontal="left" vertical="center" wrapText="1"/>
    </xf>
    <xf numFmtId="0" fontId="30" fillId="0" borderId="10" xfId="2" applyFont="1" applyBorder="1" applyAlignment="1" applyProtection="1">
      <alignment horizontal="left" vertical="center" wrapText="1"/>
      <protection locked="0"/>
    </xf>
    <xf numFmtId="44" fontId="74" fillId="0" borderId="10" xfId="3" applyFont="1" applyFill="1" applyBorder="1" applyAlignment="1" applyProtection="1">
      <alignment vertical="center"/>
      <protection locked="0"/>
    </xf>
    <xf numFmtId="0" fontId="74" fillId="0" borderId="10" xfId="2" applyFont="1" applyBorder="1" applyAlignment="1" applyProtection="1">
      <alignment vertical="center"/>
      <protection locked="0"/>
    </xf>
    <xf numFmtId="4" fontId="30" fillId="0" borderId="10" xfId="2" applyNumberFormat="1" applyFont="1" applyBorder="1" applyAlignment="1" applyProtection="1">
      <alignment horizontal="right" vertical="center"/>
      <protection locked="0"/>
    </xf>
    <xf numFmtId="0" fontId="30" fillId="16" borderId="56" xfId="2" applyFont="1" applyFill="1" applyBorder="1" applyAlignment="1">
      <alignment horizontal="left" vertical="center" wrapText="1"/>
    </xf>
    <xf numFmtId="3" fontId="30" fillId="5" borderId="0" xfId="2" applyNumberFormat="1" applyFont="1" applyFill="1" applyAlignment="1">
      <alignment vertical="center"/>
    </xf>
    <xf numFmtId="44" fontId="74" fillId="5" borderId="0" xfId="3" applyFont="1" applyFill="1" applyBorder="1" applyAlignment="1">
      <alignment vertical="center"/>
    </xf>
    <xf numFmtId="0" fontId="74" fillId="5" borderId="0" xfId="2" applyFont="1" applyFill="1" applyAlignment="1">
      <alignment vertical="center"/>
    </xf>
    <xf numFmtId="4" fontId="30" fillId="5" borderId="0" xfId="2" applyNumberFormat="1" applyFont="1" applyFill="1" applyAlignment="1">
      <alignment horizontal="right" vertical="center"/>
    </xf>
    <xf numFmtId="0" fontId="30" fillId="0" borderId="10" xfId="2" applyFont="1" applyBorder="1" applyAlignment="1">
      <alignment horizontal="left" vertical="center" wrapText="1"/>
    </xf>
    <xf numFmtId="1" fontId="30" fillId="0" borderId="45" xfId="2" applyNumberFormat="1" applyFont="1" applyBorder="1" applyAlignment="1" applyProtection="1">
      <alignment vertical="center"/>
      <protection locked="0"/>
    </xf>
    <xf numFmtId="1" fontId="30" fillId="0" borderId="10" xfId="3" applyNumberFormat="1" applyFont="1" applyFill="1" applyBorder="1" applyAlignment="1" applyProtection="1">
      <alignment vertical="center"/>
      <protection locked="0"/>
    </xf>
    <xf numFmtId="170" fontId="30" fillId="0" borderId="10" xfId="2" applyNumberFormat="1" applyFont="1" applyBorder="1" applyAlignment="1" applyProtection="1">
      <alignment vertical="center"/>
      <protection locked="0"/>
    </xf>
    <xf numFmtId="3" fontId="30" fillId="0" borderId="27" xfId="2" applyNumberFormat="1" applyFont="1" applyBorder="1" applyAlignment="1" applyProtection="1">
      <alignment vertical="center"/>
      <protection locked="0"/>
    </xf>
    <xf numFmtId="4" fontId="30" fillId="0" borderId="2" xfId="2" applyNumberFormat="1" applyFont="1" applyBorder="1" applyAlignment="1" applyProtection="1">
      <alignment horizontal="right" vertical="center"/>
      <protection locked="0"/>
    </xf>
    <xf numFmtId="3" fontId="30" fillId="0" borderId="16" xfId="2" applyNumberFormat="1" applyFont="1" applyBorder="1" applyAlignment="1">
      <alignment vertical="center"/>
    </xf>
    <xf numFmtId="3" fontId="30" fillId="0" borderId="0" xfId="3" applyNumberFormat="1" applyFont="1" applyBorder="1" applyAlignment="1">
      <alignment vertical="center"/>
    </xf>
    <xf numFmtId="0" fontId="30" fillId="0" borderId="9" xfId="2" applyFont="1" applyBorder="1" applyAlignment="1">
      <alignment vertical="center"/>
    </xf>
    <xf numFmtId="4" fontId="30" fillId="0" borderId="42" xfId="2" applyNumberFormat="1" applyFont="1" applyBorder="1" applyAlignment="1">
      <alignment vertical="center"/>
    </xf>
    <xf numFmtId="3" fontId="30" fillId="0" borderId="0" xfId="3" applyNumberFormat="1" applyFont="1" applyAlignment="1">
      <alignment horizontal="center"/>
    </xf>
    <xf numFmtId="0" fontId="30" fillId="0" borderId="0" xfId="2" applyFont="1" applyAlignment="1">
      <alignment horizontal="left" wrapText="1"/>
    </xf>
    <xf numFmtId="4" fontId="27" fillId="9" borderId="8" xfId="51" applyNumberFormat="1" applyFont="1" applyFill="1" applyBorder="1" applyAlignment="1">
      <alignment vertical="top" wrapText="1"/>
    </xf>
    <xf numFmtId="4" fontId="27" fillId="9" borderId="3" xfId="51" applyNumberFormat="1" applyFont="1" applyFill="1" applyBorder="1" applyAlignment="1">
      <alignment vertical="top" wrapText="1"/>
    </xf>
    <xf numFmtId="0" fontId="27" fillId="9" borderId="0" xfId="51" applyFont="1" applyFill="1" applyAlignment="1">
      <alignment horizontal="right" vertical="top" indent="1"/>
    </xf>
    <xf numFmtId="0" fontId="27" fillId="9" borderId="5" xfId="51" applyFont="1" applyFill="1" applyBorder="1" applyAlignment="1">
      <alignment vertical="top"/>
    </xf>
    <xf numFmtId="4" fontId="27" fillId="9" borderId="17" xfId="51" applyNumberFormat="1" applyFont="1" applyFill="1" applyBorder="1" applyAlignment="1">
      <alignment vertical="top"/>
    </xf>
    <xf numFmtId="4" fontId="27" fillId="9" borderId="5" xfId="51" applyNumberFormat="1" applyFont="1" applyFill="1" applyBorder="1" applyAlignment="1">
      <alignment vertical="top"/>
    </xf>
    <xf numFmtId="0" fontId="30" fillId="0" borderId="5" xfId="51" applyFont="1" applyBorder="1" applyAlignment="1">
      <alignment vertical="top"/>
    </xf>
    <xf numFmtId="4" fontId="30" fillId="0" borderId="17" xfId="51" applyNumberFormat="1" applyFont="1" applyBorder="1" applyAlignment="1">
      <alignment vertical="top"/>
    </xf>
    <xf numFmtId="4" fontId="30" fillId="0" borderId="5" xfId="51" applyNumberFormat="1" applyFont="1" applyBorder="1" applyAlignment="1">
      <alignment vertical="top"/>
    </xf>
    <xf numFmtId="0" fontId="30" fillId="0" borderId="0" xfId="51" applyFont="1" applyAlignment="1">
      <alignment horizontal="right" vertical="top" indent="1"/>
    </xf>
    <xf numFmtId="4" fontId="30" fillId="0" borderId="17" xfId="51" applyNumberFormat="1" applyFont="1" applyBorder="1" applyAlignment="1" applyProtection="1">
      <alignment vertical="top"/>
      <protection locked="0"/>
    </xf>
    <xf numFmtId="4" fontId="30" fillId="0" borderId="6" xfId="51" applyNumberFormat="1" applyFont="1" applyBorder="1" applyAlignment="1">
      <alignment vertical="top"/>
    </xf>
    <xf numFmtId="4" fontId="30" fillId="0" borderId="37" xfId="51" applyNumberFormat="1" applyFont="1" applyBorder="1" applyAlignment="1">
      <alignment vertical="top"/>
    </xf>
    <xf numFmtId="0" fontId="27" fillId="9" borderId="15" xfId="51" applyFont="1" applyFill="1" applyBorder="1" applyAlignment="1">
      <alignment horizontal="center" vertical="top"/>
    </xf>
    <xf numFmtId="0" fontId="27" fillId="9" borderId="3" xfId="51" applyFont="1" applyFill="1" applyBorder="1" applyAlignment="1">
      <alignment vertical="top"/>
    </xf>
    <xf numFmtId="0" fontId="68" fillId="0" borderId="0" xfId="51" applyFont="1" applyAlignment="1">
      <alignment horizontal="center" vertical="top"/>
    </xf>
    <xf numFmtId="0" fontId="30" fillId="0" borderId="36" xfId="51" applyFont="1" applyBorder="1" applyAlignment="1">
      <alignment horizontal="right" vertical="top" indent="1"/>
    </xf>
    <xf numFmtId="0" fontId="30" fillId="0" borderId="36" xfId="51" applyFont="1" applyBorder="1" applyAlignment="1">
      <alignment vertical="top"/>
    </xf>
    <xf numFmtId="0" fontId="27" fillId="8" borderId="0" xfId="0" applyFont="1" applyFill="1" applyAlignment="1">
      <alignment vertical="top" wrapText="1"/>
    </xf>
    <xf numFmtId="0" fontId="27" fillId="8" borderId="35" xfId="0" applyFont="1" applyFill="1" applyBorder="1" applyAlignment="1">
      <alignment horizontal="center" vertical="center" wrapText="1"/>
    </xf>
    <xf numFmtId="0" fontId="27" fillId="8" borderId="13" xfId="0" applyFont="1" applyFill="1" applyBorder="1" applyAlignment="1">
      <alignment horizontal="center" vertical="center" wrapText="1"/>
    </xf>
    <xf numFmtId="4" fontId="30" fillId="0" borderId="29" xfId="1" quotePrefix="1" applyNumberFormat="1" applyFont="1" applyBorder="1" applyAlignment="1" applyProtection="1">
      <alignment wrapText="1"/>
      <protection locked="0"/>
    </xf>
    <xf numFmtId="4" fontId="30" fillId="0" borderId="0" xfId="0" quotePrefix="1" applyNumberFormat="1" applyFont="1" applyAlignment="1" applyProtection="1">
      <alignment wrapText="1"/>
      <protection locked="0"/>
    </xf>
    <xf numFmtId="4" fontId="30" fillId="0" borderId="41" xfId="1" applyNumberFormat="1" applyFont="1" applyBorder="1" applyProtection="1">
      <protection locked="0"/>
    </xf>
    <xf numFmtId="4" fontId="30" fillId="0" borderId="0" xfId="0" applyNumberFormat="1" applyFont="1" applyProtection="1">
      <protection locked="0"/>
    </xf>
    <xf numFmtId="4" fontId="30" fillId="0" borderId="29" xfId="1" applyNumberFormat="1" applyFont="1" applyBorder="1" applyProtection="1">
      <protection locked="0"/>
    </xf>
    <xf numFmtId="4" fontId="30" fillId="0" borderId="0" xfId="1" applyNumberFormat="1" applyFont="1" applyBorder="1" applyProtection="1">
      <protection locked="0"/>
    </xf>
    <xf numFmtId="4" fontId="30" fillId="0" borderId="0" xfId="0" applyNumberFormat="1" applyFont="1" applyBorder="1" applyProtection="1">
      <protection locked="0"/>
    </xf>
    <xf numFmtId="4" fontId="30" fillId="0" borderId="0" xfId="0" applyNumberFormat="1" applyFont="1"/>
    <xf numFmtId="0" fontId="30" fillId="2" borderId="17" xfId="2" applyFont="1" applyFill="1" applyBorder="1" applyAlignment="1">
      <alignment horizontal="center"/>
    </xf>
    <xf numFmtId="0" fontId="30" fillId="2" borderId="9" xfId="2" applyFont="1" applyFill="1" applyBorder="1" applyAlignment="1">
      <alignment horizontal="center"/>
    </xf>
    <xf numFmtId="0" fontId="3" fillId="0" borderId="0" xfId="12" applyFont="1"/>
    <xf numFmtId="0" fontId="75" fillId="0" borderId="0" xfId="48" applyFont="1"/>
    <xf numFmtId="0" fontId="3" fillId="0" borderId="0" xfId="48" applyFont="1"/>
    <xf numFmtId="0" fontId="3" fillId="17" borderId="41" xfId="48" applyFont="1" applyFill="1" applyBorder="1"/>
    <xf numFmtId="0" fontId="63" fillId="17" borderId="41" xfId="48" applyFont="1" applyFill="1" applyBorder="1"/>
    <xf numFmtId="0" fontId="59" fillId="0" borderId="0" xfId="48" applyFont="1"/>
    <xf numFmtId="0" fontId="76" fillId="8" borderId="0" xfId="48" applyFont="1" applyFill="1"/>
    <xf numFmtId="0" fontId="63" fillId="9" borderId="8" xfId="48" applyFont="1" applyFill="1" applyBorder="1"/>
    <xf numFmtId="0" fontId="63" fillId="9" borderId="39" xfId="48" applyFont="1" applyFill="1" applyBorder="1"/>
    <xf numFmtId="0" fontId="63" fillId="9" borderId="39" xfId="48" quotePrefix="1" applyFont="1" applyFill="1" applyBorder="1" applyAlignment="1">
      <alignment horizontal="right"/>
    </xf>
    <xf numFmtId="0" fontId="3" fillId="0" borderId="21" xfId="48" applyFont="1" applyBorder="1"/>
    <xf numFmtId="0" fontId="3" fillId="0" borderId="10" xfId="48" applyFont="1" applyBorder="1" applyProtection="1">
      <protection locked="0"/>
    </xf>
    <xf numFmtId="0" fontId="63" fillId="9" borderId="9" xfId="48" applyFont="1" applyFill="1" applyBorder="1"/>
    <xf numFmtId="0" fontId="3" fillId="9" borderId="27" xfId="48" applyFont="1" applyFill="1" applyBorder="1"/>
    <xf numFmtId="0" fontId="63" fillId="0" borderId="0" xfId="48" applyFont="1"/>
    <xf numFmtId="0" fontId="63" fillId="9" borderId="38" xfId="48" applyFont="1" applyFill="1" applyBorder="1"/>
    <xf numFmtId="0" fontId="3" fillId="0" borderId="47" xfId="48" applyFont="1" applyBorder="1"/>
    <xf numFmtId="0" fontId="3" fillId="0" borderId="49" xfId="48" applyFont="1" applyBorder="1" applyProtection="1">
      <protection locked="0"/>
    </xf>
    <xf numFmtId="0" fontId="3" fillId="0" borderId="0" xfId="48" applyFont="1" applyProtection="1">
      <protection locked="0"/>
    </xf>
    <xf numFmtId="0" fontId="62" fillId="0" borderId="0" xfId="48" quotePrefix="1" applyFont="1"/>
    <xf numFmtId="0" fontId="30" fillId="0" borderId="0" xfId="48" quotePrefix="1" applyFont="1" applyAlignment="1">
      <alignment horizontal="center"/>
    </xf>
    <xf numFmtId="0" fontId="3" fillId="0" borderId="0" xfId="48" applyFont="1" applyAlignment="1">
      <alignment horizontal="left"/>
    </xf>
    <xf numFmtId="0" fontId="63" fillId="0" borderId="0" xfId="48" applyFont="1" applyAlignment="1">
      <alignment horizontal="center"/>
    </xf>
    <xf numFmtId="0" fontId="63" fillId="9" borderId="52" xfId="48" applyFont="1" applyFill="1" applyBorder="1"/>
    <xf numFmtId="0" fontId="63" fillId="9" borderId="67" xfId="48" applyFont="1" applyFill="1" applyBorder="1" applyAlignment="1">
      <alignment horizontal="center"/>
    </xf>
    <xf numFmtId="0" fontId="63" fillId="9" borderId="43" xfId="48" applyFont="1" applyFill="1" applyBorder="1" applyAlignment="1">
      <alignment horizontal="center"/>
    </xf>
    <xf numFmtId="0" fontId="3" fillId="0" borderId="32" xfId="48" applyFont="1" applyBorder="1" applyAlignment="1">
      <alignment vertical="center"/>
    </xf>
    <xf numFmtId="0" fontId="3" fillId="0" borderId="33" xfId="48" applyFont="1" applyBorder="1" applyProtection="1">
      <protection locked="0"/>
    </xf>
    <xf numFmtId="0" fontId="3" fillId="0" borderId="33" xfId="48" applyFont="1" applyBorder="1"/>
    <xf numFmtId="0" fontId="3" fillId="0" borderId="34" xfId="48" applyFont="1" applyBorder="1"/>
    <xf numFmtId="0" fontId="79" fillId="0" borderId="0" xfId="48" applyFont="1" applyAlignment="1">
      <alignment horizontal="center"/>
    </xf>
    <xf numFmtId="0" fontId="3" fillId="0" borderId="0" xfId="48" applyFont="1" applyAlignment="1">
      <alignment horizontal="center"/>
    </xf>
    <xf numFmtId="0" fontId="27" fillId="0" borderId="0" xfId="48" applyFont="1" applyAlignment="1">
      <alignment horizontal="center"/>
    </xf>
    <xf numFmtId="0" fontId="30" fillId="0" borderId="0" xfId="48" applyFont="1"/>
    <xf numFmtId="0" fontId="63" fillId="9" borderId="32" xfId="48" applyFont="1" applyFill="1" applyBorder="1"/>
    <xf numFmtId="0" fontId="63" fillId="9" borderId="33" xfId="48" applyFont="1" applyFill="1" applyBorder="1" applyAlignment="1">
      <alignment horizontal="center"/>
    </xf>
    <xf numFmtId="0" fontId="63" fillId="9" borderId="34" xfId="48" applyFont="1" applyFill="1" applyBorder="1" applyAlignment="1">
      <alignment horizontal="center"/>
    </xf>
    <xf numFmtId="0" fontId="3" fillId="0" borderId="14" xfId="48" applyFont="1" applyBorder="1" applyAlignment="1">
      <alignment vertical="center"/>
    </xf>
    <xf numFmtId="0" fontId="3" fillId="0" borderId="14" xfId="48" applyFont="1" applyBorder="1" applyProtection="1">
      <protection locked="0"/>
    </xf>
    <xf numFmtId="0" fontId="3" fillId="0" borderId="14" xfId="48" applyFont="1" applyBorder="1" applyAlignment="1">
      <alignment horizontal="center"/>
    </xf>
    <xf numFmtId="0" fontId="30" fillId="0" borderId="0" xfId="1" applyFont="1" applyAlignment="1">
      <alignment horizontal="center" vertical="center"/>
    </xf>
    <xf numFmtId="0" fontId="27" fillId="7" borderId="38" xfId="1" applyFont="1" applyFill="1" applyBorder="1" applyAlignment="1">
      <alignment vertical="center"/>
    </xf>
    <xf numFmtId="0" fontId="27" fillId="7" borderId="39" xfId="1" applyFont="1" applyFill="1" applyBorder="1" applyAlignment="1">
      <alignment horizontal="center" vertical="center"/>
    </xf>
    <xf numFmtId="0" fontId="27" fillId="7" borderId="39" xfId="1" applyFont="1" applyFill="1" applyBorder="1" applyAlignment="1">
      <alignment horizontal="center" vertical="center" wrapText="1"/>
    </xf>
    <xf numFmtId="0" fontId="27" fillId="8" borderId="39" xfId="1" applyFont="1" applyFill="1" applyBorder="1" applyAlignment="1">
      <alignment horizontal="center" vertical="center" wrapText="1"/>
    </xf>
    <xf numFmtId="0" fontId="27" fillId="8" borderId="40" xfId="1" applyFont="1" applyFill="1" applyBorder="1" applyAlignment="1">
      <alignment horizontal="center" vertical="center" wrapText="1"/>
    </xf>
    <xf numFmtId="0" fontId="30" fillId="8" borderId="21" xfId="1" applyFont="1" applyFill="1" applyBorder="1" applyAlignment="1">
      <alignment vertical="center" wrapText="1"/>
    </xf>
    <xf numFmtId="0" fontId="30" fillId="0" borderId="10" xfId="1" applyFont="1" applyBorder="1" applyAlignment="1">
      <alignment horizontal="center" vertical="center"/>
    </xf>
    <xf numFmtId="3" fontId="30" fillId="0" borderId="10" xfId="1" applyNumberFormat="1" applyFont="1" applyBorder="1" applyAlignment="1" applyProtection="1">
      <alignment horizontal="center" vertical="center"/>
      <protection locked="0"/>
    </xf>
    <xf numFmtId="168" fontId="30" fillId="8" borderId="10" xfId="1" applyNumberFormat="1" applyFont="1" applyFill="1" applyBorder="1" applyAlignment="1">
      <alignment horizontal="center" vertical="center"/>
    </xf>
    <xf numFmtId="168" fontId="30" fillId="8" borderId="22" xfId="1" applyNumberFormat="1" applyFont="1" applyFill="1" applyBorder="1" applyAlignment="1">
      <alignment horizontal="center" vertical="center"/>
    </xf>
    <xf numFmtId="0" fontId="30" fillId="0" borderId="21" xfId="1" applyFont="1" applyBorder="1" applyAlignment="1">
      <alignment vertical="center" wrapText="1"/>
    </xf>
    <xf numFmtId="168" fontId="30" fillId="0" borderId="10" xfId="1" applyNumberFormat="1" applyFont="1" applyBorder="1" applyAlignment="1" applyProtection="1">
      <alignment horizontal="center" vertical="center" wrapText="1"/>
      <protection locked="0"/>
    </xf>
    <xf numFmtId="0" fontId="30" fillId="0" borderId="26" xfId="1" applyFont="1" applyBorder="1" applyAlignment="1">
      <alignment vertical="center" wrapText="1"/>
    </xf>
    <xf numFmtId="0" fontId="30" fillId="0" borderId="27" xfId="1" applyFont="1" applyBorder="1" applyAlignment="1">
      <alignment horizontal="center" vertical="center"/>
    </xf>
    <xf numFmtId="168" fontId="30" fillId="0" borderId="27" xfId="1" applyNumberFormat="1" applyFont="1" applyBorder="1" applyAlignment="1" applyProtection="1">
      <alignment horizontal="center" vertical="center" wrapText="1"/>
      <protection locked="0"/>
    </xf>
    <xf numFmtId="168" fontId="30" fillId="8" borderId="27" xfId="1" applyNumberFormat="1" applyFont="1" applyFill="1" applyBorder="1" applyAlignment="1">
      <alignment horizontal="center" vertical="center"/>
    </xf>
    <xf numFmtId="168" fontId="30" fillId="8" borderId="28" xfId="1" applyNumberFormat="1" applyFont="1" applyFill="1" applyBorder="1" applyAlignment="1">
      <alignment horizontal="center" vertical="center"/>
    </xf>
    <xf numFmtId="0" fontId="30" fillId="2" borderId="44" xfId="1" applyFont="1" applyFill="1" applyBorder="1" applyAlignment="1">
      <alignment horizontal="center" vertical="center"/>
    </xf>
    <xf numFmtId="0" fontId="30" fillId="2" borderId="47" xfId="1" applyFont="1" applyFill="1" applyBorder="1" applyAlignment="1">
      <alignment horizontal="center" vertical="center"/>
    </xf>
    <xf numFmtId="0" fontId="30" fillId="2" borderId="42" xfId="1" applyFont="1" applyFill="1" applyBorder="1" applyAlignment="1">
      <alignment horizontal="center" vertical="center"/>
    </xf>
    <xf numFmtId="0" fontId="27" fillId="0" borderId="0" xfId="1" applyFont="1" applyAlignment="1">
      <alignment horizontal="center" vertical="center"/>
    </xf>
    <xf numFmtId="44" fontId="27" fillId="2" borderId="15" xfId="3" applyFont="1" applyFill="1" applyBorder="1" applyAlignment="1">
      <alignment horizontal="center"/>
    </xf>
    <xf numFmtId="169" fontId="27" fillId="2" borderId="8" xfId="3" applyNumberFormat="1" applyFont="1" applyFill="1" applyBorder="1" applyAlignment="1">
      <alignment horizontal="left"/>
    </xf>
    <xf numFmtId="44" fontId="30" fillId="2" borderId="15" xfId="3" applyFont="1" applyFill="1" applyBorder="1" applyAlignment="1">
      <alignment horizontal="center"/>
    </xf>
    <xf numFmtId="0" fontId="27" fillId="2" borderId="15" xfId="1" applyFont="1" applyFill="1" applyBorder="1" applyAlignment="1">
      <alignment horizontal="left" vertical="top"/>
    </xf>
    <xf numFmtId="44" fontId="27" fillId="2" borderId="3" xfId="3" applyFont="1" applyFill="1" applyBorder="1" applyAlignment="1">
      <alignment horizontal="center" vertical="top" wrapText="1"/>
    </xf>
    <xf numFmtId="44" fontId="27" fillId="2" borderId="0" xfId="3" applyFont="1" applyFill="1" applyBorder="1" applyAlignment="1">
      <alignment horizontal="center"/>
    </xf>
    <xf numFmtId="44" fontId="27" fillId="2" borderId="17" xfId="3" applyFont="1" applyFill="1" applyBorder="1" applyAlignment="1">
      <alignment horizontal="center"/>
    </xf>
    <xf numFmtId="44" fontId="27" fillId="2" borderId="0" xfId="3" applyFont="1" applyFill="1" applyBorder="1" applyAlignment="1">
      <alignment horizontal="center" vertical="top"/>
    </xf>
    <xf numFmtId="44" fontId="27" fillId="2" borderId="5" xfId="3" applyFont="1" applyFill="1" applyBorder="1" applyAlignment="1">
      <alignment horizontal="center" vertical="top"/>
    </xf>
    <xf numFmtId="0" fontId="30" fillId="2" borderId="0" xfId="2" applyFont="1" applyFill="1" applyAlignment="1">
      <alignment horizontal="center"/>
    </xf>
    <xf numFmtId="0" fontId="30" fillId="2" borderId="0" xfId="2" applyFont="1" applyFill="1" applyAlignment="1">
      <alignment horizontal="center" vertical="top"/>
    </xf>
    <xf numFmtId="0" fontId="30" fillId="2" borderId="5" xfId="2" applyFont="1" applyFill="1" applyBorder="1" applyAlignment="1">
      <alignment horizontal="center" vertical="top"/>
    </xf>
    <xf numFmtId="0" fontId="30" fillId="2" borderId="2" xfId="2" applyFont="1" applyFill="1" applyBorder="1" applyAlignment="1">
      <alignment horizontal="center"/>
    </xf>
    <xf numFmtId="0" fontId="30" fillId="2" borderId="2" xfId="2" applyFont="1" applyFill="1" applyBorder="1" applyAlignment="1">
      <alignment horizontal="center" vertical="top"/>
    </xf>
    <xf numFmtId="0" fontId="47" fillId="0" borderId="0" xfId="1" applyFont="1" applyAlignment="1">
      <alignment vertical="center"/>
    </xf>
    <xf numFmtId="0" fontId="30" fillId="0" borderId="57" xfId="1" applyFont="1" applyBorder="1"/>
    <xf numFmtId="0" fontId="30" fillId="0" borderId="58" xfId="1" applyFont="1" applyBorder="1"/>
    <xf numFmtId="0" fontId="30" fillId="0" borderId="59" xfId="1" applyFont="1" applyBorder="1"/>
    <xf numFmtId="0" fontId="30" fillId="0" borderId="0" xfId="1" applyFont="1" applyBorder="1"/>
    <xf numFmtId="0" fontId="71" fillId="0" borderId="0" xfId="1" applyFont="1"/>
    <xf numFmtId="0" fontId="30" fillId="0" borderId="60" xfId="1" applyFont="1" applyBorder="1"/>
    <xf numFmtId="0" fontId="30" fillId="0" borderId="61" xfId="1" applyFont="1" applyBorder="1"/>
    <xf numFmtId="0" fontId="30" fillId="0" borderId="62" xfId="1" applyFont="1" applyBorder="1"/>
    <xf numFmtId="0" fontId="30" fillId="0" borderId="63" xfId="1" applyFont="1" applyBorder="1"/>
    <xf numFmtId="0" fontId="30" fillId="0" borderId="64" xfId="1" applyFont="1" applyBorder="1"/>
    <xf numFmtId="0" fontId="30" fillId="0" borderId="65" xfId="1" applyFont="1" applyBorder="1"/>
    <xf numFmtId="0" fontId="30" fillId="0" borderId="0" xfId="1" applyFont="1" applyBorder="1" applyAlignment="1">
      <alignment horizontal="left"/>
    </xf>
    <xf numFmtId="0" fontId="71" fillId="0" borderId="0" xfId="1" applyFont="1" applyAlignment="1">
      <alignment horizontal="center"/>
    </xf>
    <xf numFmtId="0" fontId="27" fillId="2" borderId="10" xfId="1" applyFont="1" applyFill="1" applyBorder="1"/>
    <xf numFmtId="0" fontId="27" fillId="2" borderId="10" xfId="1" applyFont="1" applyFill="1" applyBorder="1" applyAlignment="1">
      <alignment horizontal="center"/>
    </xf>
    <xf numFmtId="0" fontId="30" fillId="0" borderId="10" xfId="1" applyFont="1" applyBorder="1"/>
    <xf numFmtId="0" fontId="30" fillId="0" borderId="10" xfId="1" applyFont="1" applyBorder="1" applyAlignment="1">
      <alignment horizontal="center"/>
    </xf>
    <xf numFmtId="0" fontId="47" fillId="0" borderId="0" xfId="1" applyFont="1"/>
    <xf numFmtId="0" fontId="27" fillId="0" borderId="0" xfId="1" applyFont="1" applyAlignment="1">
      <alignment horizontal="left"/>
    </xf>
    <xf numFmtId="0" fontId="30" fillId="0" borderId="0" xfId="1" quotePrefix="1" applyFont="1" applyAlignment="1">
      <alignment horizontal="right"/>
    </xf>
    <xf numFmtId="0" fontId="30" fillId="0" borderId="6" xfId="1" applyFont="1" applyBorder="1"/>
    <xf numFmtId="0" fontId="30" fillId="0" borderId="0" xfId="1" quotePrefix="1" applyFont="1"/>
    <xf numFmtId="0" fontId="27" fillId="3" borderId="0" xfId="0" applyFont="1" applyFill="1"/>
    <xf numFmtId="0" fontId="30" fillId="3" borderId="10" xfId="1" applyFont="1" applyFill="1" applyBorder="1" applyAlignment="1">
      <alignment horizontal="center" vertical="top" wrapText="1"/>
    </xf>
    <xf numFmtId="0" fontId="30" fillId="8" borderId="21" xfId="53" applyNumberFormat="1" applyFont="1" applyFill="1" applyBorder="1" applyAlignment="1" applyProtection="1">
      <alignment horizontal="center" vertical="top" wrapText="1" readingOrder="1"/>
      <protection hidden="1"/>
    </xf>
    <xf numFmtId="0" fontId="73" fillId="8" borderId="10" xfId="1" applyFont="1" applyFill="1" applyBorder="1" applyAlignment="1" applyProtection="1">
      <alignment horizontal="left" vertical="top" wrapText="1" readingOrder="1"/>
      <protection locked="0"/>
    </xf>
    <xf numFmtId="0" fontId="30" fillId="0" borderId="0" xfId="0" applyFont="1" applyAlignment="1">
      <alignment vertical="center" wrapText="1"/>
    </xf>
    <xf numFmtId="0" fontId="24" fillId="0" borderId="6" xfId="1" applyBorder="1"/>
    <xf numFmtId="0" fontId="30" fillId="0" borderId="0" xfId="48" quotePrefix="1" applyFont="1"/>
    <xf numFmtId="0" fontId="28" fillId="0" borderId="10" xfId="1" applyFont="1" applyBorder="1" applyAlignment="1">
      <alignment horizontal="left" vertical="top" wrapText="1" shrinkToFit="1" readingOrder="1"/>
    </xf>
    <xf numFmtId="0" fontId="30" fillId="0" borderId="14" xfId="1" applyFont="1" applyBorder="1" applyAlignment="1">
      <alignment horizontal="left" vertical="top" wrapText="1" readingOrder="1"/>
    </xf>
    <xf numFmtId="0" fontId="30" fillId="24" borderId="0" xfId="0" applyFont="1" applyFill="1" applyBorder="1" applyAlignment="1">
      <alignment vertical="center" wrapText="1"/>
    </xf>
    <xf numFmtId="0" fontId="30" fillId="24" borderId="10" xfId="0" applyFont="1" applyFill="1" applyBorder="1" applyAlignment="1">
      <alignment vertical="center" wrapText="1"/>
    </xf>
    <xf numFmtId="0" fontId="67" fillId="0" borderId="19" xfId="51" applyFont="1" applyBorder="1" applyAlignment="1">
      <alignment horizontal="center" vertical="center" wrapText="1"/>
    </xf>
    <xf numFmtId="0" fontId="30" fillId="11" borderId="0" xfId="54" applyNumberFormat="1" applyFont="1" applyBorder="1" applyAlignment="1">
      <alignment horizontal="center" vertical="center" wrapText="1" shrinkToFit="1"/>
    </xf>
    <xf numFmtId="0" fontId="1" fillId="0" borderId="21" xfId="48" applyFont="1" applyBorder="1"/>
    <xf numFmtId="0" fontId="1" fillId="0" borderId="0" xfId="48" applyFont="1"/>
    <xf numFmtId="0" fontId="27" fillId="0" borderId="0" xfId="1" applyFont="1" applyAlignment="1">
      <alignment horizontal="left" vertical="center"/>
    </xf>
    <xf numFmtId="0" fontId="30" fillId="0" borderId="0" xfId="1" applyFont="1" applyAlignment="1">
      <alignment vertical="top"/>
    </xf>
    <xf numFmtId="0" fontId="30" fillId="0" borderId="0" xfId="1" applyFont="1" applyAlignment="1">
      <alignment horizontal="center" vertical="top"/>
    </xf>
    <xf numFmtId="14" fontId="30" fillId="0" borderId="0" xfId="1" applyNumberFormat="1" applyFont="1" applyAlignment="1">
      <alignment horizontal="center" vertical="top"/>
    </xf>
    <xf numFmtId="0" fontId="30" fillId="0" borderId="0" xfId="1" applyFont="1" applyAlignment="1"/>
    <xf numFmtId="0" fontId="30" fillId="0" borderId="14" xfId="1" applyFont="1" applyBorder="1" applyAlignment="1">
      <alignment horizontal="left" vertical="center" wrapText="1"/>
    </xf>
    <xf numFmtId="2" fontId="30" fillId="0" borderId="6" xfId="247" applyNumberFormat="1" applyFont="1" applyBorder="1" applyAlignment="1">
      <alignment vertical="top"/>
    </xf>
    <xf numFmtId="4" fontId="30" fillId="0" borderId="72" xfId="51" applyNumberFormat="1" applyFont="1" applyBorder="1" applyAlignment="1">
      <alignment vertical="top"/>
    </xf>
    <xf numFmtId="0" fontId="0" fillId="0" borderId="10" xfId="0" applyBorder="1"/>
    <xf numFmtId="0" fontId="0" fillId="0" borderId="73" xfId="0" applyBorder="1"/>
    <xf numFmtId="0" fontId="30" fillId="0" borderId="22" xfId="51" applyFont="1" applyBorder="1" applyAlignment="1">
      <alignment vertical="top"/>
    </xf>
    <xf numFmtId="0" fontId="0" fillId="0" borderId="4" xfId="0" applyBorder="1"/>
    <xf numFmtId="0" fontId="30" fillId="0" borderId="0" xfId="2" applyFont="1" applyAlignment="1">
      <alignment horizontal="left"/>
    </xf>
    <xf numFmtId="0" fontId="1" fillId="17" borderId="41" xfId="48" applyFont="1" applyFill="1" applyBorder="1"/>
    <xf numFmtId="0" fontId="76" fillId="0" borderId="0" xfId="48" applyFont="1"/>
    <xf numFmtId="0" fontId="1" fillId="0" borderId="0" xfId="48" applyFont="1" applyAlignment="1">
      <alignment horizontal="left" vertical="top" wrapText="1"/>
    </xf>
    <xf numFmtId="0" fontId="3" fillId="10" borderId="0" xfId="48" applyFont="1" applyFill="1"/>
    <xf numFmtId="0" fontId="30" fillId="0" borderId="24" xfId="51" applyFont="1" applyBorder="1" applyAlignment="1">
      <alignment horizontal="center" vertical="center" wrapText="1"/>
    </xf>
    <xf numFmtId="0" fontId="30" fillId="6" borderId="24" xfId="20" applyFont="1" applyFill="1" applyBorder="1" applyAlignment="1" applyProtection="1">
      <alignment horizontal="center" vertical="center" wrapText="1"/>
    </xf>
    <xf numFmtId="0" fontId="30" fillId="9" borderId="24" xfId="51" applyFont="1" applyFill="1" applyBorder="1" applyAlignment="1">
      <alignment horizontal="center" vertical="center" wrapText="1"/>
    </xf>
    <xf numFmtId="0" fontId="27" fillId="3" borderId="10" xfId="51" applyFont="1" applyFill="1" applyBorder="1" applyAlignment="1">
      <alignment horizontal="left" vertical="center" wrapText="1" readingOrder="1"/>
    </xf>
    <xf numFmtId="0" fontId="27" fillId="20" borderId="10" xfId="51" applyFont="1" applyFill="1" applyBorder="1" applyAlignment="1">
      <alignment horizontal="left" vertical="center" wrapText="1" readingOrder="1"/>
    </xf>
    <xf numFmtId="0" fontId="27" fillId="8" borderId="10" xfId="51" applyFont="1" applyFill="1" applyBorder="1" applyAlignment="1">
      <alignment horizontal="left" vertical="center" wrapText="1" readingOrder="1"/>
    </xf>
    <xf numFmtId="0" fontId="30" fillId="8" borderId="10" xfId="51" applyFont="1" applyFill="1" applyBorder="1" applyAlignment="1">
      <alignment horizontal="left" vertical="center" wrapText="1" readingOrder="1"/>
    </xf>
    <xf numFmtId="0" fontId="30" fillId="0" borderId="10" xfId="0" applyFont="1" applyBorder="1" applyAlignment="1">
      <alignment vertical="center" wrapText="1"/>
    </xf>
    <xf numFmtId="0" fontId="30" fillId="8" borderId="10" xfId="55" applyFont="1" applyFill="1" applyBorder="1" applyAlignment="1">
      <alignment horizontal="left" vertical="center" wrapText="1" readingOrder="1"/>
    </xf>
    <xf numFmtId="0" fontId="27" fillId="3" borderId="10" xfId="55" applyFont="1" applyFill="1" applyBorder="1" applyAlignment="1">
      <alignment horizontal="left" vertical="center" wrapText="1" readingOrder="1"/>
    </xf>
    <xf numFmtId="0" fontId="30" fillId="11" borderId="49" xfId="54" applyNumberFormat="1" applyFont="1" applyBorder="1" applyAlignment="1">
      <alignment horizontal="center" vertical="center" wrapText="1" shrinkToFit="1"/>
    </xf>
    <xf numFmtId="0" fontId="27" fillId="3" borderId="21" xfId="51" applyFont="1" applyFill="1" applyBorder="1" applyAlignment="1">
      <alignment horizontal="center" vertical="center" wrapText="1" readingOrder="1"/>
    </xf>
    <xf numFmtId="0" fontId="30" fillId="9" borderId="21" xfId="51" applyFont="1" applyFill="1" applyBorder="1" applyAlignment="1">
      <alignment horizontal="center" vertical="center" wrapText="1"/>
    </xf>
    <xf numFmtId="0" fontId="30" fillId="8" borderId="21" xfId="51" applyFont="1" applyFill="1" applyBorder="1" applyAlignment="1">
      <alignment horizontal="center" vertical="center" wrapText="1"/>
    </xf>
    <xf numFmtId="0" fontId="67" fillId="0" borderId="21" xfId="51" applyFont="1" applyBorder="1" applyAlignment="1">
      <alignment horizontal="center" vertical="center" wrapText="1"/>
    </xf>
    <xf numFmtId="0" fontId="30" fillId="9" borderId="21" xfId="47" applyFont="1" applyFill="1" applyBorder="1" applyAlignment="1" applyProtection="1">
      <alignment horizontal="center" vertical="center" wrapText="1"/>
      <protection locked="0"/>
    </xf>
    <xf numFmtId="0" fontId="30" fillId="8" borderId="21" xfId="47" applyFont="1" applyFill="1" applyBorder="1" applyAlignment="1" applyProtection="1">
      <alignment horizontal="center" vertical="center" wrapText="1"/>
      <protection locked="0"/>
    </xf>
    <xf numFmtId="0" fontId="30" fillId="9" borderId="21" xfId="0" applyFont="1" applyFill="1" applyBorder="1" applyAlignment="1">
      <alignment horizontal="center" vertical="center" wrapText="1"/>
    </xf>
    <xf numFmtId="0" fontId="27" fillId="3" borderId="21" xfId="51" applyFont="1" applyFill="1" applyBorder="1" applyAlignment="1">
      <alignment horizontal="center" vertical="center" wrapText="1"/>
    </xf>
    <xf numFmtId="0" fontId="30" fillId="3" borderId="21" xfId="51" applyFont="1" applyFill="1" applyBorder="1" applyAlignment="1">
      <alignment horizontal="center" vertical="center" wrapText="1"/>
    </xf>
    <xf numFmtId="0" fontId="30" fillId="8" borderId="21" xfId="0" applyFont="1" applyFill="1" applyBorder="1" applyAlignment="1">
      <alignment horizontal="center" vertical="center" wrapText="1"/>
    </xf>
    <xf numFmtId="0" fontId="30" fillId="8" borderId="21" xfId="51" applyFont="1" applyFill="1" applyBorder="1" applyAlignment="1">
      <alignment horizontal="center" vertical="center" wrapText="1" readingOrder="1"/>
    </xf>
    <xf numFmtId="0" fontId="27" fillId="3" borderId="21" xfId="51" applyFont="1" applyFill="1" applyBorder="1" applyAlignment="1">
      <alignment horizontal="left" vertical="center" wrapText="1" readingOrder="1"/>
    </xf>
    <xf numFmtId="0" fontId="30" fillId="3" borderId="21" xfId="51" applyFont="1" applyFill="1" applyBorder="1" applyAlignment="1">
      <alignment horizontal="center" vertical="center" wrapText="1" readingOrder="1"/>
    </xf>
    <xf numFmtId="0" fontId="27" fillId="3" borderId="21" xfId="55" applyFont="1" applyFill="1" applyBorder="1" applyAlignment="1">
      <alignment horizontal="center" vertical="center" wrapText="1" readingOrder="1"/>
    </xf>
    <xf numFmtId="0" fontId="3" fillId="8" borderId="21" xfId="56" applyFont="1" applyFill="1" applyBorder="1" applyAlignment="1">
      <alignment horizontal="center" vertical="center"/>
    </xf>
    <xf numFmtId="0" fontId="30" fillId="3" borderId="21" xfId="55" applyFont="1" applyFill="1" applyBorder="1" applyAlignment="1">
      <alignment horizontal="center" vertical="center" wrapText="1" readingOrder="1"/>
    </xf>
    <xf numFmtId="0" fontId="30" fillId="9" borderId="19" xfId="1" applyFont="1" applyFill="1" applyBorder="1" applyAlignment="1" applyProtection="1">
      <alignment horizontal="center" vertical="center" wrapText="1" readingOrder="1"/>
      <protection locked="0"/>
    </xf>
    <xf numFmtId="0" fontId="30" fillId="0" borderId="19" xfId="1" applyFont="1" applyBorder="1" applyAlignment="1" applyProtection="1">
      <alignment horizontal="center" vertical="center" wrapText="1" readingOrder="1"/>
      <protection locked="0"/>
    </xf>
    <xf numFmtId="0" fontId="27" fillId="3" borderId="19" xfId="51" applyFont="1" applyFill="1" applyBorder="1" applyAlignment="1">
      <alignment horizontal="left" vertical="center" wrapText="1" readingOrder="1"/>
    </xf>
    <xf numFmtId="0" fontId="27" fillId="3" borderId="24" xfId="51" applyFont="1" applyFill="1" applyBorder="1" applyAlignment="1">
      <alignment horizontal="center" vertical="center" wrapText="1"/>
    </xf>
    <xf numFmtId="0" fontId="27" fillId="3" borderId="24" xfId="51" applyFont="1" applyFill="1" applyBorder="1" applyAlignment="1">
      <alignment horizontal="center" vertical="center" wrapText="1" readingOrder="1"/>
    </xf>
    <xf numFmtId="0" fontId="30" fillId="9" borderId="24" xfId="1" applyFont="1" applyFill="1" applyBorder="1" applyAlignment="1" applyProtection="1">
      <alignment horizontal="center" vertical="center" wrapText="1" readingOrder="1"/>
      <protection locked="0"/>
    </xf>
    <xf numFmtId="0" fontId="30" fillId="6" borderId="24" xfId="51" applyFont="1" applyFill="1" applyBorder="1" applyAlignment="1">
      <alignment horizontal="center" vertical="center" wrapText="1"/>
    </xf>
    <xf numFmtId="0" fontId="30" fillId="3" borderId="24" xfId="51" applyFont="1" applyFill="1" applyBorder="1" applyAlignment="1">
      <alignment horizontal="center" vertical="center" wrapText="1"/>
    </xf>
    <xf numFmtId="0" fontId="30" fillId="0" borderId="24" xfId="1" applyFont="1" applyBorder="1" applyAlignment="1" applyProtection="1">
      <alignment horizontal="center" vertical="center" wrapText="1" readingOrder="1"/>
      <protection locked="0"/>
    </xf>
    <xf numFmtId="0" fontId="27" fillId="3" borderId="24" xfId="51" applyFont="1" applyFill="1" applyBorder="1" applyAlignment="1">
      <alignment horizontal="left" vertical="center" wrapText="1" readingOrder="1"/>
    </xf>
    <xf numFmtId="0" fontId="3" fillId="8" borderId="24" xfId="56" applyFont="1" applyFill="1" applyBorder="1" applyAlignment="1">
      <alignment horizontal="center" vertical="center"/>
    </xf>
    <xf numFmtId="0" fontId="27" fillId="3" borderId="74" xfId="51" applyFont="1" applyFill="1" applyBorder="1" applyAlignment="1">
      <alignment horizontal="center" vertical="center" wrapText="1"/>
    </xf>
    <xf numFmtId="0" fontId="27" fillId="3" borderId="20" xfId="51" applyFont="1" applyFill="1" applyBorder="1" applyAlignment="1">
      <alignment horizontal="center" vertical="center" wrapText="1" readingOrder="1"/>
    </xf>
    <xf numFmtId="0" fontId="30" fillId="9" borderId="20" xfId="51" applyFont="1" applyFill="1" applyBorder="1" applyAlignment="1">
      <alignment horizontal="center" vertical="center" wrapText="1"/>
    </xf>
    <xf numFmtId="0" fontId="30" fillId="0" borderId="20" xfId="51" applyFont="1" applyBorder="1" applyAlignment="1">
      <alignment horizontal="center" vertical="center" wrapText="1"/>
    </xf>
    <xf numFmtId="0" fontId="67" fillId="9" borderId="20" xfId="51" applyFont="1" applyFill="1" applyBorder="1" applyAlignment="1">
      <alignment horizontal="center" vertical="center" wrapText="1"/>
    </xf>
    <xf numFmtId="0" fontId="30" fillId="9" borderId="20" xfId="1" applyFont="1" applyFill="1" applyBorder="1" applyAlignment="1" applyProtection="1">
      <alignment horizontal="center" vertical="center" wrapText="1" readingOrder="1"/>
      <protection locked="0"/>
    </xf>
    <xf numFmtId="0" fontId="30" fillId="6" borderId="20" xfId="51" applyFont="1" applyFill="1" applyBorder="1" applyAlignment="1">
      <alignment horizontal="center" vertical="center" wrapText="1"/>
    </xf>
    <xf numFmtId="0" fontId="27" fillId="3" borderId="20" xfId="51" applyFont="1" applyFill="1" applyBorder="1" applyAlignment="1">
      <alignment horizontal="center" vertical="center" wrapText="1"/>
    </xf>
    <xf numFmtId="0" fontId="30" fillId="3" borderId="20" xfId="51" applyFont="1" applyFill="1" applyBorder="1" applyAlignment="1">
      <alignment horizontal="center" vertical="center" wrapText="1"/>
    </xf>
    <xf numFmtId="0" fontId="30" fillId="0" borderId="20" xfId="1" applyFont="1" applyBorder="1" applyAlignment="1" applyProtection="1">
      <alignment horizontal="center" vertical="center" wrapText="1" readingOrder="1"/>
      <protection locked="0"/>
    </xf>
    <xf numFmtId="0" fontId="30" fillId="8" borderId="20" xfId="20" applyFont="1" applyFill="1" applyBorder="1" applyAlignment="1" applyProtection="1">
      <alignment horizontal="center" vertical="center" wrapText="1"/>
    </xf>
    <xf numFmtId="0" fontId="27" fillId="3" borderId="20" xfId="51" applyFont="1" applyFill="1" applyBorder="1" applyAlignment="1">
      <alignment horizontal="left" vertical="center" wrapText="1" readingOrder="1"/>
    </xf>
    <xf numFmtId="0" fontId="30" fillId="6" borderId="20" xfId="20" applyFont="1" applyFill="1" applyBorder="1" applyAlignment="1" applyProtection="1">
      <alignment horizontal="center" vertical="center" wrapText="1"/>
    </xf>
    <xf numFmtId="0" fontId="30" fillId="3" borderId="20" xfId="55" applyFont="1" applyFill="1" applyBorder="1" applyAlignment="1">
      <alignment horizontal="center" vertical="center" wrapText="1" readingOrder="1"/>
    </xf>
    <xf numFmtId="0" fontId="27" fillId="3" borderId="70" xfId="51" applyFont="1" applyFill="1" applyBorder="1" applyAlignment="1">
      <alignment horizontal="center" vertical="center" wrapText="1"/>
    </xf>
    <xf numFmtId="0" fontId="30" fillId="0" borderId="24" xfId="51" applyFont="1" applyFill="1" applyBorder="1" applyAlignment="1">
      <alignment horizontal="center" vertical="center" wrapText="1"/>
    </xf>
    <xf numFmtId="0" fontId="30" fillId="9" borderId="24" xfId="1" applyFont="1" applyFill="1" applyBorder="1" applyAlignment="1">
      <alignment horizontal="center" vertical="center" wrapText="1" readingOrder="1"/>
    </xf>
    <xf numFmtId="0" fontId="30" fillId="9" borderId="24" xfId="20" applyFont="1" applyFill="1" applyBorder="1" applyAlignment="1" applyProtection="1">
      <alignment horizontal="center" vertical="center" wrapText="1"/>
    </xf>
    <xf numFmtId="0" fontId="27" fillId="9" borderId="24" xfId="51" applyFont="1" applyFill="1" applyBorder="1" applyAlignment="1">
      <alignment horizontal="center" vertical="center" wrapText="1" readingOrder="1"/>
    </xf>
    <xf numFmtId="0" fontId="30" fillId="0" borderId="24" xfId="20" applyFont="1" applyFill="1" applyBorder="1" applyAlignment="1" applyProtection="1">
      <alignment horizontal="center" vertical="center" wrapText="1"/>
    </xf>
    <xf numFmtId="0" fontId="30" fillId="3" borderId="24" xfId="20" applyFont="1" applyFill="1" applyBorder="1" applyAlignment="1" applyProtection="1">
      <alignment horizontal="center" vertical="center" wrapText="1"/>
    </xf>
    <xf numFmtId="0" fontId="30" fillId="3" borderId="24" xfId="55" applyFont="1" applyFill="1" applyBorder="1" applyAlignment="1">
      <alignment horizontal="center" vertical="center" wrapText="1"/>
    </xf>
    <xf numFmtId="0" fontId="27" fillId="3" borderId="71" xfId="51" applyFont="1" applyFill="1" applyBorder="1" applyAlignment="1">
      <alignment horizontal="center" vertical="center" wrapText="1"/>
    </xf>
    <xf numFmtId="0" fontId="30" fillId="0" borderId="20" xfId="51" applyFont="1" applyFill="1" applyBorder="1" applyAlignment="1">
      <alignment horizontal="center" vertical="center" wrapText="1"/>
    </xf>
    <xf numFmtId="0" fontId="30" fillId="9" borderId="20" xfId="1" applyFont="1" applyFill="1" applyBorder="1" applyAlignment="1">
      <alignment horizontal="center" vertical="center" wrapText="1" readingOrder="1"/>
    </xf>
    <xf numFmtId="0" fontId="30" fillId="9" borderId="20" xfId="20" applyFont="1" applyFill="1" applyBorder="1" applyAlignment="1" applyProtection="1">
      <alignment horizontal="center" vertical="center" wrapText="1"/>
    </xf>
    <xf numFmtId="0" fontId="27" fillId="9" borderId="20" xfId="51" applyFont="1" applyFill="1" applyBorder="1" applyAlignment="1">
      <alignment horizontal="center" vertical="center" wrapText="1" readingOrder="1"/>
    </xf>
    <xf numFmtId="0" fontId="30" fillId="3" borderId="20" xfId="20" applyFont="1" applyFill="1" applyBorder="1" applyAlignment="1" applyProtection="1">
      <alignment horizontal="center" vertical="center" wrapText="1"/>
    </xf>
    <xf numFmtId="171" fontId="30" fillId="8" borderId="14" xfId="52" applyNumberFormat="1" applyFont="1" applyFill="1" applyBorder="1" applyAlignment="1">
      <alignment horizontal="center" vertical="center" wrapText="1"/>
    </xf>
    <xf numFmtId="171" fontId="30" fillId="8" borderId="18" xfId="52" applyNumberFormat="1" applyFont="1" applyFill="1" applyBorder="1" applyAlignment="1">
      <alignment horizontal="center" vertical="center" wrapText="1"/>
    </xf>
    <xf numFmtId="0" fontId="27" fillId="0" borderId="70" xfId="51" applyFont="1" applyFill="1" applyBorder="1" applyAlignment="1">
      <alignment horizontal="center" vertical="center" wrapText="1" readingOrder="1"/>
    </xf>
    <xf numFmtId="0" fontId="30" fillId="0" borderId="24" xfId="51" applyFont="1" applyFill="1" applyBorder="1" applyAlignment="1">
      <alignment horizontal="left" vertical="center" wrapText="1" readingOrder="1"/>
    </xf>
    <xf numFmtId="0" fontId="27" fillId="0" borderId="24" xfId="51" applyFont="1" applyFill="1" applyBorder="1" applyAlignment="1">
      <alignment horizontal="center" vertical="center" wrapText="1" readingOrder="1"/>
    </xf>
    <xf numFmtId="0" fontId="30" fillId="0" borderId="24" xfId="1" applyFont="1" applyFill="1" applyBorder="1" applyAlignment="1" applyProtection="1">
      <alignment horizontal="center" vertical="center" wrapText="1" readingOrder="1"/>
      <protection locked="0"/>
    </xf>
    <xf numFmtId="0" fontId="27" fillId="0" borderId="24" xfId="51" applyFont="1" applyFill="1" applyBorder="1" applyAlignment="1">
      <alignment horizontal="left" vertical="center" wrapText="1" readingOrder="1"/>
    </xf>
    <xf numFmtId="0" fontId="30" fillId="0" borderId="24" xfId="55" applyFont="1" applyFill="1" applyBorder="1" applyAlignment="1">
      <alignment horizontal="left" vertical="center" wrapText="1" readingOrder="1"/>
    </xf>
    <xf numFmtId="0" fontId="25" fillId="2" borderId="10" xfId="1" applyFont="1" applyFill="1" applyBorder="1" applyAlignment="1">
      <alignment horizontal="center" wrapText="1"/>
    </xf>
    <xf numFmtId="0" fontId="24" fillId="0" borderId="10" xfId="1" applyBorder="1"/>
    <xf numFmtId="0" fontId="24" fillId="0" borderId="10" xfId="1" applyNumberFormat="1" applyBorder="1"/>
    <xf numFmtId="0" fontId="30" fillId="0" borderId="21" xfId="51" applyFont="1" applyFill="1" applyBorder="1" applyAlignment="1">
      <alignment horizontal="center" vertical="center" wrapText="1"/>
    </xf>
    <xf numFmtId="0" fontId="50" fillId="0" borderId="0" xfId="0" applyFont="1" applyAlignment="1">
      <alignment vertical="center"/>
    </xf>
    <xf numFmtId="0" fontId="29" fillId="0" borderId="0" xfId="0" applyFont="1" applyAlignment="1">
      <alignment vertical="center" wrapText="1"/>
    </xf>
    <xf numFmtId="0" fontId="0" fillId="0" borderId="0" xfId="0" applyAlignment="1">
      <alignment vertical="center" wrapText="1"/>
    </xf>
    <xf numFmtId="0" fontId="27" fillId="9" borderId="32" xfId="51" applyFont="1" applyFill="1" applyBorder="1" applyAlignment="1">
      <alignment horizontal="left" vertical="center" wrapText="1" readingOrder="1"/>
    </xf>
    <xf numFmtId="0" fontId="27" fillId="9" borderId="34" xfId="51" applyFont="1" applyFill="1" applyBorder="1" applyAlignment="1">
      <alignment horizontal="left" vertical="center" wrapText="1" readingOrder="1"/>
    </xf>
    <xf numFmtId="0" fontId="27" fillId="9" borderId="33" xfId="51" applyFont="1" applyFill="1" applyBorder="1" applyAlignment="1">
      <alignment horizontal="center" vertical="center" textRotation="90" wrapText="1"/>
    </xf>
    <xf numFmtId="0" fontId="27" fillId="9" borderId="33" xfId="51" applyFont="1" applyFill="1" applyBorder="1" applyAlignment="1">
      <alignment horizontal="center" vertical="center" wrapText="1"/>
    </xf>
    <xf numFmtId="0" fontId="27" fillId="9" borderId="68" xfId="51" applyFont="1" applyFill="1" applyBorder="1" applyAlignment="1">
      <alignment horizontal="center" vertical="center" wrapText="1"/>
    </xf>
    <xf numFmtId="0" fontId="27" fillId="9" borderId="6" xfId="51" applyFont="1" applyFill="1" applyBorder="1" applyAlignment="1">
      <alignment horizontal="center" vertical="center" wrapText="1"/>
    </xf>
    <xf numFmtId="0" fontId="27" fillId="9" borderId="75" xfId="51" applyFont="1" applyFill="1" applyBorder="1" applyAlignment="1">
      <alignment horizontal="center" vertical="center" wrapText="1"/>
    </xf>
    <xf numFmtId="0" fontId="27" fillId="9" borderId="67" xfId="51" applyFont="1" applyFill="1" applyBorder="1" applyAlignment="1">
      <alignment horizontal="center" vertical="center" wrapText="1"/>
    </xf>
    <xf numFmtId="0" fontId="27" fillId="9" borderId="46" xfId="51" applyFont="1" applyFill="1" applyBorder="1" applyAlignment="1">
      <alignment horizontal="center" vertical="center" wrapText="1"/>
    </xf>
    <xf numFmtId="0" fontId="27" fillId="9" borderId="4" xfId="51" applyFont="1" applyFill="1" applyBorder="1" applyAlignment="1">
      <alignment horizontal="center" vertical="center" wrapText="1" readingOrder="1"/>
    </xf>
    <xf numFmtId="0" fontId="30" fillId="12" borderId="38" xfId="53" applyNumberFormat="1" applyFont="1" applyBorder="1" applyAlignment="1" applyProtection="1">
      <alignment horizontal="center" vertical="center" wrapText="1" readingOrder="1"/>
      <protection hidden="1"/>
    </xf>
    <xf numFmtId="0" fontId="30" fillId="12" borderId="69" xfId="53" applyNumberFormat="1" applyFont="1" applyBorder="1" applyAlignment="1" applyProtection="1">
      <alignment horizontal="center" vertical="center" wrapText="1" readingOrder="1"/>
      <protection hidden="1"/>
    </xf>
    <xf numFmtId="0" fontId="30" fillId="12" borderId="21" xfId="53" applyNumberFormat="1" applyFont="1" applyBorder="1" applyAlignment="1" applyProtection="1">
      <alignment horizontal="center" vertical="center" wrapText="1" readingOrder="1"/>
      <protection hidden="1"/>
    </xf>
    <xf numFmtId="0" fontId="30" fillId="12" borderId="19" xfId="53" applyNumberFormat="1" applyFont="1" applyBorder="1" applyAlignment="1" applyProtection="1">
      <alignment horizontal="center" vertical="center" wrapText="1" readingOrder="1"/>
      <protection hidden="1"/>
    </xf>
    <xf numFmtId="0" fontId="30" fillId="0" borderId="10" xfId="51" applyFont="1" applyBorder="1" applyAlignment="1">
      <alignment horizontal="left" vertical="center" wrapText="1" readingOrder="1"/>
    </xf>
    <xf numFmtId="0" fontId="30" fillId="9" borderId="30" xfId="51" applyFont="1" applyFill="1" applyBorder="1" applyAlignment="1">
      <alignment horizontal="center" vertical="center" wrapText="1"/>
    </xf>
    <xf numFmtId="0" fontId="30" fillId="9" borderId="14" xfId="51" applyFont="1" applyFill="1" applyBorder="1" applyAlignment="1">
      <alignment horizontal="center" vertical="center" wrapText="1"/>
    </xf>
    <xf numFmtId="0" fontId="30" fillId="9" borderId="12" xfId="51" applyFont="1" applyFill="1" applyBorder="1" applyAlignment="1">
      <alignment horizontal="center" vertical="center" wrapText="1"/>
    </xf>
    <xf numFmtId="0" fontId="27" fillId="9" borderId="21" xfId="51" applyFont="1" applyFill="1" applyBorder="1" applyAlignment="1">
      <alignment horizontal="center" vertical="center" wrapText="1"/>
    </xf>
    <xf numFmtId="0" fontId="27" fillId="9" borderId="20" xfId="51" applyFont="1" applyFill="1" applyBorder="1" applyAlignment="1">
      <alignment horizontal="center" vertical="center" wrapText="1"/>
    </xf>
    <xf numFmtId="0" fontId="27" fillId="9" borderId="24" xfId="51" applyFont="1" applyFill="1" applyBorder="1" applyAlignment="1">
      <alignment horizontal="center" vertical="center" wrapText="1"/>
    </xf>
    <xf numFmtId="0" fontId="30" fillId="0" borderId="14" xfId="51" applyFont="1" applyBorder="1" applyAlignment="1">
      <alignment horizontal="left" vertical="center" wrapText="1" readingOrder="1"/>
    </xf>
    <xf numFmtId="0" fontId="30" fillId="0" borderId="24" xfId="51" applyFont="1" applyFill="1" applyBorder="1" applyAlignment="1" applyProtection="1">
      <alignment horizontal="left" vertical="center" wrapText="1" readingOrder="1"/>
      <protection locked="0"/>
    </xf>
    <xf numFmtId="0" fontId="67" fillId="0" borderId="10" xfId="51" applyFont="1" applyBorder="1" applyAlignment="1">
      <alignment horizontal="left" vertical="center" wrapText="1" readingOrder="1"/>
    </xf>
    <xf numFmtId="0" fontId="30" fillId="0" borderId="24" xfId="51" applyFont="1" applyFill="1" applyBorder="1" applyAlignment="1" applyProtection="1">
      <alignment horizontal="left" vertical="center" readingOrder="1"/>
      <protection locked="0"/>
    </xf>
    <xf numFmtId="0" fontId="68" fillId="0" borderId="24" xfId="51" applyFont="1" applyFill="1" applyBorder="1" applyAlignment="1">
      <alignment horizontal="left" vertical="center" wrapText="1" readingOrder="1"/>
    </xf>
    <xf numFmtId="0" fontId="30" fillId="0" borderId="10" xfId="1" applyFont="1" applyBorder="1" applyAlignment="1">
      <alignment horizontal="left" vertical="center" wrapText="1" readingOrder="1"/>
    </xf>
    <xf numFmtId="0" fontId="30" fillId="0" borderId="24" xfId="1" applyFont="1" applyFill="1" applyBorder="1" applyAlignment="1">
      <alignment horizontal="left" vertical="center" wrapText="1" readingOrder="1"/>
    </xf>
    <xf numFmtId="0" fontId="24" fillId="0" borderId="0" xfId="1" applyAlignment="1" applyProtection="1">
      <alignment horizontal="left" vertical="center" wrapText="1" readingOrder="1"/>
      <protection locked="0"/>
    </xf>
    <xf numFmtId="0" fontId="30" fillId="0" borderId="10" xfId="51" applyFont="1" applyFill="1" applyBorder="1" applyAlignment="1">
      <alignment horizontal="left" vertical="center" wrapText="1" readingOrder="1"/>
    </xf>
    <xf numFmtId="0" fontId="30" fillId="8" borderId="10" xfId="0" applyFont="1" applyFill="1" applyBorder="1" applyAlignment="1">
      <alignment horizontal="left" vertical="center" wrapText="1" readingOrder="1"/>
    </xf>
    <xf numFmtId="0" fontId="0" fillId="0" borderId="0" xfId="0" applyAlignment="1">
      <alignment horizontal="left" vertical="center" wrapText="1" readingOrder="1"/>
    </xf>
    <xf numFmtId="0" fontId="30" fillId="9" borderId="21" xfId="1" applyFont="1" applyFill="1" applyBorder="1" applyAlignment="1">
      <alignment horizontal="center" vertical="center" wrapText="1"/>
    </xf>
    <xf numFmtId="0" fontId="30" fillId="25" borderId="21" xfId="53" applyNumberFormat="1" applyFont="1" applyFill="1" applyBorder="1" applyAlignment="1" applyProtection="1">
      <alignment horizontal="center" vertical="center" wrapText="1" readingOrder="1"/>
      <protection hidden="1"/>
    </xf>
    <xf numFmtId="0" fontId="3" fillId="25" borderId="19" xfId="57" applyFont="1" applyFill="1" applyBorder="1" applyAlignment="1" applyProtection="1">
      <alignment horizontal="left" vertical="center" wrapText="1" readingOrder="1"/>
      <protection locked="0"/>
    </xf>
    <xf numFmtId="0" fontId="26" fillId="0" borderId="24" xfId="1" applyFont="1" applyFill="1" applyBorder="1" applyAlignment="1">
      <alignment horizontal="left" vertical="center" wrapText="1" readingOrder="1"/>
    </xf>
    <xf numFmtId="0" fontId="26" fillId="0" borderId="0" xfId="1" applyFont="1" applyAlignment="1" applyProtection="1">
      <alignment horizontal="left" vertical="center" wrapText="1" readingOrder="1"/>
      <protection locked="0"/>
    </xf>
    <xf numFmtId="0" fontId="3" fillId="9" borderId="19" xfId="57" applyFont="1" applyFill="1" applyBorder="1" applyAlignment="1" applyProtection="1">
      <alignment horizontal="center" vertical="center" wrapText="1"/>
    </xf>
    <xf numFmtId="0" fontId="3" fillId="6" borderId="24" xfId="57" applyFont="1" applyFill="1" applyBorder="1" applyAlignment="1" applyProtection="1">
      <alignment horizontal="center" vertical="center" wrapText="1"/>
    </xf>
    <xf numFmtId="0" fontId="3" fillId="6" borderId="20" xfId="57" applyFont="1" applyFill="1" applyBorder="1" applyAlignment="1" applyProtection="1">
      <alignment horizontal="center" vertical="center" wrapText="1"/>
    </xf>
    <xf numFmtId="0" fontId="70" fillId="0" borderId="24" xfId="51" applyFont="1" applyFill="1" applyBorder="1" applyAlignment="1" applyProtection="1">
      <alignment horizontal="left" vertical="center" wrapText="1" readingOrder="1"/>
      <protection locked="0"/>
    </xf>
    <xf numFmtId="0" fontId="82" fillId="0" borderId="10" xfId="0" applyFont="1" applyBorder="1" applyAlignment="1">
      <alignment vertical="center" wrapText="1"/>
    </xf>
    <xf numFmtId="0" fontId="68" fillId="0" borderId="24" xfId="51" applyFont="1" applyFill="1" applyBorder="1" applyAlignment="1" applyProtection="1">
      <alignment horizontal="left" vertical="center" wrapText="1" readingOrder="1"/>
      <protection locked="0"/>
    </xf>
    <xf numFmtId="0" fontId="30" fillId="0" borderId="10" xfId="0" applyFont="1" applyBorder="1" applyAlignment="1">
      <alignment horizontal="left" vertical="center" wrapText="1" readingOrder="1"/>
    </xf>
    <xf numFmtId="0" fontId="30" fillId="0" borderId="10" xfId="55" applyFont="1" applyBorder="1" applyAlignment="1">
      <alignment horizontal="left" vertical="center" wrapText="1" readingOrder="1"/>
    </xf>
    <xf numFmtId="0" fontId="1" fillId="8" borderId="10" xfId="56" applyFont="1" applyFill="1" applyBorder="1" applyAlignment="1">
      <alignment vertical="center" wrapText="1"/>
    </xf>
    <xf numFmtId="0" fontId="3" fillId="0" borderId="24" xfId="56" applyFont="1" applyFill="1" applyBorder="1" applyAlignment="1">
      <alignment vertical="center"/>
    </xf>
    <xf numFmtId="0" fontId="3" fillId="8" borderId="10" xfId="56" applyFont="1" applyFill="1" applyBorder="1" applyAlignment="1">
      <alignment vertical="center" wrapText="1"/>
    </xf>
    <xf numFmtId="0" fontId="30" fillId="0" borderId="0" xfId="51" applyFont="1" applyAlignment="1">
      <alignment horizontal="center" vertical="center" wrapText="1"/>
    </xf>
    <xf numFmtId="0" fontId="27" fillId="0" borderId="38" xfId="0" applyFont="1" applyBorder="1" applyAlignment="1">
      <alignment vertical="center"/>
    </xf>
    <xf numFmtId="0" fontId="30" fillId="8" borderId="0" xfId="0" applyFont="1" applyFill="1" applyBorder="1" applyAlignment="1">
      <alignment vertical="center"/>
    </xf>
    <xf numFmtId="0" fontId="30" fillId="0" borderId="21" xfId="0" quotePrefix="1" applyFont="1" applyBorder="1" applyAlignment="1">
      <alignment vertical="center"/>
    </xf>
    <xf numFmtId="171" fontId="30" fillId="0" borderId="10" xfId="0" applyNumberFormat="1" applyFont="1" applyBorder="1" applyAlignment="1">
      <alignment vertical="center"/>
    </xf>
    <xf numFmtId="171" fontId="30" fillId="0" borderId="22" xfId="0" applyNumberFormat="1" applyFont="1" applyBorder="1" applyAlignment="1">
      <alignment vertical="center"/>
    </xf>
    <xf numFmtId="0" fontId="27" fillId="7" borderId="6" xfId="0" applyFont="1" applyFill="1" applyBorder="1" applyAlignment="1">
      <alignment vertical="center" wrapText="1"/>
    </xf>
    <xf numFmtId="0" fontId="27" fillId="7" borderId="11" xfId="0" applyFont="1" applyFill="1" applyBorder="1" applyAlignment="1">
      <alignment vertical="center"/>
    </xf>
    <xf numFmtId="0" fontId="30" fillId="2" borderId="26" xfId="0" applyFont="1" applyFill="1" applyBorder="1" applyAlignment="1">
      <alignment vertical="center"/>
    </xf>
    <xf numFmtId="171" fontId="30" fillId="2" borderId="27" xfId="0" applyNumberFormat="1" applyFont="1" applyFill="1" applyBorder="1" applyAlignment="1">
      <alignment vertical="center"/>
    </xf>
    <xf numFmtId="171" fontId="30" fillId="2" borderId="28" xfId="0" applyNumberFormat="1" applyFont="1" applyFill="1" applyBorder="1" applyAlignment="1">
      <alignment vertical="center"/>
    </xf>
    <xf numFmtId="0" fontId="27" fillId="7" borderId="44" xfId="0" applyFont="1" applyFill="1" applyBorder="1" applyAlignment="1">
      <alignment vertical="center"/>
    </xf>
    <xf numFmtId="0" fontId="82" fillId="0" borderId="10" xfId="0" applyFont="1" applyBorder="1" applyAlignment="1">
      <alignment horizontal="justify" vertical="center" wrapText="1"/>
    </xf>
    <xf numFmtId="0" fontId="30" fillId="12" borderId="31" xfId="53" applyNumberFormat="1" applyFont="1" applyBorder="1" applyAlignment="1" applyProtection="1">
      <alignment horizontal="center" vertical="center" wrapText="1" readingOrder="1"/>
      <protection hidden="1"/>
    </xf>
    <xf numFmtId="0" fontId="30" fillId="12" borderId="55" xfId="53" applyNumberFormat="1" applyFont="1" applyBorder="1" applyAlignment="1" applyProtection="1">
      <alignment horizontal="center" vertical="center" wrapText="1" readingOrder="1"/>
      <protection hidden="1"/>
    </xf>
    <xf numFmtId="0" fontId="30" fillId="8" borderId="76" xfId="51" applyFont="1" applyFill="1" applyBorder="1" applyAlignment="1">
      <alignment horizontal="center" vertical="center" wrapText="1" readingOrder="1"/>
    </xf>
    <xf numFmtId="0" fontId="30" fillId="0" borderId="25" xfId="51" applyFont="1" applyBorder="1" applyAlignment="1">
      <alignment horizontal="left" vertical="center" wrapText="1" readingOrder="1"/>
    </xf>
    <xf numFmtId="0" fontId="30" fillId="0" borderId="76" xfId="51" applyFont="1" applyBorder="1" applyAlignment="1">
      <alignment horizontal="left" vertical="center" wrapText="1" readingOrder="1"/>
    </xf>
    <xf numFmtId="0" fontId="30" fillId="0" borderId="25" xfId="51" applyFont="1" applyFill="1" applyBorder="1" applyAlignment="1">
      <alignment horizontal="left" vertical="center" wrapText="1" readingOrder="1"/>
    </xf>
    <xf numFmtId="0" fontId="30" fillId="9" borderId="10" xfId="1" applyFont="1" applyFill="1" applyBorder="1" applyAlignment="1">
      <alignment horizontal="left" vertical="center" wrapText="1" readingOrder="1"/>
    </xf>
    <xf numFmtId="0" fontId="3" fillId="9" borderId="21" xfId="56" applyFont="1" applyFill="1" applyBorder="1" applyAlignment="1">
      <alignment horizontal="center" vertical="center"/>
    </xf>
    <xf numFmtId="0" fontId="3" fillId="9" borderId="10" xfId="56" applyFont="1" applyFill="1" applyBorder="1" applyAlignment="1">
      <alignment horizontal="center" vertical="center"/>
    </xf>
    <xf numFmtId="0" fontId="53" fillId="0" borderId="0" xfId="1" applyFont="1" applyAlignment="1">
      <alignment horizontal="center" vertical="center" wrapText="1"/>
    </xf>
    <xf numFmtId="0" fontId="3" fillId="9" borderId="19" xfId="56" applyFont="1" applyFill="1" applyBorder="1" applyAlignment="1">
      <alignment horizontal="center" vertical="center"/>
    </xf>
    <xf numFmtId="0" fontId="3" fillId="9" borderId="20" xfId="56" applyFont="1" applyFill="1" applyBorder="1" applyAlignment="1">
      <alignment horizontal="center" vertical="center"/>
    </xf>
    <xf numFmtId="0" fontId="1" fillId="0" borderId="10" xfId="56" applyFont="1" applyFill="1" applyBorder="1" applyAlignment="1">
      <alignment vertical="center" wrapText="1"/>
    </xf>
    <xf numFmtId="0" fontId="3" fillId="14" borderId="19" xfId="57" applyFont="1" applyBorder="1" applyAlignment="1" applyProtection="1">
      <alignment horizontal="center" vertical="top" wrapText="1"/>
    </xf>
    <xf numFmtId="0" fontId="3" fillId="14" borderId="23" xfId="57" applyFont="1" applyBorder="1" applyAlignment="1" applyProtection="1">
      <alignment horizontal="center" vertical="top" wrapText="1"/>
    </xf>
    <xf numFmtId="0" fontId="30" fillId="20" borderId="20" xfId="51" applyFont="1" applyFill="1" applyBorder="1" applyAlignment="1">
      <alignment horizontal="center" vertical="center" wrapText="1"/>
    </xf>
    <xf numFmtId="0" fontId="27" fillId="2" borderId="10" xfId="1" applyFont="1" applyFill="1" applyBorder="1" applyAlignment="1">
      <alignment horizontal="center" vertical="center" textRotation="90" wrapText="1"/>
    </xf>
    <xf numFmtId="0" fontId="3" fillId="14" borderId="14" xfId="57" applyFont="1" applyBorder="1" applyAlignment="1" applyProtection="1">
      <alignment horizontal="center" vertical="center" wrapText="1"/>
    </xf>
    <xf numFmtId="0" fontId="27" fillId="9" borderId="10" xfId="1" applyFont="1" applyFill="1" applyBorder="1" applyAlignment="1">
      <alignment vertical="center" wrapText="1"/>
    </xf>
    <xf numFmtId="0" fontId="30" fillId="0" borderId="10" xfId="1" applyFont="1" applyBorder="1" applyAlignment="1">
      <alignment horizontal="center" vertical="center" wrapText="1"/>
    </xf>
    <xf numFmtId="0" fontId="24" fillId="0" borderId="0" xfId="1" applyAlignment="1">
      <alignment horizontal="center" vertical="center" wrapText="1"/>
    </xf>
    <xf numFmtId="0" fontId="30" fillId="0" borderId="19" xfId="1" applyFont="1" applyBorder="1" applyAlignment="1">
      <alignment horizontal="center" vertical="center" wrapText="1"/>
    </xf>
    <xf numFmtId="0" fontId="30" fillId="3" borderId="10" xfId="1" applyFont="1" applyFill="1" applyBorder="1" applyAlignment="1">
      <alignment horizontal="center" vertical="center" wrapText="1"/>
    </xf>
    <xf numFmtId="0" fontId="27" fillId="0" borderId="0" xfId="1" applyFont="1" applyAlignment="1">
      <alignment horizontal="center" vertical="center" wrapText="1"/>
    </xf>
    <xf numFmtId="0" fontId="27" fillId="3" borderId="19" xfId="1" applyFont="1" applyFill="1" applyBorder="1" applyAlignment="1">
      <alignment horizontal="center" vertical="top" wrapText="1"/>
    </xf>
    <xf numFmtId="0" fontId="27" fillId="3" borderId="23" xfId="1" applyFont="1" applyFill="1" applyBorder="1" applyAlignment="1">
      <alignment horizontal="center" vertical="top" wrapText="1"/>
    </xf>
    <xf numFmtId="0" fontId="27" fillId="14" borderId="14" xfId="57" applyFont="1" applyBorder="1" applyAlignment="1" applyProtection="1">
      <alignment horizontal="left" vertical="top" wrapText="1" readingOrder="1"/>
    </xf>
    <xf numFmtId="0" fontId="63" fillId="14" borderId="14" xfId="57" applyFont="1" applyBorder="1" applyAlignment="1" applyProtection="1">
      <alignment horizontal="left" vertical="top" wrapText="1" readingOrder="1"/>
    </xf>
    <xf numFmtId="0" fontId="30" fillId="20" borderId="19" xfId="1" applyFont="1" applyFill="1" applyBorder="1" applyAlignment="1">
      <alignment horizontal="center" vertical="top" wrapText="1"/>
    </xf>
    <xf numFmtId="0" fontId="30" fillId="20" borderId="23" xfId="1" applyFont="1" applyFill="1" applyBorder="1" applyAlignment="1">
      <alignment horizontal="center" vertical="top" wrapText="1"/>
    </xf>
    <xf numFmtId="0" fontId="30" fillId="9" borderId="19" xfId="1" applyFont="1" applyFill="1" applyBorder="1" applyAlignment="1">
      <alignment horizontal="center" vertical="top" wrapText="1"/>
    </xf>
    <xf numFmtId="0" fontId="30" fillId="9" borderId="23" xfId="1" applyFont="1" applyFill="1" applyBorder="1" applyAlignment="1">
      <alignment horizontal="center" vertical="top" wrapText="1"/>
    </xf>
    <xf numFmtId="0" fontId="27" fillId="3" borderId="19" xfId="1" applyFont="1" applyFill="1" applyBorder="1" applyAlignment="1">
      <alignment horizontal="center" vertical="top" wrapText="1"/>
    </xf>
    <xf numFmtId="0" fontId="27" fillId="3" borderId="23" xfId="1" applyFont="1" applyFill="1" applyBorder="1" applyAlignment="1">
      <alignment horizontal="center" vertical="top" wrapText="1"/>
    </xf>
    <xf numFmtId="0" fontId="3" fillId="14" borderId="19" xfId="57" applyFont="1" applyBorder="1" applyAlignment="1" applyProtection="1">
      <alignment horizontal="center" vertical="top" wrapText="1"/>
    </xf>
    <xf numFmtId="0" fontId="3" fillId="14" borderId="23" xfId="57" applyFont="1" applyBorder="1" applyAlignment="1" applyProtection="1">
      <alignment horizontal="center" vertical="top" wrapText="1"/>
    </xf>
    <xf numFmtId="0" fontId="27" fillId="20" borderId="19" xfId="1" applyFont="1" applyFill="1" applyBorder="1" applyAlignment="1">
      <alignment horizontal="center" vertical="top" wrapText="1"/>
    </xf>
    <xf numFmtId="0" fontId="27" fillId="20" borderId="23" xfId="1" applyFont="1" applyFill="1" applyBorder="1" applyAlignment="1">
      <alignment horizontal="center" vertical="top" wrapText="1"/>
    </xf>
    <xf numFmtId="0" fontId="30" fillId="0" borderId="56" xfId="2" applyFont="1" applyBorder="1" applyAlignment="1">
      <alignment horizontal="left" vertical="center" wrapText="1"/>
    </xf>
    <xf numFmtId="1" fontId="30" fillId="0" borderId="50" xfId="2" applyNumberFormat="1" applyFont="1" applyBorder="1" applyAlignment="1" applyProtection="1">
      <alignment vertical="center"/>
      <protection locked="0"/>
    </xf>
    <xf numFmtId="1" fontId="30" fillId="0" borderId="14" xfId="3" applyNumberFormat="1" applyFont="1" applyFill="1" applyBorder="1" applyAlignment="1" applyProtection="1">
      <alignment vertical="center"/>
      <protection locked="0"/>
    </xf>
    <xf numFmtId="170" fontId="30" fillId="0" borderId="14" xfId="2" applyNumberFormat="1" applyFont="1" applyBorder="1" applyAlignment="1" applyProtection="1">
      <alignment vertical="center"/>
      <protection locked="0"/>
    </xf>
    <xf numFmtId="4" fontId="30" fillId="0" borderId="14" xfId="2" applyNumberFormat="1" applyFont="1" applyBorder="1" applyAlignment="1" applyProtection="1">
      <alignment horizontal="right" vertical="center"/>
      <protection locked="0"/>
    </xf>
    <xf numFmtId="1" fontId="30" fillId="0" borderId="10" xfId="2" applyNumberFormat="1" applyFont="1" applyBorder="1" applyAlignment="1" applyProtection="1">
      <alignment vertical="center"/>
      <protection locked="0"/>
    </xf>
    <xf numFmtId="3" fontId="30" fillId="0" borderId="10" xfId="2" applyNumberFormat="1" applyFont="1" applyBorder="1" applyAlignment="1" applyProtection="1">
      <alignment vertical="center"/>
      <protection locked="0"/>
    </xf>
    <xf numFmtId="0" fontId="30" fillId="4" borderId="10" xfId="2" applyFont="1" applyFill="1" applyBorder="1" applyAlignment="1">
      <alignment horizontal="left" vertical="center" wrapText="1"/>
    </xf>
    <xf numFmtId="0" fontId="30" fillId="0" borderId="0" xfId="0" applyFont="1" applyFill="1" applyAlignment="1">
      <alignment vertical="top" wrapText="1"/>
    </xf>
    <xf numFmtId="49" fontId="47" fillId="0" borderId="0" xfId="0" applyNumberFormat="1" applyFont="1" applyAlignment="1">
      <alignment vertical="center"/>
    </xf>
    <xf numFmtId="49" fontId="25" fillId="0" borderId="0" xfId="0" applyNumberFormat="1" applyFont="1" applyAlignment="1">
      <alignment vertical="center"/>
    </xf>
    <xf numFmtId="49" fontId="30" fillId="0" borderId="0" xfId="0" applyNumberFormat="1" applyFont="1" applyAlignment="1">
      <alignment vertical="center"/>
    </xf>
    <xf numFmtId="49" fontId="27" fillId="0" borderId="0" xfId="0" quotePrefix="1" applyNumberFormat="1" applyFont="1" applyAlignment="1">
      <alignment vertical="center"/>
    </xf>
    <xf numFmtId="49" fontId="27" fillId="7" borderId="7" xfId="0" applyNumberFormat="1" applyFont="1" applyFill="1" applyBorder="1" applyAlignment="1">
      <alignment vertical="top" wrapText="1"/>
    </xf>
    <xf numFmtId="49" fontId="30" fillId="0" borderId="0" xfId="0" applyNumberFormat="1" applyFont="1"/>
    <xf numFmtId="49" fontId="27" fillId="0" borderId="0" xfId="0" quotePrefix="1" applyNumberFormat="1" applyFont="1" applyAlignment="1">
      <alignment vertical="top" wrapText="1"/>
    </xf>
    <xf numFmtId="49" fontId="27" fillId="0" borderId="0" xfId="0" applyNumberFormat="1" applyFont="1" applyAlignment="1">
      <alignment vertical="top"/>
    </xf>
    <xf numFmtId="49" fontId="27" fillId="2" borderId="0" xfId="1" applyNumberFormat="1" applyFont="1" applyFill="1" applyAlignment="1">
      <alignment vertical="center"/>
    </xf>
    <xf numFmtId="49" fontId="25" fillId="0" borderId="0" xfId="0" applyNumberFormat="1" applyFont="1" applyAlignment="1">
      <alignment vertical="top"/>
    </xf>
    <xf numFmtId="0" fontId="30" fillId="0" borderId="10" xfId="1" applyNumberFormat="1" applyFont="1" applyFill="1" applyBorder="1"/>
    <xf numFmtId="0" fontId="30" fillId="0" borderId="10" xfId="1" applyFont="1" applyFill="1" applyBorder="1"/>
    <xf numFmtId="0" fontId="24" fillId="0" borderId="10" xfId="1" applyFill="1" applyBorder="1"/>
    <xf numFmtId="0" fontId="30" fillId="0" borderId="0" xfId="1" applyFont="1" applyFill="1"/>
    <xf numFmtId="0" fontId="30" fillId="2" borderId="21" xfId="51" applyFont="1" applyFill="1" applyBorder="1" applyAlignment="1">
      <alignment horizontal="center" vertical="center" wrapText="1"/>
    </xf>
    <xf numFmtId="0" fontId="30" fillId="2" borderId="10" xfId="51" applyFont="1" applyFill="1" applyBorder="1" applyAlignment="1">
      <alignment horizontal="center" vertical="center" wrapText="1"/>
    </xf>
    <xf numFmtId="0" fontId="30" fillId="2" borderId="19" xfId="51" applyFont="1" applyFill="1" applyBorder="1" applyAlignment="1">
      <alignment horizontal="center" vertical="center" wrapText="1"/>
    </xf>
    <xf numFmtId="0" fontId="30" fillId="2" borderId="31" xfId="51" applyFont="1" applyFill="1" applyBorder="1" applyAlignment="1">
      <alignment horizontal="center" vertical="center" wrapText="1" readingOrder="1"/>
    </xf>
    <xf numFmtId="0" fontId="30" fillId="2" borderId="54" xfId="51" applyFont="1" applyFill="1" applyBorder="1" applyAlignment="1">
      <alignment horizontal="center" vertical="center" wrapText="1" readingOrder="1"/>
    </xf>
    <xf numFmtId="0" fontId="30" fillId="2" borderId="55" xfId="51" applyFont="1" applyFill="1" applyBorder="1" applyAlignment="1">
      <alignment horizontal="center" vertical="center" wrapText="1" readingOrder="1"/>
    </xf>
    <xf numFmtId="0" fontId="30" fillId="0" borderId="0" xfId="1" applyFont="1" applyAlignment="1">
      <alignment horizontal="left"/>
    </xf>
    <xf numFmtId="0" fontId="30" fillId="20" borderId="21" xfId="51" applyFont="1" applyFill="1" applyBorder="1" applyAlignment="1">
      <alignment horizontal="center" vertical="center" wrapText="1"/>
    </xf>
    <xf numFmtId="0" fontId="30" fillId="20" borderId="10" xfId="51" applyFont="1" applyFill="1" applyBorder="1" applyAlignment="1">
      <alignment horizontal="center" vertical="center" wrapText="1"/>
    </xf>
    <xf numFmtId="0" fontId="30" fillId="20" borderId="19" xfId="51" applyFont="1" applyFill="1" applyBorder="1" applyAlignment="1">
      <alignment horizontal="center" vertical="center" wrapText="1"/>
    </xf>
    <xf numFmtId="0" fontId="30" fillId="20" borderId="24" xfId="51" applyFont="1" applyFill="1" applyBorder="1" applyAlignment="1">
      <alignment horizontal="center" vertical="center" wrapText="1"/>
    </xf>
    <xf numFmtId="0" fontId="30" fillId="20" borderId="24" xfId="20" applyFont="1" applyFill="1" applyBorder="1" applyAlignment="1" applyProtection="1">
      <alignment horizontal="center" vertical="center" wrapText="1"/>
    </xf>
    <xf numFmtId="0" fontId="30" fillId="20" borderId="20" xfId="20" applyFont="1" applyFill="1" applyBorder="1" applyAlignment="1" applyProtection="1">
      <alignment horizontal="center" vertical="center" wrapText="1"/>
    </xf>
    <xf numFmtId="0" fontId="27" fillId="9" borderId="21" xfId="51" applyFont="1" applyFill="1" applyBorder="1" applyAlignment="1">
      <alignment horizontal="left" vertical="center" wrapText="1" readingOrder="1"/>
    </xf>
    <xf numFmtId="0" fontId="27" fillId="9" borderId="10" xfId="51" applyFont="1" applyFill="1" applyBorder="1" applyAlignment="1">
      <alignment horizontal="left" vertical="center" wrapText="1" readingOrder="1"/>
    </xf>
    <xf numFmtId="0" fontId="27" fillId="9" borderId="19" xfId="51" applyFont="1" applyFill="1" applyBorder="1" applyAlignment="1">
      <alignment horizontal="left" vertical="center" wrapText="1" readingOrder="1"/>
    </xf>
    <xf numFmtId="0" fontId="27" fillId="9" borderId="20" xfId="51" applyFont="1" applyFill="1" applyBorder="1" applyAlignment="1">
      <alignment horizontal="left" vertical="center" wrapText="1" readingOrder="1"/>
    </xf>
    <xf numFmtId="0" fontId="27" fillId="9" borderId="24" xfId="51" applyFont="1" applyFill="1" applyBorder="1" applyAlignment="1">
      <alignment horizontal="left" vertical="center" wrapText="1" readingOrder="1"/>
    </xf>
    <xf numFmtId="0" fontId="27" fillId="3" borderId="23" xfId="1" applyFont="1" applyFill="1" applyBorder="1" applyAlignment="1">
      <alignment horizontal="center" vertical="top" wrapText="1"/>
    </xf>
    <xf numFmtId="0" fontId="27" fillId="20" borderId="19" xfId="1" applyFont="1" applyFill="1" applyBorder="1" applyAlignment="1">
      <alignment horizontal="center" vertical="top" wrapText="1"/>
    </xf>
    <xf numFmtId="0" fontId="30" fillId="8" borderId="10" xfId="55" applyFont="1" applyFill="1" applyBorder="1" applyAlignment="1">
      <alignment horizontal="left" vertical="top" wrapText="1" readingOrder="1"/>
    </xf>
    <xf numFmtId="0" fontId="27" fillId="20" borderId="45" xfId="1" applyFont="1" applyFill="1" applyBorder="1" applyAlignment="1">
      <alignment horizontal="left" vertical="top" wrapText="1" readingOrder="1"/>
    </xf>
    <xf numFmtId="0" fontId="30" fillId="20" borderId="77" xfId="1" applyFont="1" applyFill="1" applyBorder="1" applyAlignment="1">
      <alignment horizontal="center" vertical="top" wrapText="1"/>
    </xf>
    <xf numFmtId="0" fontId="30" fillId="0" borderId="27" xfId="1" applyFont="1" applyBorder="1" applyAlignment="1">
      <alignment horizontal="left" vertical="top" wrapText="1" readingOrder="1"/>
    </xf>
    <xf numFmtId="0" fontId="30" fillId="0" borderId="27" xfId="1" applyFont="1" applyBorder="1" applyAlignment="1">
      <alignment horizontal="center" vertical="center" wrapText="1"/>
    </xf>
    <xf numFmtId="0" fontId="30" fillId="8" borderId="27" xfId="51" applyFont="1" applyFill="1" applyBorder="1" applyAlignment="1">
      <alignment horizontal="center" vertical="center" wrapText="1"/>
    </xf>
    <xf numFmtId="0" fontId="30" fillId="8" borderId="78" xfId="51" applyFont="1" applyFill="1" applyBorder="1" applyAlignment="1">
      <alignment horizontal="center" vertical="center" wrapText="1"/>
    </xf>
    <xf numFmtId="0" fontId="30" fillId="9" borderId="79" xfId="51" applyFont="1" applyFill="1" applyBorder="1" applyAlignment="1">
      <alignment horizontal="center" vertical="center" wrapText="1"/>
    </xf>
    <xf numFmtId="0" fontId="30" fillId="8" borderId="27" xfId="47" applyFont="1" applyFill="1" applyBorder="1" applyAlignment="1" applyProtection="1">
      <alignment horizontal="center" vertical="top" wrapText="1"/>
      <protection locked="0"/>
    </xf>
    <xf numFmtId="0" fontId="30" fillId="12" borderId="26" xfId="53" applyNumberFormat="1" applyFont="1" applyBorder="1" applyAlignment="1" applyProtection="1">
      <alignment horizontal="center" vertical="top" wrapText="1" readingOrder="1"/>
      <protection hidden="1"/>
    </xf>
    <xf numFmtId="0" fontId="30" fillId="15" borderId="27" xfId="1" applyFont="1" applyFill="1" applyBorder="1" applyAlignment="1" applyProtection="1">
      <alignment horizontal="left" vertical="top" wrapText="1" readingOrder="1"/>
      <protection locked="0"/>
    </xf>
    <xf numFmtId="0" fontId="30" fillId="0" borderId="7" xfId="1" applyFont="1" applyBorder="1" applyAlignment="1">
      <alignment horizontal="left" vertical="top" wrapText="1" readingOrder="1"/>
    </xf>
    <xf numFmtId="0" fontId="30" fillId="0" borderId="35" xfId="1" applyFont="1" applyBorder="1" applyAlignment="1">
      <alignment horizontal="left" vertical="top" wrapText="1" readingOrder="1"/>
    </xf>
    <xf numFmtId="0" fontId="30" fillId="0" borderId="35" xfId="1" applyFont="1" applyBorder="1" applyAlignment="1">
      <alignment horizontal="center" vertical="center" wrapText="1"/>
    </xf>
    <xf numFmtId="0" fontId="30" fillId="0" borderId="35" xfId="1" applyFont="1" applyBorder="1" applyAlignment="1">
      <alignment horizontal="center" vertical="top" wrapText="1"/>
    </xf>
    <xf numFmtId="0" fontId="30" fillId="0" borderId="35" xfId="0" applyFont="1" applyBorder="1" applyAlignment="1">
      <alignment vertical="center"/>
    </xf>
    <xf numFmtId="0" fontId="27" fillId="0" borderId="35" xfId="1" applyFont="1" applyBorder="1" applyAlignment="1">
      <alignment horizontal="center" vertical="top" wrapText="1"/>
    </xf>
    <xf numFmtId="0" fontId="27" fillId="21" borderId="35" xfId="1" applyFont="1" applyFill="1" applyBorder="1"/>
    <xf numFmtId="0" fontId="30" fillId="0" borderId="13" xfId="1" applyFont="1" applyBorder="1" applyAlignment="1" applyProtection="1">
      <alignment horizontal="left" vertical="top" wrapText="1" readingOrder="1"/>
      <protection locked="0"/>
    </xf>
    <xf numFmtId="0" fontId="63" fillId="0" borderId="0" xfId="48" applyFont="1" applyFill="1" applyAlignment="1">
      <alignment horizontal="center"/>
    </xf>
    <xf numFmtId="0" fontId="27" fillId="0" borderId="0" xfId="48" applyFont="1" applyFill="1" applyAlignment="1">
      <alignment horizontal="center"/>
    </xf>
    <xf numFmtId="0" fontId="3" fillId="0" borderId="10" xfId="48" applyFont="1" applyFill="1" applyBorder="1" applyProtection="1">
      <protection locked="0"/>
    </xf>
    <xf numFmtId="0" fontId="3" fillId="0" borderId="0" xfId="48" applyFont="1" applyFill="1"/>
    <xf numFmtId="0" fontId="30" fillId="0" borderId="0" xfId="48" quotePrefix="1" applyFont="1" applyFill="1" applyAlignment="1">
      <alignment horizontal="center"/>
    </xf>
    <xf numFmtId="0" fontId="3" fillId="0" borderId="0" xfId="48" applyFont="1" applyFill="1" applyAlignment="1">
      <alignment horizontal="left"/>
    </xf>
    <xf numFmtId="0" fontId="41" fillId="0" borderId="0" xfId="48" applyFill="1"/>
    <xf numFmtId="0" fontId="1" fillId="0" borderId="0" xfId="48" applyFont="1" applyAlignment="1">
      <alignment horizontal="center"/>
    </xf>
    <xf numFmtId="0" fontId="25" fillId="0" borderId="0" xfId="0" applyFont="1" applyAlignment="1">
      <alignment vertical="top"/>
    </xf>
    <xf numFmtId="0" fontId="82" fillId="0" borderId="0" xfId="0" applyFont="1" applyAlignment="1">
      <alignment vertical="top" wrapText="1"/>
    </xf>
    <xf numFmtId="0" fontId="25" fillId="0" borderId="0" xfId="0" applyFont="1"/>
    <xf numFmtId="0" fontId="50" fillId="0" borderId="0" xfId="0" applyFont="1"/>
    <xf numFmtId="0" fontId="82" fillId="0" borderId="0" xfId="0" applyFont="1" applyAlignment="1">
      <alignment horizontal="justify" vertical="center"/>
    </xf>
    <xf numFmtId="0" fontId="82" fillId="0" borderId="0" xfId="0" applyFont="1" applyAlignment="1">
      <alignment horizontal="left" vertical="center" wrapText="1"/>
    </xf>
    <xf numFmtId="0" fontId="27" fillId="0" borderId="0" xfId="1" applyFont="1" applyFill="1"/>
    <xf numFmtId="0" fontId="71" fillId="0" borderId="0" xfId="1" applyFont="1" applyFill="1"/>
    <xf numFmtId="0" fontId="30" fillId="0" borderId="65" xfId="1" applyFont="1" applyFill="1" applyBorder="1"/>
    <xf numFmtId="0" fontId="30" fillId="0" borderId="0" xfId="1" applyFont="1" applyFill="1" applyAlignment="1">
      <alignment horizontal="left"/>
    </xf>
    <xf numFmtId="16" fontId="24" fillId="0" borderId="10" xfId="1" applyNumberFormat="1" applyFill="1" applyBorder="1"/>
    <xf numFmtId="0" fontId="30" fillId="0" borderId="0" xfId="1" applyFont="1" applyFill="1" applyAlignment="1">
      <alignment wrapText="1"/>
    </xf>
    <xf numFmtId="0" fontId="1" fillId="0" borderId="10" xfId="48" applyFont="1" applyFill="1" applyBorder="1" applyProtection="1">
      <protection locked="0"/>
    </xf>
    <xf numFmtId="0" fontId="1" fillId="0" borderId="0" xfId="48" applyFont="1" applyFill="1"/>
    <xf numFmtId="0" fontId="1" fillId="0" borderId="49" xfId="48" applyFont="1" applyFill="1" applyBorder="1" applyProtection="1">
      <protection locked="0"/>
    </xf>
    <xf numFmtId="0" fontId="30" fillId="2" borderId="20" xfId="51" applyFont="1" applyFill="1" applyBorder="1" applyAlignment="1">
      <alignment horizontal="center" vertical="center" wrapText="1"/>
    </xf>
    <xf numFmtId="14" fontId="51" fillId="0" borderId="0" xfId="1" applyNumberFormat="1" applyFont="1" applyBorder="1" applyAlignment="1">
      <alignment horizontal="center" vertical="center"/>
    </xf>
    <xf numFmtId="0" fontId="51" fillId="0" borderId="0" xfId="1" applyFont="1" applyBorder="1" applyAlignment="1">
      <alignment vertical="center" wrapText="1"/>
    </xf>
    <xf numFmtId="0" fontId="51" fillId="0" borderId="0" xfId="1" applyFont="1" applyBorder="1" applyAlignment="1">
      <alignment vertical="center"/>
    </xf>
    <xf numFmtId="0" fontId="51" fillId="0" borderId="0" xfId="1" applyFont="1" applyBorder="1" applyAlignment="1">
      <alignment horizontal="center" vertical="center"/>
    </xf>
    <xf numFmtId="0" fontId="37" fillId="0" borderId="0" xfId="0" applyFont="1" applyAlignment="1">
      <alignment horizontal="center" vertical="center" wrapText="1"/>
    </xf>
    <xf numFmtId="0" fontId="37" fillId="0" borderId="0" xfId="0" applyFont="1" applyAlignment="1">
      <alignment horizontal="center" vertical="center"/>
    </xf>
    <xf numFmtId="0" fontId="48" fillId="0" borderId="0" xfId="0" applyFont="1" applyAlignment="1">
      <alignment horizontal="center" vertical="center"/>
    </xf>
    <xf numFmtId="0" fontId="42" fillId="0" borderId="0" xfId="0" quotePrefix="1" applyFont="1" applyAlignment="1">
      <alignment horizontal="center" vertical="center" wrapText="1"/>
    </xf>
    <xf numFmtId="0" fontId="47" fillId="0" borderId="0" xfId="1" applyFont="1" applyAlignment="1">
      <alignment horizontal="left" vertical="center"/>
    </xf>
    <xf numFmtId="0" fontId="47" fillId="0" borderId="2" xfId="1" applyFont="1" applyBorder="1" applyAlignment="1">
      <alignment horizontal="center" vertical="center" wrapText="1"/>
    </xf>
    <xf numFmtId="0" fontId="27" fillId="14" borderId="19" xfId="57" applyFont="1" applyBorder="1" applyAlignment="1" applyProtection="1">
      <alignment horizontal="center" vertical="top" wrapText="1" readingOrder="1"/>
    </xf>
    <xf numFmtId="0" fontId="27" fillId="14" borderId="23" xfId="57" applyFont="1" applyBorder="1" applyAlignment="1" applyProtection="1">
      <alignment horizontal="center" vertical="top" wrapText="1" readingOrder="1"/>
    </xf>
    <xf numFmtId="0" fontId="27" fillId="14" borderId="77" xfId="57" applyFont="1" applyBorder="1" applyAlignment="1" applyProtection="1">
      <alignment horizontal="center" vertical="top" wrapText="1" readingOrder="1"/>
    </xf>
    <xf numFmtId="0" fontId="53" fillId="0" borderId="0" xfId="1" applyFont="1" applyAlignment="1">
      <alignment horizontal="center" vertical="center" wrapText="1"/>
    </xf>
    <xf numFmtId="0" fontId="38" fillId="0" borderId="0" xfId="1" applyFont="1" applyAlignment="1">
      <alignment horizontal="center" vertical="center" wrapText="1"/>
    </xf>
    <xf numFmtId="0" fontId="30" fillId="3" borderId="19" xfId="1" applyFont="1" applyFill="1" applyBorder="1" applyAlignment="1">
      <alignment horizontal="center" vertical="top" wrapText="1"/>
    </xf>
    <xf numFmtId="0" fontId="30" fillId="3" borderId="23" xfId="1" applyFont="1" applyFill="1" applyBorder="1" applyAlignment="1">
      <alignment horizontal="center" vertical="top" wrapText="1"/>
    </xf>
    <xf numFmtId="0" fontId="27" fillId="3" borderId="19" xfId="1" applyFont="1" applyFill="1" applyBorder="1" applyAlignment="1">
      <alignment horizontal="center" vertical="top" wrapText="1"/>
    </xf>
    <xf numFmtId="0" fontId="27" fillId="3" borderId="23" xfId="1" applyFont="1" applyFill="1" applyBorder="1" applyAlignment="1">
      <alignment horizontal="center" vertical="top" wrapText="1"/>
    </xf>
    <xf numFmtId="0" fontId="27" fillId="20" borderId="19" xfId="1" applyFont="1" applyFill="1" applyBorder="1" applyAlignment="1">
      <alignment horizontal="center" vertical="top" wrapText="1"/>
    </xf>
    <xf numFmtId="0" fontId="27" fillId="20" borderId="23" xfId="1" applyFont="1" applyFill="1" applyBorder="1" applyAlignment="1">
      <alignment horizontal="center" vertical="top" wrapText="1"/>
    </xf>
    <xf numFmtId="0" fontId="30" fillId="0" borderId="0" xfId="2" applyFont="1" applyAlignment="1">
      <alignment horizontal="center" wrapText="1"/>
    </xf>
    <xf numFmtId="0" fontId="30" fillId="0" borderId="0" xfId="1" applyFont="1" applyAlignment="1"/>
    <xf numFmtId="0" fontId="63" fillId="18" borderId="29" xfId="48" applyFont="1" applyFill="1" applyBorder="1" applyAlignment="1">
      <alignment horizontal="center"/>
    </xf>
    <xf numFmtId="0" fontId="54" fillId="0" borderId="0" xfId="48" applyFont="1" applyAlignment="1">
      <alignment horizontal="center"/>
    </xf>
    <xf numFmtId="0" fontId="1" fillId="0" borderId="0" xfId="48" applyFont="1" applyAlignment="1">
      <alignment horizontal="left" vertical="top" wrapText="1"/>
    </xf>
    <xf numFmtId="0" fontId="63" fillId="0" borderId="0" xfId="48" applyFont="1" applyAlignment="1">
      <alignment horizontal="left" vertical="top" wrapText="1"/>
    </xf>
  </cellXfs>
  <cellStyles count="248">
    <cellStyle name="20 % - Akzent1 2" xfId="142" xr:uid="{019A5201-3CF8-45B3-9E13-E84D8484A353}"/>
    <cellStyle name="20 % - Akzent1 2 2" xfId="243" xr:uid="{81644922-D56D-48FC-AC45-BA1A4221971C}"/>
    <cellStyle name="40 % - Akzent1 2" xfId="58" xr:uid="{00000000-0005-0000-0000-000000000000}"/>
    <cellStyle name="40 % - Akzent1 2 2" xfId="124" xr:uid="{6218C1BB-0C9A-43BD-AD6F-8FE9144BF31B}"/>
    <cellStyle name="40 % - Akzent1 2 2 2" xfId="233" xr:uid="{DC3443E7-7935-48E8-B7CA-D2A387551DEA}"/>
    <cellStyle name="40 % - Akzent1 2 3" xfId="175" xr:uid="{AFFA481F-0F54-413F-B273-4EF08E0366C4}"/>
    <cellStyle name="60 % - Akzent1 2" xfId="57" xr:uid="{00000000-0005-0000-0000-000001000000}"/>
    <cellStyle name="60 % - Akzent1 2 2" xfId="123" xr:uid="{925BEE72-0F24-4929-8F4D-DB6764841CB5}"/>
    <cellStyle name="60 % - Akzent1 2 2 2" xfId="232" xr:uid="{B534538C-55E3-4C63-8058-75C55877EFE5}"/>
    <cellStyle name="60 % - Akzent1 2 3" xfId="174" xr:uid="{36E39B3F-0BA5-45DF-9A54-C0DB0C60E7F9}"/>
    <cellStyle name="Dezimal 2" xfId="6" xr:uid="{00000000-0005-0000-0000-000002000000}"/>
    <cellStyle name="Dezimal 2 2" xfId="8" xr:uid="{00000000-0005-0000-0000-000003000000}"/>
    <cellStyle name="Dezimal 3" xfId="9" xr:uid="{00000000-0005-0000-0000-000004000000}"/>
    <cellStyle name="Dziesiętny 3" xfId="11" xr:uid="{00000000-0005-0000-0000-000005000000}"/>
    <cellStyle name="Eingabe" xfId="52" builtinId="20"/>
    <cellStyle name="Eingabe 2" xfId="139" xr:uid="{6ECDF7D4-87CE-4FDA-BDC3-8805E0570F28}"/>
    <cellStyle name="Euro" xfId="3" xr:uid="{00000000-0005-0000-0000-000007000000}"/>
    <cellStyle name="Euro 10" xfId="146" xr:uid="{AEB6F6FD-0EAB-4A0A-8FBF-1840196532C7}"/>
    <cellStyle name="Euro 2" xfId="5" xr:uid="{00000000-0005-0000-0000-000008000000}"/>
    <cellStyle name="Euro 2 2" xfId="33" xr:uid="{00000000-0005-0000-0000-000009000000}"/>
    <cellStyle name="Euro 2 3" xfId="22" xr:uid="{00000000-0005-0000-0000-00000A000000}"/>
    <cellStyle name="Euro 3" xfId="7" xr:uid="{00000000-0005-0000-0000-00000B000000}"/>
    <cellStyle name="Euro 3 2" xfId="34" xr:uid="{00000000-0005-0000-0000-00000C000000}"/>
    <cellStyle name="Euro 3 3" xfId="23" xr:uid="{00000000-0005-0000-0000-00000D000000}"/>
    <cellStyle name="Euro 4" xfId="32" xr:uid="{00000000-0005-0000-0000-00000E000000}"/>
    <cellStyle name="Euro 4 2" xfId="107" xr:uid="{97C1E26C-1C46-4B7E-BA54-77EA09866BBF}"/>
    <cellStyle name="Euro 4 2 2" xfId="219" xr:uid="{E7DFF554-270D-48CB-B6B0-66A10B926D72}"/>
    <cellStyle name="Euro 4 3" xfId="76" xr:uid="{81F270E5-6528-4079-8765-419F6991A8C0}"/>
    <cellStyle name="Euro 4 3 2" xfId="192" xr:uid="{4027D841-5EC0-4426-B5EF-C6EB1A599114}"/>
    <cellStyle name="Euro 4 4" xfId="160" xr:uid="{1152A1EB-3531-496B-A768-95F8C702F104}"/>
    <cellStyle name="Euro 5" xfId="30" xr:uid="{00000000-0005-0000-0000-00000F000000}"/>
    <cellStyle name="Euro 5 2" xfId="106" xr:uid="{2C28DF6C-4286-4D11-83FD-3FE8011730E6}"/>
    <cellStyle name="Euro 5 2 2" xfId="218" xr:uid="{52CD666A-079E-45B7-8918-5B11487A633F}"/>
    <cellStyle name="Euro 5 3" xfId="75" xr:uid="{81FFBFED-DE14-4488-BA91-DEC11A40A184}"/>
    <cellStyle name="Euro 5 3 2" xfId="191" xr:uid="{68C9960F-29E5-4625-B411-D8281A184C8B}"/>
    <cellStyle name="Euro 5 4" xfId="159" xr:uid="{8F094C80-ED54-4443-BD9B-3107F9242CC6}"/>
    <cellStyle name="Euro 6" xfId="29" xr:uid="{00000000-0005-0000-0000-000010000000}"/>
    <cellStyle name="Euro 6 2" xfId="105" xr:uid="{C128C83B-4B01-4599-B50E-559D3C899D8F}"/>
    <cellStyle name="Euro 6 2 2" xfId="217" xr:uid="{A492F016-1B9E-433F-8E1D-5EF05F7B2F72}"/>
    <cellStyle name="Euro 6 3" xfId="74" xr:uid="{38DC228B-491A-4ECF-9FA8-240B63E37A09}"/>
    <cellStyle name="Euro 6 3 2" xfId="190" xr:uid="{F8616446-9FD1-4FD7-8174-0EAEF09C5681}"/>
    <cellStyle name="Euro 6 4" xfId="158" xr:uid="{DAF16A9A-3F49-4EFD-991D-7A6F40686777}"/>
    <cellStyle name="Euro 7" xfId="21" xr:uid="{00000000-0005-0000-0000-000011000000}"/>
    <cellStyle name="Euro 7 2" xfId="99" xr:uid="{07225C30-E236-4B20-A118-6E44B2F55BC4}"/>
    <cellStyle name="Euro 7 2 2" xfId="211" xr:uid="{2EEE703F-A428-468A-AF5E-DC9483D01889}"/>
    <cellStyle name="Euro 7 3" xfId="68" xr:uid="{2EAF3518-E002-43C2-9F97-3B9B5B54CAAA}"/>
    <cellStyle name="Euro 7 3 2" xfId="184" xr:uid="{F85DE123-7721-4EE7-B94F-60CA5F06DB7F}"/>
    <cellStyle name="Euro 7 4" xfId="152" xr:uid="{6B4C5E45-B694-4730-B350-7FD576EB6EE1}"/>
    <cellStyle name="Euro 8" xfId="91" xr:uid="{47E3ED15-AEC0-405E-B80E-9B571C9B9FDB}"/>
    <cellStyle name="Euro 8 2" xfId="205" xr:uid="{2E75DF18-7A17-4D04-B5A6-A67DAA2C5D74}"/>
    <cellStyle name="Euro 9" xfId="61" xr:uid="{CA6CCB31-B358-4439-BE37-E44B1650B8CF}"/>
    <cellStyle name="Euro 9 2" xfId="178" xr:uid="{18C53829-27C1-4348-9872-98D3B3E34414}"/>
    <cellStyle name="Gut 2" xfId="140" xr:uid="{479B37EB-9FA7-4CD3-B83B-3C7D5B5CDF1A}"/>
    <cellStyle name="Komma 2" xfId="10" xr:uid="{00000000-0005-0000-0000-000013000000}"/>
    <cellStyle name="Komma 3" xfId="19" xr:uid="{00000000-0005-0000-0000-000014000000}"/>
    <cellStyle name="Komma 3 2" xfId="35" xr:uid="{00000000-0005-0000-0000-000015000000}"/>
    <cellStyle name="Komma 3 2 2" xfId="108" xr:uid="{5BBD3124-35A6-41F9-ADCE-20B16176026B}"/>
    <cellStyle name="Komma 3 2 2 2" xfId="220" xr:uid="{CAA1BBD2-C85B-4E44-A676-8942E6E95C1F}"/>
    <cellStyle name="Komma 3 2 3" xfId="77" xr:uid="{7D8F49EB-FA7C-41BF-97F5-1FEC75ECAD1A}"/>
    <cellStyle name="Komma 3 2 3 2" xfId="193" xr:uid="{3ED7C503-AF51-4216-942F-B4ECFE13AAE3}"/>
    <cellStyle name="Komma 3 2 4" xfId="161" xr:uid="{FAE07F74-2B83-4499-955C-0EE840942938}"/>
    <cellStyle name="Komma 3 3" xfId="28" xr:uid="{00000000-0005-0000-0000-000016000000}"/>
    <cellStyle name="Komma 3 3 2" xfId="104" xr:uid="{9A5A77B8-BFD2-4785-9BD5-DDC571339734}"/>
    <cellStyle name="Komma 3 3 2 2" xfId="216" xr:uid="{2B2DB7DD-8EF5-45C1-A30D-53BFAB9AA13D}"/>
    <cellStyle name="Komma 3 3 3" xfId="73" xr:uid="{CCB4F745-94D9-47D6-8E94-9F45E88F90D4}"/>
    <cellStyle name="Komma 3 3 3 2" xfId="189" xr:uid="{B6574316-C235-4AE4-A86F-D97198843A73}"/>
    <cellStyle name="Komma 3 3 4" xfId="157" xr:uid="{9D7028A5-2076-4825-9E2D-D6A505275394}"/>
    <cellStyle name="Komma 3 4" xfId="131" xr:uid="{7E5F79CA-13B0-4CFD-B406-97CFBCDEB513}"/>
    <cellStyle name="Komma 3 4 2" xfId="235" xr:uid="{688C28A1-7086-4FDC-ABFC-12B2698ED5E3}"/>
    <cellStyle name="Komma 3 5" xfId="97" xr:uid="{3608EC0E-CF71-4131-AC20-9AFCCB6394AA}"/>
    <cellStyle name="Komma 3 5 2" xfId="210" xr:uid="{65B407B2-5EF2-4A59-B772-3D82E4297414}"/>
    <cellStyle name="Komma 3 6" xfId="67" xr:uid="{9C6284F3-D8AB-4E2E-928A-435B344E28E3}"/>
    <cellStyle name="Komma 3 6 2" xfId="183" xr:uid="{CE5EAA8E-13EB-4D18-A1FF-159AFFDBC3D9}"/>
    <cellStyle name="Komma 3 7" xfId="151" xr:uid="{03D6B8FF-076D-4335-A98E-67CB020094E1}"/>
    <cellStyle name="Neutral" xfId="47" builtinId="28"/>
    <cellStyle name="Neutral 2" xfId="53" xr:uid="{00000000-0005-0000-0000-000018000000}"/>
    <cellStyle name="Neutral 2 2" xfId="119" xr:uid="{579D8F66-FB6E-4EEC-B138-5BF6E6F672DA}"/>
    <cellStyle name="Prozent 2" xfId="31" xr:uid="{00000000-0005-0000-0000-000019000000}"/>
    <cellStyle name="Prozent 2 2" xfId="138" xr:uid="{1492CA94-D04B-4F40-9D88-C9E526D369F2}"/>
    <cellStyle name="Prozent 2 2 2" xfId="242" xr:uid="{092DD484-C605-461C-B4D1-50C516C200E9}"/>
    <cellStyle name="Schlecht" xfId="20" builtinId="27"/>
    <cellStyle name="Schlecht 2" xfId="54" xr:uid="{00000000-0005-0000-0000-00001B000000}"/>
    <cellStyle name="Schlecht 2 2" xfId="98" xr:uid="{4F861B91-53DD-408A-BA96-5F4D326EC40C}"/>
    <cellStyle name="Schlecht 2 2 2" xfId="141" xr:uid="{A2910306-4D02-4CF3-A9EB-C5DD86CAA865}"/>
    <cellStyle name="Standard" xfId="0" builtinId="0"/>
    <cellStyle name="Standard 10" xfId="40" xr:uid="{00000000-0005-0000-0000-00001D000000}"/>
    <cellStyle name="Standard 10 10" xfId="48" xr:uid="{00000000-0005-0000-0000-00001E000000}"/>
    <cellStyle name="Standard 10 10 2" xfId="127" xr:uid="{5E634421-192A-4DE7-AC9B-4A9C20468E7E}"/>
    <cellStyle name="Standard 10 10 3" xfId="120" xr:uid="{6016397F-3966-47B1-BE6C-FA576ED2021B}"/>
    <cellStyle name="Standard 10 10 4" xfId="88" xr:uid="{AB1C2DF3-E2F4-4373-B274-BD47D520F146}"/>
    <cellStyle name="Standard 10 2" xfId="113" xr:uid="{40916060-4BA0-4B3A-90EC-0CF18C6E4341}"/>
    <cellStyle name="Standard 10 2 2" xfId="225" xr:uid="{43EA00E0-E71A-465F-94DD-B8EDE910365E}"/>
    <cellStyle name="Standard 10 3" xfId="82" xr:uid="{4D495846-F093-4886-9388-67F05AF12BE0}"/>
    <cellStyle name="Standard 10 3 2" xfId="198" xr:uid="{020EA558-EB1A-4205-AF4A-946840073631}"/>
    <cellStyle name="Standard 10 4" xfId="166" xr:uid="{16C29AEA-9729-4D51-9A5B-8C6A53BA1617}"/>
    <cellStyle name="Standard 11" xfId="41" xr:uid="{00000000-0005-0000-0000-00001F000000}"/>
    <cellStyle name="Standard 11 2" xfId="130" xr:uid="{69A37451-F2EC-4EE6-97E6-C1B79735A1F1}"/>
    <cellStyle name="Standard 11 2 2" xfId="234" xr:uid="{544B6B75-40EA-437B-AC01-E4CD458C68DB}"/>
    <cellStyle name="Standard 11 3" xfId="114" xr:uid="{BFADDF0E-58C7-44C4-98D0-5A84E6716B1F}"/>
    <cellStyle name="Standard 11 3 2" xfId="226" xr:uid="{A91EC12A-54A6-403A-B1C6-F5CDC59EFF56}"/>
    <cellStyle name="Standard 11 4" xfId="83" xr:uid="{925A6A24-1029-42E1-A3B5-E2A6E8CE480F}"/>
    <cellStyle name="Standard 11 4 2" xfId="199" xr:uid="{7A3B7A00-81EA-4FD9-AE65-5D6193E07FA0}"/>
    <cellStyle name="Standard 11 5" xfId="167" xr:uid="{F6FEAFD2-1877-4530-BD5A-1C675BACA76D}"/>
    <cellStyle name="Standard 12" xfId="46" xr:uid="{00000000-0005-0000-0000-000020000000}"/>
    <cellStyle name="Standard 12 2" xfId="50" xr:uid="{00000000-0005-0000-0000-000021000000}"/>
    <cellStyle name="Standard 12 2 2" xfId="122" xr:uid="{5002A486-0C01-4FAA-81F8-8306F7E0DCB9}"/>
    <cellStyle name="Standard 12 2 2 2" xfId="231" xr:uid="{8FA9EB2C-F68B-4FBE-A68E-75C2C4B1EE05}"/>
    <cellStyle name="Standard 12 2 3" xfId="90" xr:uid="{726A3706-48AE-4AD1-84D8-0339023C3D25}"/>
    <cellStyle name="Standard 12 2 3 2" xfId="204" xr:uid="{5F147C8B-F032-405B-B099-CE224E336F72}"/>
    <cellStyle name="Standard 12 2 4" xfId="172" xr:uid="{474C7935-FDAC-4406-A746-1259417458F3}"/>
    <cellStyle name="Standard 12 3" xfId="60" xr:uid="{00000000-0005-0000-0000-000022000000}"/>
    <cellStyle name="Standard 12 3 2" xfId="132" xr:uid="{7406B4BB-7242-4D1C-BE21-AAD4A3460A2A}"/>
    <cellStyle name="Standard 12 3 2 2" xfId="236" xr:uid="{E7DC1187-DE88-4AEE-81EF-1BD8192B0105}"/>
    <cellStyle name="Standard 12 3 3" xfId="134" xr:uid="{E7154631-F924-4AA0-860D-F8AF9DBFE1F4}"/>
    <cellStyle name="Standard 12 3 3 2" xfId="238" xr:uid="{39EB1C06-AA53-4598-9821-E3B3727FC3F4}"/>
    <cellStyle name="Standard 12 3 4" xfId="136" xr:uid="{CD3BE648-15BB-4007-9E82-1AF67B274DDD}"/>
    <cellStyle name="Standard 12 3 4 2" xfId="240" xr:uid="{DA58562E-4E19-41DC-9972-BD0859B3BAD6}"/>
    <cellStyle name="Standard 12 3 5" xfId="145" xr:uid="{1805DDC7-6457-4BF6-8421-F61C843F88E5}"/>
    <cellStyle name="Standard 12 3 5 2" xfId="246" xr:uid="{F71076EB-CC96-4F51-82C9-471760EAD32F}"/>
    <cellStyle name="Standard 12 3 6" xfId="177" xr:uid="{5E3DC954-2B68-488C-8043-30219B17F9EB}"/>
    <cellStyle name="Standard 12 4" xfId="118" xr:uid="{012C87A6-3DEC-4268-9364-246165B3C757}"/>
    <cellStyle name="Standard 12 4 2" xfId="229" xr:uid="{247574BB-DDBA-4B65-A6E4-1A76F76D91AF}"/>
    <cellStyle name="Standard 12 5" xfId="87" xr:uid="{0C252961-DAED-43BD-A4D1-86B1B8D830B2}"/>
    <cellStyle name="Standard 12 5 2" xfId="202" xr:uid="{FB20C003-6469-417D-82E9-FE3A8024FB50}"/>
    <cellStyle name="Standard 12 6" xfId="170" xr:uid="{A4F756DC-6AA9-4EE2-AA8E-5F65B8F164F2}"/>
    <cellStyle name="Standard 13" xfId="49" xr:uid="{00000000-0005-0000-0000-000023000000}"/>
    <cellStyle name="Standard 13 2" xfId="121" xr:uid="{672C858D-B284-46CA-BA21-1988A4E7EE23}"/>
    <cellStyle name="Standard 13 2 2" xfId="230" xr:uid="{D77B2506-5470-4527-BB6E-A94A767DBFF5}"/>
    <cellStyle name="Standard 13 3" xfId="89" xr:uid="{14DACA30-550E-4732-A762-78B96789E87A}"/>
    <cellStyle name="Standard 13 3 2" xfId="203" xr:uid="{C5570639-366E-4BF8-9BD2-90EE6E852626}"/>
    <cellStyle name="Standard 13 4" xfId="171" xr:uid="{9A934B2D-D9AF-415C-A779-DB7D87E78750}"/>
    <cellStyle name="Standard 14" xfId="56" xr:uid="{00000000-0005-0000-0000-000024000000}"/>
    <cellStyle name="Standard 14 2" xfId="173" xr:uid="{4A8F299B-4288-4C59-B209-C340B31E6626}"/>
    <cellStyle name="Standard 2" xfId="1" xr:uid="{00000000-0005-0000-0000-000025000000}"/>
    <cellStyle name="Standard 2 2" xfId="51" xr:uid="{00000000-0005-0000-0000-000026000000}"/>
    <cellStyle name="Standard 2 2 2" xfId="55" xr:uid="{00000000-0005-0000-0000-000027000000}"/>
    <cellStyle name="Standard 2 3" xfId="137" xr:uid="{9541DFFB-9649-4FDC-9814-0B5D36A3FF48}"/>
    <cellStyle name="Standard 2 3 2" xfId="241" xr:uid="{205BFC5E-2A44-4522-8A8F-87BE2E43E758}"/>
    <cellStyle name="Standard 20" xfId="45" xr:uid="{00000000-0005-0000-0000-000028000000}"/>
    <cellStyle name="Standard 3" xfId="2" xr:uid="{00000000-0005-0000-0000-000029000000}"/>
    <cellStyle name="Standard 3 2" xfId="126" xr:uid="{144E5FB3-E1C1-4A38-80CE-C6524870DD60}"/>
    <cellStyle name="Standard 4" xfId="4" xr:uid="{00000000-0005-0000-0000-00002A000000}"/>
    <cellStyle name="Standard 4 2" xfId="12" xr:uid="{00000000-0005-0000-0000-00002B000000}"/>
    <cellStyle name="Standard 4 3" xfId="16" xr:uid="{00000000-0005-0000-0000-00002C000000}"/>
    <cellStyle name="Standard 4 4" xfId="143" xr:uid="{CDA96037-C209-4E8C-8BBA-F65B5BB376B0}"/>
    <cellStyle name="Standard 4 4 2" xfId="244" xr:uid="{2F6DC3B5-D115-49D9-87E6-8B219D897ADA}"/>
    <cellStyle name="Standard 5" xfId="13" xr:uid="{00000000-0005-0000-0000-00002D000000}"/>
    <cellStyle name="Standard 5 2" xfId="128" xr:uid="{481A1155-0D34-4C00-9CC7-445CA1D9E367}"/>
    <cellStyle name="Standard 5 27" xfId="44" xr:uid="{00000000-0005-0000-0000-00002E000000}"/>
    <cellStyle name="Standard 5 27 2" xfId="129" xr:uid="{618F9AF2-09F6-4CFD-9380-F951C5EDEA86}"/>
    <cellStyle name="Standard 5 27 3" xfId="117" xr:uid="{CC5E0DD1-02EC-4209-B175-C13CD7B3D7AC}"/>
    <cellStyle name="Standard 5 27 4" xfId="86" xr:uid="{85546B71-5A00-4DED-AF0D-80546CCC8B2D}"/>
    <cellStyle name="Standard 5 3" xfId="125" xr:uid="{3589462F-5663-46CA-A746-ECE191AE7CE7}"/>
    <cellStyle name="Standard 5 4" xfId="92" xr:uid="{B325C1A3-74FF-4B2A-8C7A-0CD08F4EF770}"/>
    <cellStyle name="Standard 5 5" xfId="62" xr:uid="{1A4403C8-F614-475E-B0D3-2B54612A5C0B}"/>
    <cellStyle name="Standard 6" xfId="14" xr:uid="{00000000-0005-0000-0000-00002F000000}"/>
    <cellStyle name="Standard 6 2" xfId="36" xr:uid="{00000000-0005-0000-0000-000030000000}"/>
    <cellStyle name="Standard 6 2 2" xfId="42" xr:uid="{00000000-0005-0000-0000-000031000000}"/>
    <cellStyle name="Standard 6 2 2 2" xfId="59" xr:uid="{00000000-0005-0000-0000-000032000000}"/>
    <cellStyle name="Standard 6 2 2 2 2" xfId="115" xr:uid="{200270EB-8087-4479-AC06-D9BD773316CF}"/>
    <cellStyle name="Standard 6 2 2 2 2 2" xfId="227" xr:uid="{27D386AF-166D-4BBA-9384-16C528BD5AFA}"/>
    <cellStyle name="Standard 6 2 2 2 3" xfId="176" xr:uid="{9FE4599B-79A2-4651-B326-CD4BA16CF310}"/>
    <cellStyle name="Standard 6 2 2 3" xfId="84" xr:uid="{A058ABE0-F695-45B5-B623-F560EB1E1B27}"/>
    <cellStyle name="Standard 6 2 2 3 2" xfId="200" xr:uid="{6B22FE79-847C-42B9-A84F-4DF5A753DADE}"/>
    <cellStyle name="Standard 6 2 2 4" xfId="133" xr:uid="{6BA83174-E4BB-47F6-A0EF-53B4AA864470}"/>
    <cellStyle name="Standard 6 2 2 4 2" xfId="237" xr:uid="{77A7B422-AE18-4B98-AC7A-84011056407E}"/>
    <cellStyle name="Standard 6 2 2 5" xfId="135" xr:uid="{1A127994-2159-46EC-9A83-735B8C89785A}"/>
    <cellStyle name="Standard 6 2 2 5 2" xfId="239" xr:uid="{EF703966-D548-44BF-8B4E-78CDD7DA0705}"/>
    <cellStyle name="Standard 6 2 2 6" xfId="144" xr:uid="{7CD7E7EA-A535-4B0F-999D-8AEF383E0A42}"/>
    <cellStyle name="Standard 6 2 2 6 2" xfId="245" xr:uid="{7A8CF724-493D-4F24-A35A-72BBD977AE78}"/>
    <cellStyle name="Standard 6 2 2 7" xfId="168" xr:uid="{BBDD52E8-48E7-4893-BEC4-1F0BF666EC8A}"/>
    <cellStyle name="Standard 6 2 3" xfId="43" xr:uid="{00000000-0005-0000-0000-000033000000}"/>
    <cellStyle name="Standard 6 2 3 2" xfId="116" xr:uid="{ACA47208-51D5-48A7-9004-2681F9557433}"/>
    <cellStyle name="Standard 6 2 3 2 2" xfId="228" xr:uid="{60416D7C-90F4-473D-8BE1-986EAC7FEB4B}"/>
    <cellStyle name="Standard 6 2 3 3" xfId="85" xr:uid="{E218B405-4A52-4E18-BA45-97AA974B7F8F}"/>
    <cellStyle name="Standard 6 2 3 3 2" xfId="201" xr:uid="{72B57A2D-F9EB-4AF4-A9C5-A80699DE42EF}"/>
    <cellStyle name="Standard 6 2 3 4" xfId="169" xr:uid="{5227743E-6EF8-4707-9031-C4A6D360B257}"/>
    <cellStyle name="Standard 6 2 4" xfId="109" xr:uid="{F3BA5ABF-A766-4F02-97E4-8C575A699BDB}"/>
    <cellStyle name="Standard 6 2 4 2" xfId="221" xr:uid="{BDA5D92C-097F-4AD6-802A-F28F874806DA}"/>
    <cellStyle name="Standard 6 2 5" xfId="78" xr:uid="{B6FA6DCD-F3BE-4E6A-AABE-939A4FA46DFA}"/>
    <cellStyle name="Standard 6 2 5 2" xfId="194" xr:uid="{D29A874C-DEAD-469A-9508-C1C95D2B7DCE}"/>
    <cellStyle name="Standard 6 2 6" xfId="162" xr:uid="{0C99D526-A597-4883-9456-8843948B0923}"/>
    <cellStyle name="Standard 6 3" xfId="24" xr:uid="{00000000-0005-0000-0000-000034000000}"/>
    <cellStyle name="Standard 6 3 2" xfId="100" xr:uid="{3F6B42E1-6EE4-4F04-AD5C-AA8649C4DBB3}"/>
    <cellStyle name="Standard 6 3 2 2" xfId="212" xr:uid="{A3232EED-ADAF-4FD5-A88B-C81264FD69FF}"/>
    <cellStyle name="Standard 6 3 3" xfId="69" xr:uid="{29239383-C66E-4FE8-B194-A96E579DD25E}"/>
    <cellStyle name="Standard 6 3 3 2" xfId="185" xr:uid="{229E522E-FF95-46A9-8284-B1A87B1F2FE8}"/>
    <cellStyle name="Standard 6 3 4" xfId="153" xr:uid="{311FC2A2-1782-4CDE-B25E-A20C45D4749E}"/>
    <cellStyle name="Standard 6 4" xfId="93" xr:uid="{D4B2039B-7359-4FDB-9B8A-06672566E853}"/>
    <cellStyle name="Standard 6 4 2" xfId="206" xr:uid="{1CE587E1-8EFE-4366-BA61-E2AB9EEDF478}"/>
    <cellStyle name="Standard 6 5" xfId="63" xr:uid="{223722B4-9244-4318-8F7D-8A5194C44A9D}"/>
    <cellStyle name="Standard 6 5 2" xfId="179" xr:uid="{569625CB-B118-4273-A07F-E2DA692D6494}"/>
    <cellStyle name="Standard 6 6" xfId="147" xr:uid="{584E1360-8461-4BAC-91A4-79FDBED36B06}"/>
    <cellStyle name="Standard 7" xfId="15" xr:uid="{00000000-0005-0000-0000-000035000000}"/>
    <cellStyle name="Standard 7 2" xfId="37" xr:uid="{00000000-0005-0000-0000-000036000000}"/>
    <cellStyle name="Standard 7 2 2" xfId="110" xr:uid="{DEDA7221-648D-4F6E-8788-927DBE81EA69}"/>
    <cellStyle name="Standard 7 2 2 2" xfId="222" xr:uid="{A1F26774-B5CA-4010-9C2D-F3B0A3E37EBA}"/>
    <cellStyle name="Standard 7 2 3" xfId="79" xr:uid="{D8985A67-ABB3-4A26-87C3-AD846A2D43A0}"/>
    <cellStyle name="Standard 7 2 3 2" xfId="195" xr:uid="{394726D2-812E-451E-83EA-D1301F7D8BB1}"/>
    <cellStyle name="Standard 7 2 4" xfId="163" xr:uid="{4A8229BB-BBA0-481A-A01F-9F1C1462F5A6}"/>
    <cellStyle name="Standard 7 3" xfId="25" xr:uid="{00000000-0005-0000-0000-000037000000}"/>
    <cellStyle name="Standard 7 3 2" xfId="101" xr:uid="{74085474-19B8-48B5-8918-D8EEDABDDEAB}"/>
    <cellStyle name="Standard 7 3 2 2" xfId="213" xr:uid="{1F03438C-80F7-45CE-A4A3-9CC8D9220D1D}"/>
    <cellStyle name="Standard 7 3 3" xfId="70" xr:uid="{AC676104-19FB-453C-98E4-A5D6489D91D8}"/>
    <cellStyle name="Standard 7 3 3 2" xfId="186" xr:uid="{21386974-DC9D-4311-AF7C-33FCFDA9C6F8}"/>
    <cellStyle name="Standard 7 3 4" xfId="154" xr:uid="{0CB5FBF2-B956-49E5-9647-8719EEF38047}"/>
    <cellStyle name="Standard 7 4" xfId="94" xr:uid="{370E2820-CD6E-416C-B9EF-0A84DB4773C2}"/>
    <cellStyle name="Standard 7 4 2" xfId="207" xr:uid="{BE00CF86-5138-4DF5-8A58-C6208F8A8EB1}"/>
    <cellStyle name="Standard 7 5" xfId="64" xr:uid="{63F1E023-95C5-4AF6-839A-0B7B61A91B65}"/>
    <cellStyle name="Standard 7 5 2" xfId="180" xr:uid="{58904187-D495-4C56-B939-F0B40E451DD6}"/>
    <cellStyle name="Standard 7 6" xfId="148" xr:uid="{8963299C-389A-4061-8ED0-86287CA73E4A}"/>
    <cellStyle name="Standard 8" xfId="17" xr:uid="{00000000-0005-0000-0000-000038000000}"/>
    <cellStyle name="Standard 8 2" xfId="38" xr:uid="{00000000-0005-0000-0000-000039000000}"/>
    <cellStyle name="Standard 8 2 2" xfId="111" xr:uid="{73C49D4A-C44F-41D3-9501-864609084E63}"/>
    <cellStyle name="Standard 8 2 2 2" xfId="223" xr:uid="{7C538ECC-655E-4B85-9F69-CBC9FEA51CD7}"/>
    <cellStyle name="Standard 8 2 3" xfId="80" xr:uid="{D9BECE6E-26D7-4022-9C13-6B9C76EA1E68}"/>
    <cellStyle name="Standard 8 2 3 2" xfId="196" xr:uid="{59582129-56F0-4CCA-89A3-2A68F15D8D3B}"/>
    <cellStyle name="Standard 8 2 4" xfId="164" xr:uid="{6C3CC33B-7387-47A2-AF8D-004C8EBFEED9}"/>
    <cellStyle name="Standard 8 3" xfId="26" xr:uid="{00000000-0005-0000-0000-00003A000000}"/>
    <cellStyle name="Standard 8 3 2" xfId="102" xr:uid="{A0A7A37C-22F8-44C2-9AC6-95EAE3C798BB}"/>
    <cellStyle name="Standard 8 3 2 2" xfId="214" xr:uid="{3C49C5AF-5804-44E7-A862-309F7CF0B6A7}"/>
    <cellStyle name="Standard 8 3 3" xfId="71" xr:uid="{FD8D0355-3838-4599-81E9-41AAF2EF62D7}"/>
    <cellStyle name="Standard 8 3 3 2" xfId="187" xr:uid="{80875ACA-A691-4CA5-98A5-C7B4854326B4}"/>
    <cellStyle name="Standard 8 3 4" xfId="155" xr:uid="{4957D63B-D5F8-41F0-9755-8C6BE68879CE}"/>
    <cellStyle name="Standard 8 4" xfId="95" xr:uid="{D4838046-77A6-46EA-8531-C0BE3FA4D0F1}"/>
    <cellStyle name="Standard 8 4 2" xfId="208" xr:uid="{64106D94-E662-4C93-894D-75AA617E405A}"/>
    <cellStyle name="Standard 8 5" xfId="65" xr:uid="{B899C3F6-2F38-45D5-A4EF-34A2EE69859C}"/>
    <cellStyle name="Standard 8 5 2" xfId="181" xr:uid="{FD7382D5-9421-42AF-9D12-C00093487FF6}"/>
    <cellStyle name="Standard 8 6" xfId="149" xr:uid="{5AF2D897-AADF-4035-BC72-42A332FA2F2E}"/>
    <cellStyle name="Standard 9" xfId="18" xr:uid="{00000000-0005-0000-0000-00003B000000}"/>
    <cellStyle name="Standard 9 2" xfId="39" xr:uid="{00000000-0005-0000-0000-00003C000000}"/>
    <cellStyle name="Standard 9 2 2" xfId="112" xr:uid="{B12C01F3-B539-446E-95D9-39BB3621D6FE}"/>
    <cellStyle name="Standard 9 2 2 2" xfId="224" xr:uid="{7E1E8711-3F66-4130-9A4C-D5D8F7316CB6}"/>
    <cellStyle name="Standard 9 2 3" xfId="81" xr:uid="{AE6D2287-227C-43BF-83BA-B686CB895BF6}"/>
    <cellStyle name="Standard 9 2 3 2" xfId="197" xr:uid="{4681FD6E-799A-41B4-A2FC-D075BF76BAAC}"/>
    <cellStyle name="Standard 9 2 4" xfId="165" xr:uid="{8A761CA0-5635-42C9-A7B8-DD7C27FDD8A9}"/>
    <cellStyle name="Standard 9 3" xfId="27" xr:uid="{00000000-0005-0000-0000-00003D000000}"/>
    <cellStyle name="Standard 9 3 2" xfId="103" xr:uid="{F0418F84-4DA1-490B-98D4-2D46B96B50B0}"/>
    <cellStyle name="Standard 9 3 2 2" xfId="215" xr:uid="{387AE4BF-9CF0-4495-9720-0FC73A554644}"/>
    <cellStyle name="Standard 9 3 3" xfId="72" xr:uid="{48169EB8-0FDB-4D82-B274-9D98C79FB972}"/>
    <cellStyle name="Standard 9 3 3 2" xfId="188" xr:uid="{E9E3A419-32A5-4F68-86AC-B7FF10F7302D}"/>
    <cellStyle name="Standard 9 3 4" xfId="156" xr:uid="{DAFD2A71-326F-4857-B8F2-854DC4F9D5BB}"/>
    <cellStyle name="Standard 9 4" xfId="96" xr:uid="{67CBF743-E779-418A-A988-AC88F39E0829}"/>
    <cellStyle name="Standard 9 4 2" xfId="209" xr:uid="{098C47EE-CAE0-41A4-A367-F1EB6D4CD4E7}"/>
    <cellStyle name="Standard 9 5" xfId="66" xr:uid="{7583D335-75DF-4D44-91A7-B3FE75668C83}"/>
    <cellStyle name="Standard 9 5 2" xfId="182" xr:uid="{563EC759-2A74-477E-BD77-6810E1638F79}"/>
    <cellStyle name="Standard 9 6" xfId="150" xr:uid="{C23CCC4A-B928-4A68-AD22-B2230DBD6415}"/>
    <cellStyle name="Währung" xfId="247" builtinId="4"/>
  </cellStyles>
  <dxfs count="179">
    <dxf>
      <fill>
        <patternFill>
          <bgColor rgb="FFFF0000"/>
        </patternFill>
      </fill>
    </dxf>
    <dxf>
      <fill>
        <patternFill>
          <bgColor rgb="FF1EA00A"/>
        </patternFill>
      </fill>
    </dxf>
    <dxf>
      <fill>
        <patternFill>
          <bgColor rgb="FFFFFF00"/>
        </patternFill>
      </fill>
    </dxf>
    <dxf>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colors>
    <mruColors>
      <color rgb="FFFFEB9C"/>
      <color rgb="FFFFFFCC"/>
      <color rgb="FFFF0000"/>
      <color rgb="FFFFFF99"/>
      <color rgb="FFAFF1B7"/>
      <color rgb="FF0000FF"/>
      <color rgb="FF1EA00A"/>
      <color rgb="FFEC8D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297180</xdr:colOff>
      <xdr:row>11</xdr:row>
      <xdr:rowOff>266700</xdr:rowOff>
    </xdr:from>
    <xdr:to>
      <xdr:col>2</xdr:col>
      <xdr:colOff>1493520</xdr:colOff>
      <xdr:row>11</xdr:row>
      <xdr:rowOff>990600</xdr:rowOff>
    </xdr:to>
    <xdr:sp macro="" textlink="">
      <xdr:nvSpPr>
        <xdr:cNvPr id="4" name="Object 3" hidden="1">
          <a:extLst>
            <a:ext uri="{63B3BB69-23CF-44E3-9099-C40C66FF867C}">
              <a14:compatExt xmlns:a14="http://schemas.microsoft.com/office/drawing/2010/main" spid="_x0000_s28675"/>
            </a:ext>
            <a:ext uri="{FF2B5EF4-FFF2-40B4-BE49-F238E27FC236}">
              <a16:creationId xmlns:a16="http://schemas.microsoft.com/office/drawing/2014/main" id="{00000000-0008-0000-0000-000004000000}"/>
            </a:ext>
          </a:extLst>
        </xdr:cNvPr>
        <xdr:cNvSpPr/>
      </xdr:nvSpPr>
      <xdr:spPr bwMode="auto">
        <a:xfrm>
          <a:off x="3817620" y="7962900"/>
          <a:ext cx="1196340" cy="723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1292679</xdr:colOff>
      <xdr:row>3</xdr:row>
      <xdr:rowOff>13607</xdr:rowOff>
    </xdr:from>
    <xdr:to>
      <xdr:col>4</xdr:col>
      <xdr:colOff>392293</xdr:colOff>
      <xdr:row>5</xdr:row>
      <xdr:rowOff>544285</xdr:rowOff>
    </xdr:to>
    <xdr:pic>
      <xdr:nvPicPr>
        <xdr:cNvPr id="9" name="Bild 1">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71842" b="16841"/>
        <a:stretch/>
      </xdr:blipFill>
      <xdr:spPr bwMode="auto">
        <a:xfrm>
          <a:off x="4748893" y="449036"/>
          <a:ext cx="2555829" cy="74839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57150</xdr:colOff>
      <xdr:row>3</xdr:row>
      <xdr:rowOff>0</xdr:rowOff>
    </xdr:from>
    <xdr:ext cx="184731" cy="264560"/>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761047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kern="12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3</xdr:row>
      <xdr:rowOff>0</xdr:rowOff>
    </xdr:to>
    <xdr:pic>
      <xdr:nvPicPr>
        <xdr:cNvPr id="2" name="Object 28">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84753" y="476250"/>
          <a:ext cx="525178" cy="0"/>
        </a:xfrm>
        <a:prstGeom prst="rect">
          <a:avLst/>
        </a:prstGeom>
        <a:noFill/>
        <a:ln w="9525">
          <a:noFill/>
          <a:miter lim="800000"/>
          <a:headEnd/>
          <a:tailEnd/>
        </a:ln>
      </xdr:spPr>
    </xdr:pic>
    <xdr:clientData/>
  </xdr:twoCellAnchor>
  <xdr:twoCellAnchor>
    <xdr:from>
      <xdr:col>2</xdr:col>
      <xdr:colOff>0</xdr:colOff>
      <xdr:row>3</xdr:row>
      <xdr:rowOff>0</xdr:rowOff>
    </xdr:from>
    <xdr:to>
      <xdr:col>2</xdr:col>
      <xdr:colOff>0</xdr:colOff>
      <xdr:row>3</xdr:row>
      <xdr:rowOff>0</xdr:rowOff>
    </xdr:to>
    <xdr:pic>
      <xdr:nvPicPr>
        <xdr:cNvPr id="3" name="Object 28">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84753" y="476250"/>
          <a:ext cx="525178" cy="0"/>
        </a:xfrm>
        <a:prstGeom prst="rect">
          <a:avLst/>
        </a:prstGeom>
        <a:noFill/>
        <a:ln w="9525">
          <a:noFill/>
          <a:miter lim="800000"/>
          <a:headEnd/>
          <a:tailEnd/>
        </a:ln>
      </xdr:spPr>
    </xdr:pic>
    <xdr:clientData/>
  </xdr:twoCellAnchor>
  <xdr:twoCellAnchor>
    <xdr:from>
      <xdr:col>2</xdr:col>
      <xdr:colOff>0</xdr:colOff>
      <xdr:row>5</xdr:row>
      <xdr:rowOff>123825</xdr:rowOff>
    </xdr:from>
    <xdr:to>
      <xdr:col>2</xdr:col>
      <xdr:colOff>0</xdr:colOff>
      <xdr:row>5</xdr:row>
      <xdr:rowOff>123825</xdr:rowOff>
    </xdr:to>
    <xdr:pic>
      <xdr:nvPicPr>
        <xdr:cNvPr id="4" name="Object 2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08553" y="917575"/>
          <a:ext cx="525178" cy="0"/>
        </a:xfrm>
        <a:prstGeom prst="rect">
          <a:avLst/>
        </a:prstGeom>
        <a:noFill/>
        <a:ln w="9525">
          <a:noFill/>
          <a:miter lim="800000"/>
          <a:headEnd/>
          <a:tailEnd/>
        </a:ln>
      </xdr:spPr>
    </xdr:pic>
    <xdr:clientData/>
  </xdr:twoCellAnchor>
  <xdr:twoCellAnchor>
    <xdr:from>
      <xdr:col>2</xdr:col>
      <xdr:colOff>0</xdr:colOff>
      <xdr:row>3</xdr:row>
      <xdr:rowOff>0</xdr:rowOff>
    </xdr:from>
    <xdr:to>
      <xdr:col>2</xdr:col>
      <xdr:colOff>0</xdr:colOff>
      <xdr:row>3</xdr:row>
      <xdr:rowOff>0</xdr:rowOff>
    </xdr:to>
    <xdr:pic>
      <xdr:nvPicPr>
        <xdr:cNvPr id="5" name="Object 28">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984753" y="476250"/>
          <a:ext cx="525178" cy="0"/>
        </a:xfrm>
        <a:prstGeom prst="rect">
          <a:avLst/>
        </a:prstGeom>
        <a:noFill/>
        <a:ln w="9525">
          <a:noFill/>
          <a:miter lim="800000"/>
          <a:headEnd/>
          <a:tailEnd/>
        </a:ln>
      </xdr:spPr>
    </xdr:pic>
    <xdr:clientData/>
  </xdr:twoCellAnchor>
  <xdr:twoCellAnchor>
    <xdr:from>
      <xdr:col>1</xdr:col>
      <xdr:colOff>4457703</xdr:colOff>
      <xdr:row>5</xdr:row>
      <xdr:rowOff>123825</xdr:rowOff>
    </xdr:from>
    <xdr:to>
      <xdr:col>1</xdr:col>
      <xdr:colOff>4982881</xdr:colOff>
      <xdr:row>5</xdr:row>
      <xdr:rowOff>123825</xdr:rowOff>
    </xdr:to>
    <xdr:pic>
      <xdr:nvPicPr>
        <xdr:cNvPr id="6" name="Object 28">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04453" y="2803313"/>
          <a:ext cx="161323" cy="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51201" name="Object 1" hidden="1">
              <a:extLst>
                <a:ext uri="{63B3BB69-23CF-44E3-9099-C40C66FF867C}">
                  <a14:compatExt spid="_x0000_s51201"/>
                </a:ext>
                <a:ext uri="{FF2B5EF4-FFF2-40B4-BE49-F238E27FC236}">
                  <a16:creationId xmlns:a16="http://schemas.microsoft.com/office/drawing/2014/main" id="{00000000-0008-0000-0A00-000001C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ufgaben\Busbeschaffungen\KMR%20&#220;berarbeitung%20Lastenheft\technische_Anlagen_Ruhrbahn\Ruhrbahn%20Anlage_3_Technisches_Lastenheft-SN-GN_BZ_28-01-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kumentation"/>
      <sheetName val="Deckblatt und Inhaltsverzeichni"/>
      <sheetName val="Tabelle Lastenheft"/>
      <sheetName val="1. Anlage Gesamtbeistellliste"/>
      <sheetName val="2. Anlage Sitzplatzanordnung"/>
      <sheetName val="3. Anlage Einbau Ortung"/>
      <sheetName val="4. Anlage Antenneneinbau"/>
      <sheetName val="5. Anlage Lautsprecherverkabel."/>
      <sheetName val="6. Anlage EKS"/>
      <sheetName val="7. Anlage Musterfußboden"/>
      <sheetName val=" 8. Anlage Fahrerarbeitsplatz"/>
      <sheetName val="10. entfällt "/>
      <sheetName val="10. Anlage Kameraausrichtung"/>
      <sheetName val="11. Anlage Hectronik"/>
      <sheetName val="12. Anlage FGZ R2P"/>
      <sheetName val="14. Anlage Haltewunsch"/>
      <sheetName val="15. Anlage Haltewunsch Tür 3"/>
      <sheetName val="Abkürzu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1.bin"/><Relationship Id="rId5" Type="http://schemas.openxmlformats.org/officeDocument/2006/relationships/image" Target="../media/image3.png"/><Relationship Id="rId4" Type="http://schemas.openxmlformats.org/officeDocument/2006/relationships/oleObject" Target="../embeddings/oleObject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127"/>
  <sheetViews>
    <sheetView showGridLines="0" zoomScale="70" zoomScaleNormal="70" zoomScaleSheetLayoutView="100" workbookViewId="0">
      <selection activeCell="E37" sqref="E37"/>
    </sheetView>
  </sheetViews>
  <sheetFormatPr baseColWidth="10" defaultColWidth="11.44140625" defaultRowHeight="13.2" x14ac:dyDescent="0.25"/>
  <cols>
    <col min="1" max="2" width="25.88671875" style="4" customWidth="1"/>
    <col min="3" max="3" width="26" style="4" customWidth="1"/>
    <col min="4" max="4" width="25.88671875" customWidth="1"/>
    <col min="5" max="6" width="25.88671875" style="4" customWidth="1"/>
    <col min="7" max="7" width="25.88671875" style="36" customWidth="1"/>
  </cols>
  <sheetData>
    <row r="1" spans="1:7" x14ac:dyDescent="0.25">
      <c r="D1" s="36"/>
    </row>
    <row r="2" spans="1:7" s="6" customFormat="1" ht="7.8" x14ac:dyDescent="0.25">
      <c r="A2" s="5"/>
      <c r="B2" s="5"/>
      <c r="C2" s="5"/>
      <c r="E2" s="5"/>
      <c r="F2" s="5"/>
      <c r="G2" s="37"/>
    </row>
    <row r="3" spans="1:7" s="6" customFormat="1" x14ac:dyDescent="0.25">
      <c r="A3" s="5"/>
      <c r="B3" s="5"/>
      <c r="C3" s="5"/>
      <c r="D3"/>
      <c r="E3" s="5"/>
      <c r="F3" s="5"/>
      <c r="G3" s="37"/>
    </row>
    <row r="4" spans="1:7" s="6" customFormat="1" ht="7.8" x14ac:dyDescent="0.25">
      <c r="A4" s="5"/>
      <c r="B4" s="5"/>
      <c r="C4" s="5"/>
      <c r="E4" s="5"/>
      <c r="F4" s="5"/>
      <c r="G4" s="37"/>
    </row>
    <row r="5" spans="1:7" s="6" customFormat="1" ht="7.8" x14ac:dyDescent="0.25">
      <c r="A5" s="5"/>
      <c r="B5" s="5"/>
      <c r="C5" s="5"/>
      <c r="E5" s="5"/>
      <c r="F5" s="5"/>
      <c r="G5" s="37"/>
    </row>
    <row r="6" spans="1:7" ht="60.75" customHeight="1" x14ac:dyDescent="0.25">
      <c r="G6" s="37"/>
    </row>
    <row r="7" spans="1:7" ht="118.5" customHeight="1" x14ac:dyDescent="0.25">
      <c r="A7" s="733" t="s">
        <v>535</v>
      </c>
      <c r="B7" s="734"/>
      <c r="C7" s="734"/>
      <c r="D7" s="734"/>
      <c r="E7" s="734"/>
      <c r="F7" s="734"/>
      <c r="G7" s="734"/>
    </row>
    <row r="8" spans="1:7" ht="24.6" x14ac:dyDescent="0.25">
      <c r="A8" s="35"/>
      <c r="B8" s="47"/>
      <c r="C8" s="47"/>
      <c r="D8" s="47"/>
      <c r="E8" s="47"/>
      <c r="F8" s="47"/>
      <c r="G8" s="35"/>
    </row>
    <row r="9" spans="1:7" ht="24.6" x14ac:dyDescent="0.25">
      <c r="A9" s="35"/>
      <c r="B9" s="734"/>
      <c r="C9" s="734"/>
      <c r="D9" s="734"/>
      <c r="E9" s="734"/>
      <c r="F9" s="734"/>
      <c r="G9" s="35"/>
    </row>
    <row r="10" spans="1:7" ht="24.6" x14ac:dyDescent="0.25">
      <c r="A10" s="734" t="s">
        <v>0</v>
      </c>
      <c r="B10" s="734"/>
      <c r="C10" s="734"/>
      <c r="D10" s="734"/>
      <c r="E10" s="734"/>
      <c r="F10" s="734"/>
      <c r="G10" s="734"/>
    </row>
    <row r="11" spans="1:7" ht="22.8" x14ac:dyDescent="0.25">
      <c r="A11" s="735" t="s">
        <v>536</v>
      </c>
      <c r="B11" s="735"/>
      <c r="C11" s="735"/>
      <c r="D11" s="735"/>
      <c r="E11" s="735"/>
      <c r="F11" s="735"/>
      <c r="G11" s="735"/>
    </row>
    <row r="12" spans="1:7" s="3" customFormat="1" x14ac:dyDescent="0.25">
      <c r="A12" s="7"/>
      <c r="B12" s="7"/>
      <c r="C12" s="7"/>
      <c r="D12"/>
      <c r="E12" s="7"/>
      <c r="F12" s="7"/>
    </row>
    <row r="13" spans="1:7" s="3" customFormat="1" x14ac:dyDescent="0.25">
      <c r="A13" s="7"/>
      <c r="B13" s="7"/>
      <c r="C13" s="7"/>
      <c r="E13" s="7"/>
      <c r="F13" s="7"/>
      <c r="G13" s="38"/>
    </row>
    <row r="14" spans="1:7" ht="24.6" x14ac:dyDescent="0.25">
      <c r="A14" s="736" t="s">
        <v>423</v>
      </c>
      <c r="B14" s="736"/>
      <c r="C14" s="736"/>
      <c r="D14" s="736"/>
      <c r="E14" s="736"/>
      <c r="F14" s="736"/>
      <c r="G14" s="736"/>
    </row>
    <row r="15" spans="1:7" s="3" customFormat="1" x14ac:dyDescent="0.2">
      <c r="A15" s="7"/>
      <c r="B15" s="7"/>
      <c r="C15" s="7"/>
      <c r="E15" s="7"/>
      <c r="F15" s="7"/>
      <c r="G15" s="36"/>
    </row>
    <row r="16" spans="1:7" s="21" customFormat="1" ht="15" x14ac:dyDescent="0.25">
      <c r="A16" s="39"/>
      <c r="B16" s="40"/>
      <c r="C16" s="40"/>
      <c r="E16" s="40"/>
      <c r="F16" s="40"/>
      <c r="G16" s="36"/>
    </row>
    <row r="17" spans="1:7" ht="24.6" x14ac:dyDescent="0.25">
      <c r="A17" s="35"/>
      <c r="B17" s="35"/>
      <c r="C17" s="35"/>
      <c r="E17" s="35"/>
      <c r="F17" s="35"/>
    </row>
    <row r="18" spans="1:7" x14ac:dyDescent="0.25">
      <c r="B18"/>
    </row>
    <row r="19" spans="1:7" s="4" customFormat="1" x14ac:dyDescent="0.25">
      <c r="B19"/>
      <c r="D19"/>
      <c r="G19" s="36"/>
    </row>
    <row r="20" spans="1:7" s="4" customFormat="1" x14ac:dyDescent="0.25">
      <c r="B20"/>
      <c r="D20"/>
      <c r="G20" s="36"/>
    </row>
    <row r="21" spans="1:7" s="4" customFormat="1" x14ac:dyDescent="0.25">
      <c r="B21"/>
      <c r="D21"/>
      <c r="G21" s="36"/>
    </row>
    <row r="22" spans="1:7" s="4" customFormat="1" x14ac:dyDescent="0.25">
      <c r="B22"/>
      <c r="D22"/>
      <c r="G22" s="36"/>
    </row>
    <row r="23" spans="1:7" s="4" customFormat="1" x14ac:dyDescent="0.25">
      <c r="B23"/>
      <c r="D23"/>
      <c r="G23" s="36"/>
    </row>
    <row r="24" spans="1:7" s="4" customFormat="1" x14ac:dyDescent="0.25">
      <c r="B24"/>
      <c r="D24"/>
      <c r="G24" s="36"/>
    </row>
    <row r="25" spans="1:7" s="4" customFormat="1" x14ac:dyDescent="0.25">
      <c r="B25"/>
      <c r="D25"/>
      <c r="G25" s="36"/>
    </row>
    <row r="26" spans="1:7" s="4" customFormat="1" x14ac:dyDescent="0.25">
      <c r="B26"/>
      <c r="D26"/>
      <c r="G26" s="36"/>
    </row>
    <row r="27" spans="1:7" s="4" customFormat="1" x14ac:dyDescent="0.25">
      <c r="B27"/>
      <c r="D27"/>
      <c r="G27" s="36"/>
    </row>
    <row r="28" spans="1:7" s="4" customFormat="1" x14ac:dyDescent="0.25">
      <c r="B28"/>
      <c r="D28"/>
      <c r="G28" s="36"/>
    </row>
    <row r="29" spans="1:7" s="4" customFormat="1" x14ac:dyDescent="0.25">
      <c r="B29"/>
      <c r="D29"/>
      <c r="G29" s="36"/>
    </row>
    <row r="30" spans="1:7" s="4" customFormat="1" x14ac:dyDescent="0.25">
      <c r="B30"/>
      <c r="D30"/>
      <c r="G30" s="36"/>
    </row>
    <row r="127" spans="4:7" s="4" customFormat="1" x14ac:dyDescent="0.25">
      <c r="D127">
        <f>SUMIF(D5:D123,"Montage",B5:B123)</f>
        <v>0</v>
      </c>
      <c r="G127" s="36"/>
    </row>
  </sheetData>
  <mergeCells count="5">
    <mergeCell ref="A7:G7"/>
    <mergeCell ref="A10:G10"/>
    <mergeCell ref="A11:G11"/>
    <mergeCell ref="A14:G14"/>
    <mergeCell ref="B9:F9"/>
  </mergeCells>
  <pageMargins left="0.59055118110236227" right="0.59055118110236227" top="0.78740157480314965" bottom="0.78740157480314965" header="0" footer="0"/>
  <pageSetup paperSize="9" scale="50" fitToWidth="0" fitToHeight="0" orientation="portrait" r:id="rId1"/>
  <headerFooter scaleWithDoc="0" alignWithMargins="0">
    <oddHeader xml:space="preserve">&amp;R&amp;G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47D2-AE72-4E48-BD79-8BD4AFD7DE9A}">
  <sheetPr codeName="Tabelle10"/>
  <dimension ref="A2:J20"/>
  <sheetViews>
    <sheetView zoomScaleNormal="100" workbookViewId="0">
      <selection activeCell="C22" sqref="C22"/>
    </sheetView>
  </sheetViews>
  <sheetFormatPr baseColWidth="10" defaultColWidth="25.6640625" defaultRowHeight="13.2" x14ac:dyDescent="0.25"/>
  <cols>
    <col min="1" max="1" width="17.88671875" customWidth="1"/>
    <col min="2" max="2" width="42.33203125" bestFit="1" customWidth="1"/>
    <col min="3" max="3" width="37.44140625" customWidth="1"/>
    <col min="4" max="4" width="27" customWidth="1"/>
    <col min="5" max="5" width="14.44140625" customWidth="1"/>
  </cols>
  <sheetData>
    <row r="2" spans="1:6" ht="18" x14ac:dyDescent="0.25">
      <c r="A2" s="42" t="s">
        <v>545</v>
      </c>
      <c r="B2" s="67"/>
      <c r="C2" s="33"/>
    </row>
    <row r="3" spans="1:6" ht="18" thickBot="1" x14ac:dyDescent="0.3">
      <c r="A3" s="68"/>
      <c r="B3" s="69"/>
      <c r="C3" s="70"/>
      <c r="D3" s="71"/>
      <c r="E3" s="71"/>
    </row>
    <row r="4" spans="1:6" ht="27.6" x14ac:dyDescent="0.25">
      <c r="A4" s="314" t="s">
        <v>285</v>
      </c>
      <c r="B4" s="315" t="s">
        <v>234</v>
      </c>
      <c r="C4" s="301" t="s">
        <v>286</v>
      </c>
      <c r="D4" s="302" t="s">
        <v>287</v>
      </c>
      <c r="E4" s="159"/>
    </row>
    <row r="5" spans="1:6" ht="13.8" x14ac:dyDescent="0.25">
      <c r="A5" s="310"/>
      <c r="B5" s="307"/>
      <c r="C5" s="308"/>
      <c r="D5" s="309"/>
      <c r="E5" s="159"/>
    </row>
    <row r="6" spans="1:6" ht="14.4" thickBot="1" x14ac:dyDescent="0.3">
      <c r="A6" s="316"/>
      <c r="B6" s="307" t="s">
        <v>904</v>
      </c>
      <c r="C6" s="311"/>
      <c r="D6" s="309"/>
      <c r="E6" s="159"/>
    </row>
    <row r="7" spans="1:6" ht="14.4" thickBot="1" x14ac:dyDescent="0.3">
      <c r="A7" s="317">
        <v>3</v>
      </c>
      <c r="B7" s="318" t="s">
        <v>289</v>
      </c>
      <c r="C7" s="452"/>
      <c r="D7" s="313">
        <f>C7*$A7</f>
        <v>0</v>
      </c>
      <c r="E7" s="159"/>
    </row>
    <row r="8" spans="1:6" ht="14.4" thickTop="1" x14ac:dyDescent="0.25">
      <c r="A8" s="310"/>
      <c r="B8" s="307"/>
      <c r="C8" s="308"/>
      <c r="D8" s="309"/>
      <c r="E8" s="159"/>
    </row>
    <row r="9" spans="1:6" ht="13.8" x14ac:dyDescent="0.25">
      <c r="A9" s="310"/>
      <c r="B9" s="307"/>
      <c r="C9" s="308"/>
      <c r="D9" s="309"/>
      <c r="E9" s="159"/>
    </row>
    <row r="10" spans="1:6" ht="13.8" x14ac:dyDescent="0.25">
      <c r="A10" s="303"/>
      <c r="B10" s="304" t="s">
        <v>290</v>
      </c>
      <c r="C10" s="305"/>
      <c r="D10" s="306"/>
      <c r="E10" s="159"/>
    </row>
    <row r="11" spans="1:6" ht="14.4" thickBot="1" x14ac:dyDescent="0.3">
      <c r="A11" s="310"/>
      <c r="B11" s="307"/>
      <c r="C11" s="311"/>
      <c r="D11" s="309"/>
      <c r="E11" s="159"/>
    </row>
    <row r="12" spans="1:6" ht="14.4" thickBot="1" x14ac:dyDescent="0.3">
      <c r="A12" s="310"/>
      <c r="B12" s="307" t="s">
        <v>905</v>
      </c>
      <c r="C12" s="311"/>
      <c r="D12" s="309"/>
      <c r="E12" s="159"/>
    </row>
    <row r="13" spans="1:6" ht="14.4" thickBot="1" x14ac:dyDescent="0.3">
      <c r="A13" s="317">
        <v>3</v>
      </c>
      <c r="B13" s="318" t="s">
        <v>288</v>
      </c>
      <c r="C13" s="312"/>
      <c r="D13" s="453">
        <f>C13*$A13</f>
        <v>0</v>
      </c>
      <c r="E13" s="159"/>
    </row>
    <row r="14" spans="1:6" ht="14.4" thickTop="1" x14ac:dyDescent="0.25">
      <c r="A14" s="76"/>
      <c r="B14" s="455"/>
      <c r="C14" s="457"/>
      <c r="D14" s="76"/>
      <c r="E14" s="76"/>
      <c r="F14" s="159"/>
    </row>
    <row r="15" spans="1:6" ht="14.4" thickBot="1" x14ac:dyDescent="0.3">
      <c r="A15" s="454"/>
      <c r="B15" s="456" t="s">
        <v>546</v>
      </c>
      <c r="C15" s="76"/>
      <c r="D15" s="453">
        <f>D7+D13</f>
        <v>0</v>
      </c>
      <c r="E15" s="76"/>
      <c r="F15" s="159"/>
    </row>
    <row r="16" spans="1:6" ht="14.4" thickTop="1" x14ac:dyDescent="0.25">
      <c r="A16" s="76"/>
      <c r="B16" s="76"/>
      <c r="C16" s="76"/>
      <c r="D16" s="76"/>
      <c r="E16" s="76"/>
      <c r="F16" s="159"/>
    </row>
    <row r="17" spans="1:10" ht="13.8" x14ac:dyDescent="0.25">
      <c r="A17" s="76"/>
      <c r="B17" s="76"/>
      <c r="C17" s="76"/>
      <c r="D17" s="76"/>
      <c r="E17" s="76"/>
      <c r="F17" s="159"/>
    </row>
    <row r="18" spans="1:10" ht="13.8" x14ac:dyDescent="0.25">
      <c r="A18" s="458" t="s">
        <v>547</v>
      </c>
      <c r="B18" s="76"/>
      <c r="C18" s="76"/>
      <c r="D18" s="76"/>
      <c r="E18" s="76"/>
    </row>
    <row r="19" spans="1:10" ht="13.8" x14ac:dyDescent="0.25">
      <c r="A19" s="458" t="s">
        <v>572</v>
      </c>
    </row>
    <row r="20" spans="1:10" ht="14.25" customHeight="1" x14ac:dyDescent="0.25">
      <c r="A20" s="750" t="s">
        <v>1041</v>
      </c>
      <c r="B20" s="750"/>
      <c r="C20" s="750"/>
      <c r="D20" s="750"/>
      <c r="E20" s="750"/>
      <c r="F20" s="450"/>
      <c r="G20" s="450"/>
      <c r="H20" s="450"/>
      <c r="I20" s="450"/>
      <c r="J20" s="450"/>
    </row>
  </sheetData>
  <mergeCells count="1">
    <mergeCell ref="A20:E20"/>
  </mergeCells>
  <conditionalFormatting sqref="D3 C4:C13">
    <cfRule type="cellIs" dxfId="7" priority="21" operator="equal">
      <formula>326000</formula>
    </cfRule>
    <cfRule type="cellIs" dxfId="6" priority="22" operator="equal">
      <formula>325000</formula>
    </cfRule>
    <cfRule type="cellIs" dxfId="5" priority="23" operator="equal">
      <formula>236000</formula>
    </cfRule>
    <cfRule type="cellIs" dxfId="4" priority="24" operator="equal">
      <formula>235000</formula>
    </cfRule>
  </conditionalFormatting>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
  <dimension ref="A1:I477"/>
  <sheetViews>
    <sheetView showGridLines="0" zoomScale="110" zoomScaleNormal="110" zoomScaleSheetLayoutView="110" workbookViewId="0">
      <selection activeCell="E24" sqref="E24:F24"/>
    </sheetView>
  </sheetViews>
  <sheetFormatPr baseColWidth="10" defaultColWidth="10.88671875" defaultRowHeight="13.2" x14ac:dyDescent="0.25"/>
  <cols>
    <col min="1" max="1" width="7.88671875" style="661" customWidth="1"/>
    <col min="2" max="2" width="68.88671875" customWidth="1"/>
    <col min="3" max="3" width="17.88671875" style="34" customWidth="1"/>
    <col min="4" max="4" width="1.88671875" style="9" customWidth="1"/>
    <col min="5" max="5" width="17.88671875" customWidth="1"/>
  </cols>
  <sheetData>
    <row r="1" spans="1:9" s="28" customFormat="1" ht="17.399999999999999" x14ac:dyDescent="0.25">
      <c r="A1" s="652" t="s">
        <v>19</v>
      </c>
      <c r="B1" s="45" t="s">
        <v>292</v>
      </c>
      <c r="C1" s="27"/>
      <c r="D1" s="25"/>
      <c r="E1" s="27"/>
    </row>
    <row r="2" spans="1:9" s="29" customFormat="1" x14ac:dyDescent="0.25">
      <c r="A2" s="653"/>
      <c r="B2" s="8"/>
      <c r="C2" s="26"/>
      <c r="D2" s="9"/>
      <c r="E2" s="26"/>
    </row>
    <row r="3" spans="1:9" s="28" customFormat="1" ht="96.6" x14ac:dyDescent="0.25">
      <c r="A3" s="654"/>
      <c r="B3" s="319" t="s">
        <v>293</v>
      </c>
      <c r="C3" s="203"/>
      <c r="D3" s="151"/>
      <c r="E3" s="203"/>
      <c r="F3" s="151"/>
    </row>
    <row r="4" spans="1:9" s="9" customFormat="1" ht="14.4" thickBot="1" x14ac:dyDescent="0.3">
      <c r="A4" s="655"/>
      <c r="B4" s="160"/>
      <c r="C4" s="204"/>
      <c r="D4" s="159"/>
      <c r="E4" s="204"/>
      <c r="F4" s="159"/>
    </row>
    <row r="5" spans="1:9" s="9" customFormat="1" ht="28.2" thickBot="1" x14ac:dyDescent="0.3">
      <c r="A5" s="656" t="s">
        <v>230</v>
      </c>
      <c r="B5" s="199" t="s">
        <v>233</v>
      </c>
      <c r="C5" s="320" t="s">
        <v>231</v>
      </c>
      <c r="D5" s="320"/>
      <c r="E5" s="321" t="s">
        <v>232</v>
      </c>
      <c r="F5" s="159"/>
    </row>
    <row r="6" spans="1:9" s="9" customFormat="1" ht="13.8" x14ac:dyDescent="0.25">
      <c r="A6" s="657"/>
      <c r="B6" s="200"/>
      <c r="C6" s="159"/>
      <c r="D6" s="159"/>
      <c r="E6" s="159"/>
      <c r="F6" s="159"/>
    </row>
    <row r="7" spans="1:9" ht="41.4" x14ac:dyDescent="0.25">
      <c r="A7" s="658" t="s">
        <v>294</v>
      </c>
      <c r="B7" s="651" t="s">
        <v>444</v>
      </c>
      <c r="C7" s="322"/>
      <c r="D7" s="323"/>
      <c r="E7" s="322"/>
      <c r="F7" s="159"/>
    </row>
    <row r="8" spans="1:9" ht="13.8" x14ac:dyDescent="0.25">
      <c r="A8" s="658"/>
      <c r="B8" s="651"/>
      <c r="C8" s="324"/>
      <c r="D8" s="325"/>
      <c r="E8" s="324"/>
      <c r="F8" s="159"/>
    </row>
    <row r="9" spans="1:9" ht="41.4" x14ac:dyDescent="0.25">
      <c r="A9" s="658"/>
      <c r="B9" s="651" t="s">
        <v>295</v>
      </c>
      <c r="C9" s="322"/>
      <c r="D9" s="323"/>
      <c r="E9" s="322"/>
      <c r="F9" s="159"/>
    </row>
    <row r="10" spans="1:9" ht="13.8" x14ac:dyDescent="0.25">
      <c r="A10" s="658"/>
      <c r="B10" s="84"/>
      <c r="C10" s="324"/>
      <c r="D10" s="325"/>
      <c r="E10" s="324"/>
      <c r="F10" s="159"/>
    </row>
    <row r="11" spans="1:9" s="76" customFormat="1" ht="69" x14ac:dyDescent="0.25">
      <c r="A11" s="658" t="s">
        <v>907</v>
      </c>
      <c r="B11" s="85" t="s">
        <v>908</v>
      </c>
      <c r="C11" s="326"/>
      <c r="D11" s="325"/>
      <c r="E11" s="326"/>
      <c r="F11" s="159"/>
    </row>
    <row r="12" spans="1:9" ht="13.8" x14ac:dyDescent="0.25">
      <c r="A12" s="658"/>
      <c r="B12" s="84"/>
      <c r="C12" s="327"/>
      <c r="D12" s="328"/>
      <c r="E12" s="327"/>
      <c r="F12" s="159"/>
    </row>
    <row r="13" spans="1:9" s="9" customFormat="1" ht="13.8" x14ac:dyDescent="0.25">
      <c r="A13" s="657"/>
      <c r="B13" s="160"/>
      <c r="C13" s="206"/>
      <c r="D13" s="159"/>
      <c r="E13" s="206"/>
      <c r="F13" s="159"/>
    </row>
    <row r="14" spans="1:9" s="1" customFormat="1" ht="13.8" x14ac:dyDescent="0.25">
      <c r="A14" s="657"/>
      <c r="B14" s="160"/>
      <c r="C14" s="204"/>
      <c r="D14" s="159"/>
      <c r="E14" s="204"/>
      <c r="F14" s="159"/>
      <c r="G14" s="9"/>
      <c r="H14" s="9"/>
      <c r="I14" s="9"/>
    </row>
    <row r="15" spans="1:9" s="1" customFormat="1" ht="13.8" x14ac:dyDescent="0.25">
      <c r="A15" s="659"/>
      <c r="B15" s="159"/>
      <c r="C15" s="329"/>
      <c r="D15" s="159"/>
      <c r="E15" s="329"/>
      <c r="F15" s="159"/>
      <c r="G15"/>
      <c r="H15"/>
      <c r="I15"/>
    </row>
    <row r="16" spans="1:9" ht="13.8" x14ac:dyDescent="0.25">
      <c r="A16" s="660"/>
      <c r="B16" s="201" t="s">
        <v>401</v>
      </c>
      <c r="C16" s="208">
        <f>SUM(C7:C14)</f>
        <v>0</v>
      </c>
      <c r="D16" s="202"/>
      <c r="E16" s="208">
        <f>SUM(E7:E14)</f>
        <v>0</v>
      </c>
      <c r="F16" s="193"/>
      <c r="G16" s="1"/>
      <c r="H16" s="1"/>
      <c r="I16" s="1"/>
    </row>
    <row r="17" spans="1:6" ht="13.8" x14ac:dyDescent="0.25">
      <c r="A17" s="659"/>
      <c r="B17" s="160"/>
      <c r="C17" s="329"/>
      <c r="D17" s="159"/>
      <c r="E17" s="159"/>
      <c r="F17" s="159"/>
    </row>
    <row r="18" spans="1:6" ht="13.8" x14ac:dyDescent="0.25">
      <c r="A18" s="659"/>
      <c r="B18" s="159"/>
      <c r="C18" s="329"/>
      <c r="D18" s="159"/>
      <c r="E18" s="159"/>
      <c r="F18" s="159"/>
    </row>
    <row r="19" spans="1:6" ht="13.8" x14ac:dyDescent="0.25">
      <c r="A19" s="659"/>
      <c r="B19" s="159"/>
      <c r="C19" s="329"/>
      <c r="D19" s="159"/>
      <c r="E19" s="159"/>
      <c r="F19" s="159"/>
    </row>
    <row r="25" spans="1:6" x14ac:dyDescent="0.25">
      <c r="B25" s="8"/>
    </row>
    <row r="321" spans="2:2" ht="52.8" x14ac:dyDescent="0.25">
      <c r="B321" s="10" t="s">
        <v>296</v>
      </c>
    </row>
    <row r="477" spans="2:2" ht="92.4" x14ac:dyDescent="0.25">
      <c r="B477" s="10" t="s">
        <v>297</v>
      </c>
    </row>
  </sheetData>
  <protectedRanges>
    <protectedRange password="D395" sqref="A10:D10" name="Langtext_2"/>
  </protectedRanges>
  <pageMargins left="0.59055118110236227" right="0.59055118110236227" top="0.78740157480314965" bottom="0.78740157480314965" header="0" footer="0"/>
  <pageSetup paperSize="9" scale="80" fitToHeight="8" orientation="portrait" r:id="rId1"/>
  <headerFooter scaleWithDoc="0" alignWithMargins="0">
    <oddFooter>&amp;L&amp;8&amp;D
&amp;F&amp;C&amp;8- &amp;P/ &amp;N -&amp;R&amp;8&amp;A</oddFooter>
  </headerFooter>
  <drawing r:id="rId2"/>
  <legacyDrawing r:id="rId3"/>
  <oleObjects>
    <mc:AlternateContent xmlns:mc="http://schemas.openxmlformats.org/markup-compatibility/2006">
      <mc:Choice Requires="x14">
        <oleObject progId="MSPhotoEd.3" shapeId="51201" r:id="rId4">
          <objectPr defaultSize="0" autoPict="0" r:id="rId5">
            <anchor moveWithCells="1" sizeWithCells="1">
              <from>
                <xdr:col>0</xdr:col>
                <xdr:colOff>0</xdr:colOff>
                <xdr:row>0</xdr:row>
                <xdr:rowOff>0</xdr:rowOff>
              </from>
              <to>
                <xdr:col>0</xdr:col>
                <xdr:colOff>0</xdr:colOff>
                <xdr:row>0</xdr:row>
                <xdr:rowOff>0</xdr:rowOff>
              </to>
            </anchor>
          </objectPr>
        </oleObject>
      </mc:Choice>
      <mc:Fallback>
        <oleObject progId="MSPhotoEd.3" shapeId="51201"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F58D-7E03-4BED-A8D3-6493E1EA3130}">
  <dimension ref="A1:B13"/>
  <sheetViews>
    <sheetView topLeftCell="B5" zoomScaleNormal="100" workbookViewId="0">
      <selection activeCell="D11" sqref="D11"/>
    </sheetView>
  </sheetViews>
  <sheetFormatPr baseColWidth="10" defaultRowHeight="13.2" x14ac:dyDescent="0.25"/>
  <cols>
    <col min="1" max="1" width="28.109375" customWidth="1"/>
    <col min="2" max="2" width="103.6640625" customWidth="1"/>
  </cols>
  <sheetData>
    <row r="1" spans="1:2" s="76" customFormat="1" ht="15.6" x14ac:dyDescent="0.3">
      <c r="A1" s="716" t="s">
        <v>1020</v>
      </c>
    </row>
    <row r="2" spans="1:2" s="76" customFormat="1" ht="82.8" x14ac:dyDescent="0.25">
      <c r="A2" s="713" t="s">
        <v>1025</v>
      </c>
      <c r="B2" s="718" t="s">
        <v>1027</v>
      </c>
    </row>
    <row r="3" spans="1:2" s="76" customFormat="1" ht="55.2" x14ac:dyDescent="0.25">
      <c r="A3" s="715"/>
      <c r="B3" s="718" t="s">
        <v>1021</v>
      </c>
    </row>
    <row r="4" spans="1:2" s="76" customFormat="1" ht="41.4" x14ac:dyDescent="0.25">
      <c r="A4" s="715"/>
      <c r="B4" s="718" t="s">
        <v>1022</v>
      </c>
    </row>
    <row r="5" spans="1:2" s="76" customFormat="1" ht="27.6" x14ac:dyDescent="0.25">
      <c r="A5" s="715"/>
      <c r="B5" s="718" t="s">
        <v>1023</v>
      </c>
    </row>
    <row r="6" spans="1:2" s="76" customFormat="1" ht="27.6" x14ac:dyDescent="0.25">
      <c r="A6" s="715"/>
      <c r="B6" s="718" t="s">
        <v>1024</v>
      </c>
    </row>
    <row r="7" spans="1:2" s="76" customFormat="1" ht="13.8" x14ac:dyDescent="0.25">
      <c r="A7" s="715"/>
      <c r="B7" s="717"/>
    </row>
    <row r="8" spans="1:2" s="76" customFormat="1" x14ac:dyDescent="0.25"/>
    <row r="9" spans="1:2" ht="47.25" customHeight="1" x14ac:dyDescent="0.25">
      <c r="A9" s="713" t="s">
        <v>1026</v>
      </c>
      <c r="B9" s="714" t="s">
        <v>1007</v>
      </c>
    </row>
    <row r="10" spans="1:2" ht="43.5" customHeight="1" x14ac:dyDescent="0.25">
      <c r="A10" s="713" t="s">
        <v>1009</v>
      </c>
      <c r="B10" s="714" t="s">
        <v>1008</v>
      </c>
    </row>
    <row r="11" spans="1:2" ht="118.5" customHeight="1" x14ac:dyDescent="0.25">
      <c r="A11" s="713" t="s">
        <v>1010</v>
      </c>
      <c r="B11" s="714" t="s">
        <v>1011</v>
      </c>
    </row>
    <row r="12" spans="1:2" ht="43.5" customHeight="1" x14ac:dyDescent="0.25">
      <c r="A12" s="713" t="s">
        <v>1012</v>
      </c>
      <c r="B12" s="714" t="s">
        <v>1013</v>
      </c>
    </row>
    <row r="13" spans="1:2" ht="72.75" customHeight="1" x14ac:dyDescent="0.25">
      <c r="A13" s="713" t="s">
        <v>1014</v>
      </c>
      <c r="B13" s="714" t="s">
        <v>1015</v>
      </c>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3">
    <pageSetUpPr fitToPage="1"/>
  </sheetPr>
  <dimension ref="A1:R118"/>
  <sheetViews>
    <sheetView showGridLines="0" tabSelected="1" topLeftCell="A3" zoomScale="90" zoomScaleNormal="90" workbookViewId="0">
      <selection activeCell="R14" sqref="R14"/>
    </sheetView>
  </sheetViews>
  <sheetFormatPr baseColWidth="10" defaultColWidth="0" defaultRowHeight="14.4" x14ac:dyDescent="0.3"/>
  <cols>
    <col min="1" max="1" width="5.33203125" style="60" customWidth="1"/>
    <col min="2" max="2" width="28.44140625" style="60" customWidth="1"/>
    <col min="3" max="16" width="8.6640625" style="60" customWidth="1"/>
    <col min="17" max="17" width="17.88671875" style="60" customWidth="1"/>
    <col min="18" max="18" width="29.88671875" style="60" customWidth="1"/>
    <col min="19" max="16384" width="11.5546875" style="60" hidden="1"/>
  </cols>
  <sheetData>
    <row r="1" spans="1:18" ht="17.399999999999999" x14ac:dyDescent="0.3">
      <c r="A1" s="333" t="s">
        <v>298</v>
      </c>
    </row>
    <row r="2" spans="1:18" ht="17.399999999999999" x14ac:dyDescent="0.3">
      <c r="A2" s="333"/>
      <c r="B2" s="334"/>
      <c r="C2" s="334"/>
      <c r="D2" s="334"/>
      <c r="E2" s="334"/>
      <c r="F2" s="334"/>
      <c r="G2" s="334"/>
      <c r="H2" s="334"/>
      <c r="I2" s="334"/>
      <c r="J2" s="334"/>
      <c r="K2" s="334"/>
      <c r="L2" s="334"/>
      <c r="M2" s="334"/>
      <c r="N2" s="334"/>
      <c r="O2" s="334"/>
      <c r="P2" s="334"/>
      <c r="Q2" s="334"/>
    </row>
    <row r="3" spans="1:18" x14ac:dyDescent="0.3">
      <c r="A3" s="335"/>
      <c r="B3" s="336" t="s">
        <v>299</v>
      </c>
      <c r="C3" s="335"/>
      <c r="D3" s="335"/>
      <c r="E3" s="335"/>
      <c r="F3" s="335"/>
      <c r="G3" s="335"/>
      <c r="H3" s="335"/>
      <c r="I3" s="335"/>
      <c r="J3" s="335"/>
      <c r="K3" s="335"/>
      <c r="L3" s="335"/>
      <c r="M3" s="335"/>
      <c r="N3" s="335"/>
      <c r="O3" s="335"/>
      <c r="P3" s="335"/>
      <c r="Q3" s="335"/>
      <c r="R3" s="61"/>
    </row>
    <row r="4" spans="1:18" x14ac:dyDescent="0.3">
      <c r="A4" s="334"/>
      <c r="B4" s="334"/>
      <c r="C4" s="334"/>
      <c r="D4" s="334"/>
      <c r="E4" s="334"/>
      <c r="F4" s="334"/>
      <c r="G4" s="334"/>
      <c r="H4" s="334"/>
      <c r="I4" s="334"/>
      <c r="J4" s="334"/>
      <c r="K4" s="334"/>
      <c r="L4" s="334"/>
      <c r="M4" s="334"/>
      <c r="N4" s="334"/>
      <c r="O4" s="334"/>
      <c r="P4" s="334"/>
      <c r="Q4" s="334"/>
    </row>
    <row r="5" spans="1:18" x14ac:dyDescent="0.3">
      <c r="A5" s="334"/>
      <c r="B5" s="334" t="s">
        <v>300</v>
      </c>
      <c r="C5" s="334"/>
      <c r="D5" s="334"/>
      <c r="E5" s="334"/>
      <c r="F5" s="334"/>
      <c r="G5" s="334"/>
      <c r="H5" s="334"/>
      <c r="I5" s="334"/>
      <c r="J5" s="334"/>
      <c r="K5" s="334"/>
      <c r="L5" s="334"/>
      <c r="M5" s="334"/>
      <c r="N5" s="334"/>
      <c r="O5" s="334"/>
      <c r="P5" s="334"/>
      <c r="Q5" s="334"/>
    </row>
    <row r="6" spans="1:18" x14ac:dyDescent="0.3">
      <c r="A6" s="334"/>
      <c r="B6" s="334"/>
      <c r="C6" s="334"/>
      <c r="D6" s="334"/>
      <c r="E6" s="334"/>
      <c r="F6" s="334"/>
      <c r="G6" s="334"/>
      <c r="H6" s="334"/>
      <c r="I6" s="334"/>
      <c r="J6" s="334"/>
      <c r="K6" s="334"/>
      <c r="L6" s="334"/>
      <c r="M6" s="334"/>
      <c r="N6" s="334"/>
      <c r="O6" s="334"/>
      <c r="P6" s="334"/>
      <c r="Q6" s="334"/>
    </row>
    <row r="7" spans="1:18" x14ac:dyDescent="0.3">
      <c r="A7" s="334"/>
      <c r="B7" s="334" t="s">
        <v>301</v>
      </c>
      <c r="C7" s="334" t="s">
        <v>302</v>
      </c>
      <c r="D7" s="334"/>
      <c r="E7" s="334"/>
      <c r="F7" s="334"/>
      <c r="G7" s="334"/>
      <c r="H7" s="334"/>
      <c r="I7" s="334"/>
      <c r="J7" s="334"/>
      <c r="K7" s="334"/>
      <c r="L7" s="334"/>
      <c r="M7" s="334"/>
      <c r="N7" s="334"/>
      <c r="O7" s="334"/>
      <c r="P7" s="334"/>
      <c r="Q7" s="334"/>
    </row>
    <row r="8" spans="1:18" x14ac:dyDescent="0.3">
      <c r="A8" s="334"/>
      <c r="B8" s="334"/>
      <c r="C8" s="334" t="s">
        <v>303</v>
      </c>
      <c r="D8" s="334"/>
      <c r="E8" s="334"/>
      <c r="F8" s="334"/>
      <c r="G8" s="334"/>
      <c r="H8" s="334"/>
      <c r="I8" s="334"/>
      <c r="J8" s="334"/>
      <c r="K8" s="334"/>
      <c r="L8" s="334"/>
      <c r="M8" s="334"/>
      <c r="N8" s="334"/>
      <c r="O8" s="334"/>
      <c r="P8" s="334"/>
      <c r="Q8" s="334"/>
    </row>
    <row r="9" spans="1:18" x14ac:dyDescent="0.3">
      <c r="A9" s="334"/>
      <c r="B9" s="334"/>
      <c r="C9" s="334"/>
      <c r="D9" s="334"/>
      <c r="E9" s="334"/>
      <c r="F9" s="334"/>
      <c r="G9" s="334"/>
      <c r="H9" s="334"/>
      <c r="I9" s="334"/>
      <c r="J9" s="334"/>
      <c r="K9" s="334"/>
      <c r="L9" s="334"/>
      <c r="M9" s="334"/>
      <c r="N9" s="334"/>
      <c r="O9" s="334"/>
      <c r="P9" s="334"/>
      <c r="Q9" s="334"/>
    </row>
    <row r="10" spans="1:18" x14ac:dyDescent="0.3">
      <c r="A10" s="334"/>
      <c r="B10" s="334" t="s">
        <v>304</v>
      </c>
      <c r="C10" s="334" t="s">
        <v>305</v>
      </c>
      <c r="D10" s="334"/>
      <c r="E10" s="334"/>
      <c r="F10" s="334"/>
      <c r="G10" s="334"/>
      <c r="H10" s="334"/>
      <c r="I10" s="334"/>
      <c r="J10" s="334"/>
      <c r="K10" s="334"/>
      <c r="L10" s="334"/>
      <c r="M10" s="334"/>
      <c r="N10" s="334"/>
      <c r="O10" s="334"/>
      <c r="P10" s="334"/>
      <c r="Q10" s="334"/>
    </row>
    <row r="11" spans="1:18" x14ac:dyDescent="0.3">
      <c r="A11" s="334"/>
      <c r="B11" s="334"/>
      <c r="C11" s="334"/>
      <c r="D11" s="334"/>
      <c r="E11" s="334"/>
      <c r="F11" s="334"/>
      <c r="G11" s="334"/>
      <c r="H11" s="334"/>
      <c r="I11" s="334"/>
      <c r="J11" s="334"/>
      <c r="K11" s="334"/>
      <c r="L11" s="334"/>
      <c r="M11" s="334"/>
      <c r="N11" s="334"/>
      <c r="O11" s="334"/>
      <c r="P11" s="334"/>
      <c r="Q11" s="334"/>
    </row>
    <row r="12" spans="1:18" ht="15.6" x14ac:dyDescent="0.3">
      <c r="A12" s="334"/>
      <c r="B12" s="334" t="s">
        <v>306</v>
      </c>
      <c r="C12" s="337" t="s">
        <v>307</v>
      </c>
      <c r="D12" s="334"/>
      <c r="E12" s="334"/>
      <c r="F12" s="334"/>
      <c r="G12" s="334"/>
      <c r="H12" s="334"/>
      <c r="I12" s="334"/>
      <c r="J12" s="334"/>
      <c r="K12" s="334"/>
      <c r="L12" s="334"/>
      <c r="M12" s="334"/>
      <c r="N12" s="334"/>
      <c r="O12" s="334"/>
      <c r="P12" s="334"/>
      <c r="Q12" s="334"/>
    </row>
    <row r="13" spans="1:18" x14ac:dyDescent="0.3">
      <c r="A13" s="334"/>
      <c r="B13" s="334"/>
      <c r="C13" s="334" t="s">
        <v>308</v>
      </c>
      <c r="D13" s="334"/>
      <c r="E13" s="334"/>
      <c r="F13" s="334"/>
      <c r="G13" s="334"/>
      <c r="H13" s="334"/>
      <c r="I13" s="334"/>
      <c r="J13" s="334"/>
      <c r="K13" s="334"/>
      <c r="L13" s="334"/>
      <c r="M13" s="334"/>
      <c r="N13" s="334"/>
      <c r="O13" s="334"/>
      <c r="P13" s="334"/>
      <c r="Q13" s="334"/>
    </row>
    <row r="14" spans="1:18" x14ac:dyDescent="0.3">
      <c r="A14" s="334"/>
      <c r="B14" s="334"/>
      <c r="C14" s="334"/>
      <c r="D14" s="334"/>
      <c r="E14" s="334"/>
      <c r="F14" s="334"/>
      <c r="G14" s="334"/>
      <c r="H14" s="334"/>
      <c r="I14" s="334"/>
      <c r="J14" s="334"/>
      <c r="K14" s="334"/>
      <c r="L14" s="334"/>
      <c r="M14" s="334"/>
      <c r="N14" s="334"/>
      <c r="O14" s="334"/>
      <c r="P14" s="334"/>
      <c r="Q14" s="334"/>
    </row>
    <row r="15" spans="1:18" x14ac:dyDescent="0.3">
      <c r="A15" s="334"/>
      <c r="B15" s="334"/>
      <c r="C15" s="334"/>
      <c r="D15" s="334"/>
      <c r="E15" s="334"/>
      <c r="F15" s="334"/>
      <c r="G15" s="334"/>
      <c r="H15" s="334"/>
      <c r="I15" s="334"/>
      <c r="J15" s="334"/>
      <c r="K15" s="334"/>
      <c r="L15" s="334"/>
      <c r="M15" s="334"/>
      <c r="N15" s="334"/>
      <c r="O15" s="334"/>
      <c r="P15" s="334"/>
      <c r="Q15" s="334"/>
    </row>
    <row r="16" spans="1:18" x14ac:dyDescent="0.3">
      <c r="A16" s="334"/>
      <c r="B16" s="334"/>
      <c r="C16" s="334"/>
      <c r="D16" s="334"/>
      <c r="E16" s="334"/>
      <c r="F16" s="334"/>
      <c r="G16" s="334"/>
      <c r="H16" s="334"/>
      <c r="I16" s="334"/>
      <c r="J16" s="334"/>
      <c r="K16" s="334"/>
      <c r="L16" s="334"/>
      <c r="M16" s="334"/>
      <c r="N16" s="334"/>
      <c r="O16" s="334"/>
      <c r="P16" s="334"/>
      <c r="Q16" s="334"/>
    </row>
    <row r="17" spans="1:17" ht="21.6" thickBot="1" x14ac:dyDescent="0.45">
      <c r="A17" s="334"/>
      <c r="B17" s="338" t="s">
        <v>267</v>
      </c>
      <c r="C17" s="334"/>
      <c r="D17" s="334"/>
      <c r="E17" s="334"/>
      <c r="F17" s="334"/>
      <c r="G17" s="334"/>
      <c r="H17" s="334"/>
      <c r="I17" s="334"/>
      <c r="J17" s="334"/>
      <c r="K17" s="334"/>
      <c r="L17" s="334"/>
      <c r="M17" s="334"/>
      <c r="N17" s="334"/>
      <c r="O17" s="334"/>
      <c r="P17" s="334"/>
      <c r="Q17" s="334"/>
    </row>
    <row r="18" spans="1:17" x14ac:dyDescent="0.3">
      <c r="A18" s="334"/>
      <c r="B18" s="339" t="s">
        <v>309</v>
      </c>
      <c r="C18" s="340">
        <v>-10</v>
      </c>
      <c r="D18" s="340">
        <v>-5</v>
      </c>
      <c r="E18" s="340">
        <v>0</v>
      </c>
      <c r="F18" s="341" t="s">
        <v>310</v>
      </c>
      <c r="G18" s="341" t="s">
        <v>311</v>
      </c>
      <c r="H18" s="341" t="s">
        <v>312</v>
      </c>
      <c r="I18" s="341" t="s">
        <v>313</v>
      </c>
      <c r="J18" s="341" t="s">
        <v>314</v>
      </c>
      <c r="K18" s="341" t="s">
        <v>315</v>
      </c>
      <c r="L18" s="341" t="s">
        <v>550</v>
      </c>
      <c r="M18" s="341" t="s">
        <v>1005</v>
      </c>
      <c r="N18" s="334"/>
      <c r="O18" s="334"/>
      <c r="P18" s="334"/>
      <c r="Q18" s="334"/>
    </row>
    <row r="19" spans="1:17" x14ac:dyDescent="0.3">
      <c r="A19" s="334"/>
      <c r="B19" s="342" t="s">
        <v>316</v>
      </c>
      <c r="C19" s="343"/>
      <c r="D19" s="343"/>
      <c r="E19" s="343"/>
      <c r="F19" s="343"/>
      <c r="G19" s="343"/>
      <c r="H19" s="343"/>
      <c r="I19" s="343"/>
      <c r="J19" s="343"/>
      <c r="K19" s="343"/>
      <c r="L19" s="725"/>
      <c r="M19" s="725"/>
      <c r="N19" s="334"/>
      <c r="O19" s="334"/>
      <c r="P19" s="334"/>
      <c r="Q19" s="334"/>
    </row>
    <row r="20" spans="1:17" x14ac:dyDescent="0.3">
      <c r="A20" s="334"/>
      <c r="B20" s="342" t="s">
        <v>317</v>
      </c>
      <c r="C20" s="343"/>
      <c r="D20" s="343"/>
      <c r="E20" s="343"/>
      <c r="F20" s="343"/>
      <c r="G20" s="343"/>
      <c r="H20" s="343"/>
      <c r="I20" s="343"/>
      <c r="J20" s="343"/>
      <c r="K20" s="343"/>
      <c r="L20" s="725"/>
      <c r="M20" s="725"/>
      <c r="N20" s="334"/>
      <c r="O20" s="334"/>
      <c r="P20" s="334"/>
      <c r="Q20" s="334"/>
    </row>
    <row r="21" spans="1:17" x14ac:dyDescent="0.3">
      <c r="A21" s="334"/>
      <c r="B21" s="342" t="s">
        <v>318</v>
      </c>
      <c r="C21" s="343"/>
      <c r="D21" s="343"/>
      <c r="E21" s="343"/>
      <c r="F21" s="343"/>
      <c r="G21" s="343"/>
      <c r="H21" s="343"/>
      <c r="I21" s="343"/>
      <c r="J21" s="343"/>
      <c r="K21" s="343"/>
      <c r="L21" s="725"/>
      <c r="M21" s="725"/>
      <c r="N21" s="334"/>
      <c r="O21" s="334"/>
      <c r="P21" s="334"/>
      <c r="Q21" s="334"/>
    </row>
    <row r="22" spans="1:17" x14ac:dyDescent="0.3">
      <c r="A22" s="334"/>
      <c r="B22" s="342" t="s">
        <v>319</v>
      </c>
      <c r="C22" s="343"/>
      <c r="D22" s="343"/>
      <c r="E22" s="343"/>
      <c r="F22" s="343"/>
      <c r="G22" s="343"/>
      <c r="H22" s="343"/>
      <c r="I22" s="343"/>
      <c r="J22" s="343"/>
      <c r="K22" s="343"/>
      <c r="L22" s="725"/>
      <c r="M22" s="725"/>
      <c r="N22" s="334"/>
      <c r="O22" s="334"/>
      <c r="P22" s="334"/>
      <c r="Q22" s="334"/>
    </row>
    <row r="23" spans="1:17" ht="15" thickBot="1" x14ac:dyDescent="0.35">
      <c r="A23" s="334"/>
      <c r="B23" s="344" t="s">
        <v>320</v>
      </c>
      <c r="C23" s="345">
        <f>SUM(C19:C22)</f>
        <v>0</v>
      </c>
      <c r="D23" s="345">
        <f t="shared" ref="D23:K23" si="0">SUM(D19:D22)</f>
        <v>0</v>
      </c>
      <c r="E23" s="345">
        <f t="shared" si="0"/>
        <v>0</v>
      </c>
      <c r="F23" s="345">
        <f t="shared" si="0"/>
        <v>0</v>
      </c>
      <c r="G23" s="345">
        <f t="shared" si="0"/>
        <v>0</v>
      </c>
      <c r="H23" s="345">
        <f t="shared" si="0"/>
        <v>0</v>
      </c>
      <c r="I23" s="345">
        <f t="shared" si="0"/>
        <v>0</v>
      </c>
      <c r="J23" s="345">
        <f t="shared" si="0"/>
        <v>0</v>
      </c>
      <c r="K23" s="345">
        <f t="shared" si="0"/>
        <v>0</v>
      </c>
      <c r="L23" s="345">
        <f>SUM(L19:L22)</f>
        <v>0</v>
      </c>
      <c r="M23" s="345">
        <f>SUM(M19:M22)</f>
        <v>0</v>
      </c>
      <c r="N23" s="334"/>
      <c r="O23" s="334"/>
      <c r="P23" s="334"/>
      <c r="Q23" s="334"/>
    </row>
    <row r="24" spans="1:17" ht="15" thickBot="1" x14ac:dyDescent="0.35">
      <c r="A24" s="334"/>
      <c r="B24" s="334"/>
      <c r="C24" s="334"/>
      <c r="D24" s="334"/>
      <c r="E24" s="334"/>
      <c r="F24" s="334"/>
      <c r="G24" s="334"/>
      <c r="H24" s="334"/>
      <c r="I24" s="334"/>
      <c r="J24" s="334"/>
      <c r="K24" s="334"/>
      <c r="L24" s="726"/>
      <c r="M24" s="726"/>
      <c r="N24" s="334"/>
      <c r="O24" s="334"/>
      <c r="P24" s="334"/>
      <c r="Q24" s="334"/>
    </row>
    <row r="25" spans="1:17" s="62" customFormat="1" x14ac:dyDescent="0.3">
      <c r="A25" s="346"/>
      <c r="B25" s="347" t="s">
        <v>309</v>
      </c>
      <c r="C25" s="340">
        <v>-10</v>
      </c>
      <c r="D25" s="340">
        <v>-5</v>
      </c>
      <c r="E25" s="340">
        <v>0</v>
      </c>
      <c r="F25" s="341" t="s">
        <v>310</v>
      </c>
      <c r="G25" s="341" t="s">
        <v>311</v>
      </c>
      <c r="H25" s="341" t="s">
        <v>312</v>
      </c>
      <c r="I25" s="341" t="s">
        <v>313</v>
      </c>
      <c r="J25" s="341" t="s">
        <v>314</v>
      </c>
      <c r="K25" s="341" t="s">
        <v>315</v>
      </c>
      <c r="L25" s="341" t="s">
        <v>550</v>
      </c>
      <c r="M25" s="341" t="s">
        <v>1005</v>
      </c>
      <c r="N25" s="346"/>
      <c r="O25" s="346"/>
      <c r="P25" s="346"/>
      <c r="Q25" s="346"/>
    </row>
    <row r="26" spans="1:17" x14ac:dyDescent="0.3">
      <c r="A26" s="334"/>
      <c r="B26" s="342" t="s">
        <v>321</v>
      </c>
      <c r="C26" s="343"/>
      <c r="D26" s="343"/>
      <c r="E26" s="343"/>
      <c r="F26" s="343"/>
      <c r="G26" s="343"/>
      <c r="H26" s="343"/>
      <c r="I26" s="343"/>
      <c r="J26" s="343"/>
      <c r="K26" s="343"/>
      <c r="L26" s="725"/>
      <c r="M26" s="725"/>
      <c r="N26" s="334"/>
      <c r="O26" s="334"/>
      <c r="P26" s="334"/>
      <c r="Q26" s="334"/>
    </row>
    <row r="27" spans="1:17" ht="15" thickBot="1" x14ac:dyDescent="0.35">
      <c r="A27" s="334"/>
      <c r="B27" s="348" t="s">
        <v>322</v>
      </c>
      <c r="C27" s="349"/>
      <c r="D27" s="349"/>
      <c r="E27" s="349"/>
      <c r="F27" s="349"/>
      <c r="G27" s="349"/>
      <c r="H27" s="349"/>
      <c r="I27" s="349"/>
      <c r="J27" s="349"/>
      <c r="K27" s="349"/>
      <c r="L27" s="727"/>
      <c r="M27" s="727"/>
      <c r="N27" s="334"/>
      <c r="O27" s="334"/>
      <c r="P27" s="334"/>
      <c r="Q27" s="334"/>
    </row>
    <row r="28" spans="1:17" x14ac:dyDescent="0.3">
      <c r="A28" s="334"/>
      <c r="B28" s="334"/>
      <c r="C28" s="334"/>
      <c r="D28" s="334"/>
      <c r="E28" s="334"/>
      <c r="F28" s="334"/>
      <c r="G28" s="334"/>
      <c r="H28" s="334"/>
      <c r="I28" s="334"/>
      <c r="J28" s="334"/>
      <c r="K28" s="334"/>
      <c r="L28" s="726"/>
      <c r="M28" s="726"/>
      <c r="N28" s="334"/>
      <c r="O28" s="334"/>
      <c r="P28" s="334"/>
      <c r="Q28" s="334"/>
    </row>
    <row r="29" spans="1:17" ht="21.6" thickBot="1" x14ac:dyDescent="0.45">
      <c r="A29" s="334"/>
      <c r="B29" s="338" t="s">
        <v>272</v>
      </c>
      <c r="C29" s="334"/>
      <c r="D29" s="334"/>
      <c r="E29" s="334"/>
      <c r="F29" s="334"/>
      <c r="G29" s="334"/>
      <c r="H29" s="334"/>
      <c r="I29" s="334"/>
      <c r="J29" s="334"/>
      <c r="K29" s="334"/>
      <c r="L29" s="726"/>
      <c r="M29" s="726"/>
      <c r="N29" s="334"/>
      <c r="O29" s="334"/>
      <c r="P29" s="334"/>
      <c r="Q29" s="334"/>
    </row>
    <row r="30" spans="1:17" x14ac:dyDescent="0.3">
      <c r="A30" s="334"/>
      <c r="B30" s="339" t="s">
        <v>309</v>
      </c>
      <c r="C30" s="340">
        <v>-10</v>
      </c>
      <c r="D30" s="340">
        <v>-5</v>
      </c>
      <c r="E30" s="340">
        <v>0</v>
      </c>
      <c r="F30" s="341" t="s">
        <v>310</v>
      </c>
      <c r="G30" s="341" t="s">
        <v>311</v>
      </c>
      <c r="H30" s="341" t="s">
        <v>312</v>
      </c>
      <c r="I30" s="341" t="s">
        <v>313</v>
      </c>
      <c r="J30" s="341" t="s">
        <v>314</v>
      </c>
      <c r="K30" s="341" t="s">
        <v>315</v>
      </c>
      <c r="L30" s="341" t="s">
        <v>550</v>
      </c>
      <c r="M30" s="341" t="s">
        <v>1005</v>
      </c>
      <c r="N30" s="334"/>
      <c r="O30" s="334"/>
      <c r="P30" s="334"/>
      <c r="Q30" s="334"/>
    </row>
    <row r="31" spans="1:17" x14ac:dyDescent="0.3">
      <c r="A31" s="334"/>
      <c r="B31" s="342" t="s">
        <v>316</v>
      </c>
      <c r="C31" s="343"/>
      <c r="D31" s="343"/>
      <c r="E31" s="343"/>
      <c r="F31" s="343"/>
      <c r="G31" s="343"/>
      <c r="H31" s="343"/>
      <c r="I31" s="343"/>
      <c r="J31" s="343"/>
      <c r="K31" s="343"/>
      <c r="L31" s="725"/>
      <c r="M31" s="725"/>
      <c r="N31" s="334"/>
      <c r="O31" s="334"/>
      <c r="P31" s="334"/>
      <c r="Q31" s="334"/>
    </row>
    <row r="32" spans="1:17" x14ac:dyDescent="0.3">
      <c r="A32" s="334"/>
      <c r="B32" s="342" t="s">
        <v>317</v>
      </c>
      <c r="C32" s="343"/>
      <c r="D32" s="343"/>
      <c r="E32" s="343"/>
      <c r="F32" s="343"/>
      <c r="G32" s="343"/>
      <c r="H32" s="343"/>
      <c r="I32" s="343"/>
      <c r="J32" s="343"/>
      <c r="K32" s="343"/>
      <c r="L32" s="725"/>
      <c r="M32" s="725"/>
      <c r="N32" s="334"/>
      <c r="O32" s="334"/>
      <c r="P32" s="334"/>
      <c r="Q32" s="334"/>
    </row>
    <row r="33" spans="1:18" x14ac:dyDescent="0.3">
      <c r="A33" s="334"/>
      <c r="B33" s="342" t="s">
        <v>318</v>
      </c>
      <c r="C33" s="343"/>
      <c r="D33" s="343"/>
      <c r="E33" s="343"/>
      <c r="F33" s="343"/>
      <c r="G33" s="343"/>
      <c r="H33" s="343"/>
      <c r="I33" s="343"/>
      <c r="J33" s="343"/>
      <c r="K33" s="343"/>
      <c r="L33" s="725"/>
      <c r="M33" s="725"/>
      <c r="N33" s="334"/>
      <c r="O33" s="334"/>
      <c r="P33" s="334"/>
      <c r="Q33" s="334"/>
    </row>
    <row r="34" spans="1:18" x14ac:dyDescent="0.3">
      <c r="A34" s="334"/>
      <c r="B34" s="342" t="s">
        <v>319</v>
      </c>
      <c r="C34" s="343"/>
      <c r="D34" s="343"/>
      <c r="E34" s="343"/>
      <c r="F34" s="343"/>
      <c r="G34" s="343"/>
      <c r="H34" s="343"/>
      <c r="I34" s="343"/>
      <c r="J34" s="343"/>
      <c r="K34" s="343"/>
      <c r="L34" s="725"/>
      <c r="M34" s="725"/>
      <c r="N34" s="334"/>
      <c r="O34" s="334"/>
      <c r="P34" s="334"/>
      <c r="Q34" s="334"/>
    </row>
    <row r="35" spans="1:18" ht="15" thickBot="1" x14ac:dyDescent="0.35">
      <c r="A35" s="334"/>
      <c r="B35" s="344" t="s">
        <v>320</v>
      </c>
      <c r="C35" s="345">
        <f t="shared" ref="C35:K35" si="1">SUM(C31:C34)</f>
        <v>0</v>
      </c>
      <c r="D35" s="345">
        <f t="shared" si="1"/>
        <v>0</v>
      </c>
      <c r="E35" s="345">
        <f t="shared" si="1"/>
        <v>0</v>
      </c>
      <c r="F35" s="345">
        <f t="shared" si="1"/>
        <v>0</v>
      </c>
      <c r="G35" s="345">
        <f t="shared" si="1"/>
        <v>0</v>
      </c>
      <c r="H35" s="345">
        <f t="shared" si="1"/>
        <v>0</v>
      </c>
      <c r="I35" s="345">
        <f t="shared" si="1"/>
        <v>0</v>
      </c>
      <c r="J35" s="345">
        <f t="shared" si="1"/>
        <v>0</v>
      </c>
      <c r="K35" s="345">
        <f t="shared" si="1"/>
        <v>0</v>
      </c>
      <c r="L35" s="345">
        <f>SUM(L31:L34)</f>
        <v>0</v>
      </c>
      <c r="M35" s="345">
        <f>SUM(M31:M34)</f>
        <v>0</v>
      </c>
      <c r="N35" s="334"/>
      <c r="O35" s="334"/>
      <c r="P35" s="334"/>
      <c r="Q35" s="334"/>
    </row>
    <row r="36" spans="1:18" ht="15" thickBot="1" x14ac:dyDescent="0.35">
      <c r="A36" s="334"/>
      <c r="B36" s="334"/>
      <c r="C36" s="334"/>
      <c r="D36" s="334"/>
      <c r="E36" s="334"/>
      <c r="F36" s="334"/>
      <c r="G36" s="334"/>
      <c r="H36" s="334"/>
      <c r="I36" s="334"/>
      <c r="J36" s="334"/>
      <c r="K36" s="334"/>
      <c r="L36" s="726"/>
      <c r="M36" s="726"/>
      <c r="N36" s="334"/>
      <c r="O36" s="334"/>
      <c r="P36" s="334"/>
      <c r="Q36" s="334"/>
    </row>
    <row r="37" spans="1:18" s="62" customFormat="1" x14ac:dyDescent="0.3">
      <c r="A37" s="346"/>
      <c r="B37" s="347" t="s">
        <v>309</v>
      </c>
      <c r="C37" s="340">
        <v>-10</v>
      </c>
      <c r="D37" s="340">
        <v>-5</v>
      </c>
      <c r="E37" s="340">
        <v>0</v>
      </c>
      <c r="F37" s="341" t="s">
        <v>310</v>
      </c>
      <c r="G37" s="341" t="s">
        <v>311</v>
      </c>
      <c r="H37" s="341" t="s">
        <v>312</v>
      </c>
      <c r="I37" s="341" t="s">
        <v>313</v>
      </c>
      <c r="J37" s="341" t="s">
        <v>314</v>
      </c>
      <c r="K37" s="341" t="s">
        <v>315</v>
      </c>
      <c r="L37" s="341" t="s">
        <v>550</v>
      </c>
      <c r="M37" s="341" t="s">
        <v>1005</v>
      </c>
      <c r="N37" s="346"/>
      <c r="O37" s="346"/>
      <c r="P37" s="346"/>
      <c r="Q37" s="346"/>
    </row>
    <row r="38" spans="1:18" x14ac:dyDescent="0.3">
      <c r="A38" s="334"/>
      <c r="B38" s="342" t="s">
        <v>321</v>
      </c>
      <c r="C38" s="343"/>
      <c r="D38" s="343"/>
      <c r="E38" s="343"/>
      <c r="F38" s="343"/>
      <c r="G38" s="343"/>
      <c r="H38" s="343"/>
      <c r="I38" s="343"/>
      <c r="J38" s="343"/>
      <c r="K38" s="343"/>
      <c r="L38" s="725"/>
      <c r="M38" s="725"/>
      <c r="N38" s="334"/>
      <c r="O38" s="334"/>
      <c r="P38" s="334"/>
      <c r="Q38" s="334"/>
    </row>
    <row r="39" spans="1:18" ht="15" thickBot="1" x14ac:dyDescent="0.35">
      <c r="A39" s="334"/>
      <c r="B39" s="348" t="s">
        <v>322</v>
      </c>
      <c r="C39" s="349"/>
      <c r="D39" s="349"/>
      <c r="E39" s="349"/>
      <c r="F39" s="349"/>
      <c r="G39" s="349"/>
      <c r="H39" s="349"/>
      <c r="I39" s="349"/>
      <c r="J39" s="349"/>
      <c r="K39" s="349"/>
      <c r="L39" s="727"/>
      <c r="M39" s="727"/>
      <c r="N39" s="334"/>
      <c r="O39" s="334"/>
      <c r="P39" s="334"/>
      <c r="Q39" s="334"/>
    </row>
    <row r="40" spans="1:18" x14ac:dyDescent="0.3">
      <c r="A40" s="334"/>
      <c r="B40" s="334"/>
      <c r="C40" s="350"/>
      <c r="D40" s="350"/>
      <c r="E40" s="350"/>
      <c r="F40" s="350"/>
      <c r="G40" s="350"/>
      <c r="H40" s="350"/>
      <c r="I40" s="350"/>
      <c r="J40" s="350"/>
      <c r="K40" s="350"/>
      <c r="L40" s="334"/>
      <c r="M40" s="334"/>
      <c r="N40" s="334"/>
      <c r="O40" s="334"/>
      <c r="P40" s="334"/>
      <c r="Q40" s="334"/>
    </row>
    <row r="41" spans="1:18" x14ac:dyDescent="0.3">
      <c r="A41" s="334"/>
      <c r="B41" s="346" t="s">
        <v>323</v>
      </c>
      <c r="C41" s="334"/>
      <c r="D41" s="334"/>
      <c r="E41" s="334"/>
      <c r="F41" s="334"/>
      <c r="G41" s="334"/>
      <c r="H41" s="334"/>
      <c r="I41" s="334"/>
      <c r="J41" s="334"/>
      <c r="K41" s="334"/>
      <c r="L41" s="334"/>
      <c r="M41" s="334"/>
      <c r="N41" s="334"/>
      <c r="O41" s="334"/>
      <c r="P41" s="334"/>
      <c r="Q41" s="334"/>
    </row>
    <row r="42" spans="1:18" x14ac:dyDescent="0.3">
      <c r="A42" s="334"/>
      <c r="B42" s="437" t="s">
        <v>957</v>
      </c>
      <c r="C42" s="334"/>
      <c r="D42" s="334"/>
      <c r="E42" s="334"/>
      <c r="F42" s="334"/>
      <c r="G42" s="334"/>
      <c r="H42" s="334"/>
      <c r="I42" s="334"/>
      <c r="J42" s="334"/>
      <c r="K42" s="334"/>
      <c r="L42" s="334"/>
      <c r="M42" s="334"/>
      <c r="N42" s="334"/>
      <c r="O42" s="334"/>
      <c r="P42" s="334"/>
      <c r="Q42" s="334"/>
    </row>
    <row r="43" spans="1:18" x14ac:dyDescent="0.3">
      <c r="A43" s="334"/>
      <c r="B43" s="351"/>
      <c r="C43" s="334"/>
      <c r="D43" s="334"/>
      <c r="E43" s="334"/>
      <c r="F43" s="334"/>
      <c r="G43" s="334"/>
      <c r="H43" s="334"/>
      <c r="I43" s="334"/>
      <c r="J43" s="334"/>
      <c r="K43" s="334"/>
      <c r="L43" s="334"/>
      <c r="M43" s="334"/>
      <c r="N43" s="334"/>
      <c r="O43" s="334"/>
      <c r="P43" s="334"/>
      <c r="Q43" s="334"/>
    </row>
    <row r="44" spans="1:18" x14ac:dyDescent="0.3">
      <c r="A44" s="334"/>
      <c r="B44" s="352" t="s">
        <v>324</v>
      </c>
      <c r="C44" s="353">
        <v>5</v>
      </c>
      <c r="D44" s="334"/>
      <c r="E44" s="334"/>
      <c r="F44" s="334"/>
      <c r="G44" s="334"/>
      <c r="H44" s="334"/>
      <c r="I44" s="334"/>
      <c r="J44" s="334"/>
      <c r="K44" s="334"/>
      <c r="L44" s="334"/>
      <c r="M44" s="334"/>
      <c r="N44" s="334"/>
      <c r="O44" s="334"/>
      <c r="P44" s="334"/>
      <c r="Q44" s="334"/>
    </row>
    <row r="45" spans="1:18" x14ac:dyDescent="0.3">
      <c r="A45" s="334"/>
      <c r="B45" s="352"/>
      <c r="C45" s="353"/>
      <c r="D45" s="334"/>
      <c r="E45" s="334"/>
      <c r="F45" s="334"/>
      <c r="G45" s="334"/>
      <c r="H45" s="334"/>
      <c r="I45" s="334"/>
      <c r="J45" s="334"/>
      <c r="K45" s="334"/>
      <c r="L45" s="334"/>
      <c r="M45" s="334"/>
      <c r="N45" s="334"/>
      <c r="O45" s="334"/>
      <c r="P45" s="334"/>
      <c r="Q45" s="334"/>
    </row>
    <row r="46" spans="1:18" x14ac:dyDescent="0.3">
      <c r="A46" s="335"/>
      <c r="B46" s="336" t="s">
        <v>525</v>
      </c>
      <c r="C46" s="335"/>
      <c r="D46" s="335"/>
      <c r="E46" s="335"/>
      <c r="F46" s="335"/>
      <c r="G46" s="335"/>
      <c r="H46" s="335"/>
      <c r="I46" s="335"/>
      <c r="J46" s="335"/>
      <c r="K46" s="335"/>
      <c r="L46" s="335"/>
      <c r="M46" s="335"/>
      <c r="N46" s="335"/>
      <c r="O46" s="335"/>
      <c r="P46" s="335"/>
      <c r="Q46" s="335"/>
      <c r="R46" s="61"/>
    </row>
    <row r="47" spans="1:18" x14ac:dyDescent="0.3">
      <c r="A47" s="334"/>
      <c r="B47" s="352"/>
      <c r="C47" s="353"/>
      <c r="D47" s="334"/>
      <c r="E47" s="334"/>
      <c r="F47" s="334"/>
      <c r="G47" s="334"/>
      <c r="H47" s="334"/>
      <c r="I47" s="334"/>
      <c r="J47" s="334"/>
      <c r="K47" s="334"/>
      <c r="L47" s="334"/>
      <c r="M47" s="334"/>
      <c r="N47" s="334"/>
      <c r="O47" s="334"/>
      <c r="P47" s="334"/>
      <c r="Q47" s="334"/>
    </row>
    <row r="48" spans="1:18" x14ac:dyDescent="0.3">
      <c r="A48" s="334"/>
      <c r="B48" s="445" t="s">
        <v>523</v>
      </c>
      <c r="C48" s="334"/>
      <c r="D48" s="334"/>
      <c r="E48" s="334"/>
      <c r="F48" s="334"/>
      <c r="G48" s="334"/>
      <c r="H48" s="334"/>
      <c r="I48" s="334"/>
      <c r="J48" s="334"/>
      <c r="K48" s="334"/>
      <c r="L48" s="334"/>
      <c r="M48" s="334"/>
      <c r="N48" s="334"/>
      <c r="O48" s="334"/>
      <c r="P48" s="334"/>
      <c r="Q48" s="334"/>
    </row>
    <row r="49" spans="1:17" x14ac:dyDescent="0.3">
      <c r="A49" s="334"/>
      <c r="B49" s="334"/>
      <c r="C49" s="334"/>
      <c r="D49" s="334"/>
      <c r="E49" s="334"/>
      <c r="F49" s="334"/>
      <c r="G49" s="334"/>
      <c r="H49" s="334"/>
      <c r="I49" s="334"/>
      <c r="J49" s="334"/>
      <c r="K49" s="334"/>
      <c r="L49" s="334"/>
      <c r="M49" s="334"/>
      <c r="N49" s="334"/>
      <c r="O49" s="334"/>
      <c r="P49" s="334"/>
      <c r="Q49" s="334"/>
    </row>
    <row r="50" spans="1:17" x14ac:dyDescent="0.3">
      <c r="A50" s="334"/>
      <c r="B50" s="445" t="s">
        <v>524</v>
      </c>
      <c r="C50" s="445" t="s">
        <v>526</v>
      </c>
      <c r="D50" s="334"/>
      <c r="E50" s="334"/>
      <c r="F50" s="334"/>
      <c r="G50" s="334"/>
      <c r="H50" s="334"/>
      <c r="I50" s="334"/>
      <c r="J50" s="334"/>
      <c r="K50" s="334"/>
      <c r="L50" s="334"/>
      <c r="M50" s="334"/>
      <c r="N50" s="334"/>
      <c r="O50" s="334"/>
      <c r="P50" s="334"/>
      <c r="Q50" s="334"/>
    </row>
    <row r="51" spans="1:17" ht="21.6" thickBot="1" x14ac:dyDescent="0.45">
      <c r="A51" s="334"/>
      <c r="B51" s="338" t="s">
        <v>267</v>
      </c>
      <c r="C51" s="334"/>
      <c r="D51" s="334"/>
      <c r="E51" s="334"/>
      <c r="F51" s="334"/>
      <c r="G51" s="334"/>
      <c r="H51" s="334"/>
      <c r="I51" s="334"/>
      <c r="J51" s="334"/>
      <c r="K51" s="334"/>
      <c r="L51" s="334"/>
      <c r="M51" s="334"/>
      <c r="N51" s="334"/>
      <c r="O51" s="334"/>
      <c r="P51" s="334"/>
      <c r="Q51" s="334"/>
    </row>
    <row r="52" spans="1:17" x14ac:dyDescent="0.3">
      <c r="A52" s="334"/>
      <c r="B52" s="339" t="s">
        <v>309</v>
      </c>
      <c r="C52" s="340">
        <v>-10</v>
      </c>
      <c r="D52" s="340">
        <v>-5</v>
      </c>
      <c r="E52" s="340">
        <v>0</v>
      </c>
      <c r="F52" s="341" t="s">
        <v>310</v>
      </c>
      <c r="G52" s="341" t="s">
        <v>311</v>
      </c>
      <c r="H52" s="341" t="s">
        <v>312</v>
      </c>
      <c r="I52" s="341" t="s">
        <v>313</v>
      </c>
      <c r="J52" s="341" t="s">
        <v>314</v>
      </c>
      <c r="K52" s="341" t="s">
        <v>315</v>
      </c>
      <c r="L52" s="341" t="s">
        <v>550</v>
      </c>
      <c r="M52" s="341" t="s">
        <v>1005</v>
      </c>
      <c r="N52" s="334"/>
      <c r="O52" s="334"/>
      <c r="P52" s="334"/>
      <c r="Q52" s="334"/>
    </row>
    <row r="53" spans="1:17" x14ac:dyDescent="0.3">
      <c r="A53" s="334"/>
      <c r="B53" s="444" t="s">
        <v>527</v>
      </c>
      <c r="C53" s="343"/>
      <c r="D53" s="343"/>
      <c r="E53" s="343"/>
      <c r="F53" s="343"/>
      <c r="G53" s="343"/>
      <c r="H53" s="343"/>
      <c r="I53" s="343"/>
      <c r="J53" s="343"/>
      <c r="K53" s="343"/>
      <c r="L53" s="707"/>
      <c r="M53" s="707"/>
      <c r="N53" s="334"/>
      <c r="O53" s="334"/>
      <c r="P53" s="334"/>
      <c r="Q53" s="334"/>
    </row>
    <row r="54" spans="1:17" x14ac:dyDescent="0.3">
      <c r="A54" s="334"/>
      <c r="B54" s="334"/>
      <c r="C54" s="334"/>
      <c r="D54" s="334"/>
      <c r="E54" s="334"/>
      <c r="F54" s="334"/>
      <c r="G54" s="334"/>
      <c r="H54" s="334"/>
      <c r="I54" s="334"/>
      <c r="J54" s="334"/>
      <c r="K54" s="334"/>
      <c r="L54" s="708"/>
      <c r="M54" s="708"/>
      <c r="N54" s="334"/>
      <c r="O54" s="334"/>
      <c r="P54" s="334"/>
      <c r="Q54" s="334"/>
    </row>
    <row r="55" spans="1:17" x14ac:dyDescent="0.3">
      <c r="A55" s="334"/>
      <c r="B55" s="334"/>
      <c r="C55" s="334"/>
      <c r="D55" s="334"/>
      <c r="E55" s="334"/>
      <c r="F55" s="334"/>
      <c r="G55" s="334"/>
      <c r="H55" s="334"/>
      <c r="I55" s="334"/>
      <c r="J55" s="334"/>
      <c r="K55" s="334"/>
      <c r="L55" s="708"/>
      <c r="M55" s="708"/>
      <c r="N55" s="334"/>
      <c r="O55" s="334"/>
      <c r="P55" s="334"/>
      <c r="Q55" s="334"/>
    </row>
    <row r="56" spans="1:17" ht="21.6" thickBot="1" x14ac:dyDescent="0.45">
      <c r="A56" s="334"/>
      <c r="B56" s="338" t="s">
        <v>272</v>
      </c>
      <c r="C56" s="334"/>
      <c r="D56" s="334"/>
      <c r="E56" s="334"/>
      <c r="F56" s="334"/>
      <c r="G56" s="334"/>
      <c r="H56" s="334"/>
      <c r="I56" s="334"/>
      <c r="J56" s="334"/>
      <c r="K56" s="334"/>
      <c r="L56" s="708"/>
      <c r="M56" s="708"/>
      <c r="N56" s="334"/>
      <c r="O56" s="334"/>
      <c r="P56" s="334"/>
      <c r="Q56" s="334"/>
    </row>
    <row r="57" spans="1:17" x14ac:dyDescent="0.3">
      <c r="A57" s="334"/>
      <c r="B57" s="339" t="s">
        <v>309</v>
      </c>
      <c r="C57" s="340">
        <v>-10</v>
      </c>
      <c r="D57" s="340">
        <v>-5</v>
      </c>
      <c r="E57" s="340">
        <v>0</v>
      </c>
      <c r="F57" s="341" t="s">
        <v>310</v>
      </c>
      <c r="G57" s="341" t="s">
        <v>311</v>
      </c>
      <c r="H57" s="341" t="s">
        <v>312</v>
      </c>
      <c r="I57" s="341" t="s">
        <v>313</v>
      </c>
      <c r="J57" s="341" t="s">
        <v>314</v>
      </c>
      <c r="K57" s="341" t="s">
        <v>315</v>
      </c>
      <c r="L57" s="341" t="s">
        <v>550</v>
      </c>
      <c r="M57" s="341" t="s">
        <v>1005</v>
      </c>
      <c r="N57" s="334"/>
      <c r="O57" s="334"/>
      <c r="P57" s="334"/>
      <c r="Q57" s="334"/>
    </row>
    <row r="58" spans="1:17" x14ac:dyDescent="0.3">
      <c r="A58" s="334"/>
      <c r="B58" s="444" t="s">
        <v>527</v>
      </c>
      <c r="C58" s="343"/>
      <c r="D58" s="343"/>
      <c r="E58" s="343"/>
      <c r="F58" s="343"/>
      <c r="G58" s="343"/>
      <c r="H58" s="343"/>
      <c r="I58" s="343"/>
      <c r="J58" s="343"/>
      <c r="K58" s="343"/>
      <c r="L58" s="707"/>
      <c r="M58" s="707"/>
      <c r="N58" s="334"/>
      <c r="O58" s="334"/>
      <c r="P58" s="334"/>
      <c r="Q58" s="334"/>
    </row>
    <row r="59" spans="1:17" x14ac:dyDescent="0.3">
      <c r="A59" s="334"/>
      <c r="B59" s="334"/>
      <c r="C59" s="334"/>
      <c r="D59" s="334"/>
      <c r="E59" s="334"/>
      <c r="F59" s="334"/>
      <c r="G59" s="334"/>
      <c r="H59" s="334"/>
      <c r="I59" s="334"/>
      <c r="J59" s="334"/>
      <c r="K59" s="334"/>
      <c r="L59" s="334"/>
      <c r="M59" s="334"/>
      <c r="N59" s="334"/>
      <c r="O59" s="334"/>
      <c r="P59" s="334"/>
      <c r="Q59" s="334"/>
    </row>
    <row r="60" spans="1:17" x14ac:dyDescent="0.3">
      <c r="A60" s="334"/>
      <c r="B60" s="346" t="s">
        <v>528</v>
      </c>
      <c r="C60" s="334"/>
      <c r="D60" s="334"/>
      <c r="E60" s="334"/>
      <c r="F60" s="334"/>
      <c r="G60" s="334"/>
      <c r="H60" s="334"/>
      <c r="I60" s="334"/>
      <c r="J60" s="334"/>
      <c r="K60" s="334"/>
      <c r="L60" s="334"/>
      <c r="M60" s="334"/>
      <c r="N60" s="334"/>
      <c r="O60" s="334"/>
      <c r="P60" s="334"/>
      <c r="Q60" s="334"/>
    </row>
    <row r="61" spans="1:17" x14ac:dyDescent="0.3">
      <c r="A61" s="334"/>
      <c r="B61" s="437" t="s">
        <v>529</v>
      </c>
      <c r="C61" s="334"/>
      <c r="D61" s="334"/>
      <c r="E61" s="334"/>
      <c r="F61" s="334"/>
      <c r="G61" s="334"/>
      <c r="H61" s="334"/>
      <c r="I61" s="334"/>
      <c r="J61" s="334"/>
      <c r="K61" s="334"/>
      <c r="L61" s="334"/>
      <c r="M61" s="334"/>
      <c r="N61" s="334"/>
      <c r="O61" s="334"/>
      <c r="P61" s="334"/>
      <c r="Q61" s="334"/>
    </row>
    <row r="62" spans="1:17" x14ac:dyDescent="0.3">
      <c r="A62" s="334"/>
      <c r="B62" s="351"/>
      <c r="C62" s="334"/>
      <c r="D62" s="334"/>
      <c r="E62" s="334"/>
      <c r="F62" s="334"/>
      <c r="G62" s="334"/>
      <c r="H62" s="334"/>
      <c r="I62" s="334"/>
      <c r="J62" s="334"/>
      <c r="K62" s="334"/>
      <c r="L62" s="334"/>
      <c r="M62" s="334"/>
      <c r="N62" s="334"/>
      <c r="O62" s="334"/>
      <c r="P62" s="334"/>
      <c r="Q62" s="334"/>
    </row>
    <row r="63" spans="1:17" s="711" customFormat="1" x14ac:dyDescent="0.3">
      <c r="A63" s="462"/>
      <c r="B63" s="709" t="s">
        <v>324</v>
      </c>
      <c r="C63" s="710">
        <v>5</v>
      </c>
      <c r="D63" s="708"/>
      <c r="E63" s="708"/>
      <c r="F63" s="708"/>
      <c r="G63" s="708"/>
      <c r="H63" s="708"/>
      <c r="I63" s="708"/>
      <c r="J63" s="708"/>
      <c r="K63" s="708"/>
      <c r="L63" s="708"/>
      <c r="M63" s="708"/>
      <c r="N63" s="708"/>
      <c r="O63" s="708"/>
      <c r="P63" s="708"/>
      <c r="Q63" s="708"/>
    </row>
    <row r="64" spans="1:17" x14ac:dyDescent="0.3">
      <c r="A64" s="334"/>
      <c r="B64" s="334"/>
      <c r="C64" s="334"/>
      <c r="D64" s="334"/>
      <c r="E64" s="334"/>
      <c r="F64" s="334"/>
      <c r="G64" s="334"/>
      <c r="H64" s="334"/>
      <c r="I64" s="334"/>
      <c r="J64" s="334"/>
      <c r="K64" s="334"/>
      <c r="L64" s="334"/>
      <c r="M64" s="334"/>
      <c r="N64" s="334"/>
      <c r="O64" s="334"/>
      <c r="P64" s="334"/>
      <c r="Q64" s="334"/>
    </row>
    <row r="65" spans="1:18" x14ac:dyDescent="0.3">
      <c r="A65" s="459"/>
      <c r="B65" s="336" t="s">
        <v>551</v>
      </c>
      <c r="C65" s="459"/>
      <c r="D65" s="459"/>
      <c r="E65" s="459"/>
      <c r="F65" s="459"/>
      <c r="G65" s="459"/>
      <c r="H65" s="459"/>
      <c r="I65" s="459"/>
      <c r="J65" s="459"/>
      <c r="K65" s="459"/>
      <c r="L65" s="459"/>
      <c r="M65" s="459"/>
      <c r="N65" s="459"/>
      <c r="O65" s="459"/>
      <c r="P65" s="459"/>
      <c r="Q65" s="459"/>
      <c r="R65" s="61"/>
    </row>
    <row r="66" spans="1:18" x14ac:dyDescent="0.3">
      <c r="A66" s="445"/>
      <c r="B66" s="445"/>
      <c r="C66" s="445"/>
      <c r="D66" s="445"/>
      <c r="E66" s="445"/>
      <c r="F66" s="445"/>
      <c r="G66" s="445"/>
      <c r="H66" s="445"/>
      <c r="I66" s="445"/>
      <c r="J66" s="445"/>
      <c r="K66" s="445"/>
      <c r="L66" s="445"/>
      <c r="M66" s="445"/>
      <c r="N66" s="445"/>
      <c r="O66" s="445"/>
      <c r="P66" s="445"/>
      <c r="Q66" s="445"/>
    </row>
    <row r="67" spans="1:18" ht="21" x14ac:dyDescent="0.4">
      <c r="A67" s="460"/>
      <c r="B67" s="460" t="s">
        <v>552</v>
      </c>
      <c r="C67" s="445"/>
      <c r="D67" s="445"/>
      <c r="E67" s="445"/>
      <c r="F67" s="445"/>
      <c r="G67" s="445"/>
      <c r="H67" s="445"/>
      <c r="I67" s="445"/>
      <c r="J67" s="445"/>
      <c r="K67" s="445"/>
      <c r="L67" s="445"/>
      <c r="M67" s="445"/>
      <c r="N67" s="445"/>
      <c r="O67" s="445"/>
      <c r="P67" s="445"/>
      <c r="Q67" s="445"/>
    </row>
    <row r="68" spans="1:18" x14ac:dyDescent="0.3">
      <c r="A68" s="445"/>
      <c r="B68" s="445"/>
      <c r="C68" s="445"/>
      <c r="D68" s="445"/>
      <c r="E68" s="445"/>
      <c r="F68" s="445"/>
      <c r="G68" s="445"/>
      <c r="H68" s="445"/>
      <c r="I68" s="445"/>
      <c r="J68" s="445"/>
      <c r="K68" s="445"/>
      <c r="L68" s="445"/>
      <c r="M68" s="445"/>
      <c r="N68" s="445"/>
      <c r="O68" s="445"/>
      <c r="P68" s="445"/>
      <c r="Q68" s="445"/>
    </row>
    <row r="69" spans="1:18" ht="39" customHeight="1" x14ac:dyDescent="0.3">
      <c r="A69" s="445"/>
      <c r="B69" s="754" t="s">
        <v>445</v>
      </c>
      <c r="C69" s="754"/>
      <c r="D69" s="754"/>
      <c r="E69" s="754"/>
      <c r="F69" s="754"/>
      <c r="G69" s="754"/>
      <c r="H69" s="754"/>
      <c r="I69" s="754"/>
      <c r="J69" s="754"/>
      <c r="K69" s="754"/>
      <c r="L69" s="754"/>
      <c r="M69" s="754"/>
      <c r="N69" s="445"/>
      <c r="O69" s="445"/>
      <c r="P69" s="445"/>
      <c r="Q69" s="445"/>
    </row>
    <row r="70" spans="1:18" ht="32.25" customHeight="1" x14ac:dyDescent="0.3">
      <c r="A70" s="445"/>
      <c r="B70" s="755" t="s">
        <v>446</v>
      </c>
      <c r="C70" s="755"/>
      <c r="D70" s="755"/>
      <c r="E70" s="755"/>
      <c r="F70" s="755"/>
      <c r="G70" s="755"/>
      <c r="H70" s="755"/>
      <c r="I70" s="755"/>
      <c r="J70" s="755"/>
      <c r="K70" s="755"/>
      <c r="L70" s="755"/>
      <c r="M70" s="755"/>
      <c r="N70" s="755"/>
      <c r="O70" s="755"/>
      <c r="P70" s="755"/>
      <c r="Q70" s="755"/>
    </row>
    <row r="71" spans="1:18" x14ac:dyDescent="0.3">
      <c r="A71" s="445"/>
      <c r="B71" s="461"/>
      <c r="C71" s="461"/>
      <c r="D71" s="461"/>
      <c r="E71" s="461"/>
      <c r="F71" s="461"/>
      <c r="G71" s="461"/>
      <c r="H71" s="461"/>
      <c r="I71" s="461"/>
      <c r="J71" s="461"/>
      <c r="K71" s="461"/>
      <c r="L71" s="461"/>
      <c r="M71" s="461"/>
      <c r="N71" s="445"/>
      <c r="O71" s="445"/>
      <c r="P71" s="445"/>
      <c r="Q71" s="445"/>
    </row>
    <row r="72" spans="1:18" x14ac:dyDescent="0.3">
      <c r="A72" s="445"/>
      <c r="B72" s="445" t="s">
        <v>301</v>
      </c>
      <c r="C72" s="445" t="s">
        <v>302</v>
      </c>
      <c r="D72" s="445"/>
      <c r="E72" s="445"/>
      <c r="F72" s="445"/>
      <c r="G72" s="445"/>
      <c r="H72" s="445"/>
      <c r="I72" s="445"/>
      <c r="J72" s="445"/>
      <c r="K72" s="445"/>
      <c r="L72" s="445"/>
      <c r="M72" s="445"/>
      <c r="N72" s="445"/>
      <c r="O72" s="445"/>
      <c r="P72" s="445"/>
      <c r="Q72" s="445"/>
    </row>
    <row r="73" spans="1:18" x14ac:dyDescent="0.3">
      <c r="A73" s="445"/>
      <c r="B73" s="445"/>
      <c r="C73" s="445" t="s">
        <v>303</v>
      </c>
      <c r="D73" s="445"/>
      <c r="E73" s="445"/>
      <c r="F73" s="445"/>
      <c r="G73" s="445"/>
      <c r="H73" s="445"/>
      <c r="I73" s="445"/>
      <c r="J73" s="445"/>
      <c r="K73" s="445"/>
      <c r="L73" s="445"/>
      <c r="M73" s="445"/>
      <c r="N73" s="445"/>
      <c r="O73" s="445"/>
      <c r="P73" s="445"/>
      <c r="Q73" s="445"/>
    </row>
    <row r="74" spans="1:18" x14ac:dyDescent="0.3">
      <c r="A74" s="445"/>
      <c r="B74" s="445"/>
      <c r="C74" s="445"/>
      <c r="D74" s="445"/>
      <c r="E74" s="445"/>
      <c r="F74" s="445"/>
      <c r="G74" s="445"/>
      <c r="H74" s="445"/>
      <c r="I74" s="445"/>
      <c r="J74" s="445"/>
      <c r="K74" s="445"/>
      <c r="L74" s="445"/>
      <c r="M74" s="445"/>
      <c r="N74" s="445"/>
      <c r="O74" s="445"/>
      <c r="P74" s="445"/>
      <c r="Q74" s="445"/>
    </row>
    <row r="75" spans="1:18" x14ac:dyDescent="0.3">
      <c r="A75" s="445"/>
      <c r="B75" s="445" t="s">
        <v>304</v>
      </c>
      <c r="C75" s="445" t="s">
        <v>325</v>
      </c>
      <c r="D75" s="445"/>
      <c r="E75" s="445"/>
      <c r="F75" s="445"/>
      <c r="G75" s="445"/>
      <c r="H75" s="445"/>
      <c r="I75" s="445"/>
      <c r="J75" s="445"/>
      <c r="K75" s="445"/>
      <c r="L75" s="445"/>
      <c r="M75" s="445"/>
      <c r="N75" s="445"/>
      <c r="O75" s="445"/>
      <c r="P75" s="445"/>
      <c r="Q75" s="445"/>
    </row>
    <row r="76" spans="1:18" x14ac:dyDescent="0.3">
      <c r="A76" s="445"/>
      <c r="B76" s="445"/>
      <c r="C76" s="445"/>
      <c r="D76" s="445"/>
      <c r="E76" s="445"/>
      <c r="F76" s="445"/>
      <c r="G76" s="445"/>
      <c r="H76" s="445"/>
      <c r="I76" s="445"/>
      <c r="J76" s="445"/>
      <c r="K76" s="445"/>
      <c r="L76" s="445"/>
      <c r="M76" s="445"/>
      <c r="N76" s="445"/>
      <c r="O76" s="445"/>
      <c r="P76" s="445"/>
      <c r="Q76" s="445"/>
    </row>
    <row r="77" spans="1:18" ht="15.6" x14ac:dyDescent="0.3">
      <c r="A77" s="445"/>
      <c r="B77" s="445" t="s">
        <v>306</v>
      </c>
      <c r="C77" s="337" t="s">
        <v>326</v>
      </c>
      <c r="D77" s="445"/>
      <c r="E77" s="445"/>
      <c r="F77" s="445"/>
      <c r="G77" s="445"/>
      <c r="H77" s="445"/>
      <c r="I77" s="445"/>
      <c r="J77" s="445"/>
      <c r="K77" s="445"/>
      <c r="L77" s="445"/>
      <c r="M77" s="445"/>
      <c r="N77" s="445"/>
      <c r="O77" s="445"/>
      <c r="P77" s="445"/>
      <c r="Q77" s="445"/>
    </row>
    <row r="78" spans="1:18" x14ac:dyDescent="0.3">
      <c r="A78" s="445"/>
      <c r="B78" s="445"/>
      <c r="C78" s="445"/>
      <c r="D78" s="445"/>
      <c r="E78" s="445"/>
      <c r="F78" s="445"/>
      <c r="G78" s="445"/>
      <c r="H78" s="445"/>
      <c r="I78" s="445"/>
      <c r="J78" s="445"/>
      <c r="K78" s="445"/>
      <c r="L78" s="445"/>
      <c r="M78" s="445"/>
      <c r="N78" s="445"/>
      <c r="O78" s="445"/>
      <c r="P78" s="445"/>
      <c r="Q78" s="445"/>
    </row>
    <row r="79" spans="1:18" x14ac:dyDescent="0.3">
      <c r="A79" s="445"/>
      <c r="B79" s="445"/>
      <c r="C79" s="445"/>
      <c r="D79" s="445"/>
      <c r="E79" s="445"/>
      <c r="F79" s="445"/>
      <c r="G79" s="445"/>
      <c r="H79" s="445"/>
      <c r="I79" s="445"/>
      <c r="J79" s="445"/>
      <c r="K79" s="445"/>
      <c r="L79" s="445"/>
      <c r="M79" s="445"/>
      <c r="N79" s="445"/>
      <c r="O79" s="445"/>
      <c r="P79" s="445"/>
      <c r="Q79" s="445"/>
    </row>
    <row r="80" spans="1:18" x14ac:dyDescent="0.3">
      <c r="A80" s="334"/>
      <c r="B80" s="334"/>
      <c r="C80" s="334"/>
      <c r="D80" s="334"/>
      <c r="E80" s="334"/>
      <c r="F80" s="334"/>
      <c r="G80" s="334"/>
      <c r="H80" s="334"/>
      <c r="I80" s="334"/>
      <c r="J80" s="334"/>
      <c r="K80" s="334"/>
      <c r="L80" s="334"/>
      <c r="M80" s="334"/>
      <c r="N80" s="334"/>
      <c r="O80" s="334"/>
      <c r="P80" s="334"/>
      <c r="Q80" s="334"/>
    </row>
    <row r="81" spans="1:18" ht="21.6" thickBot="1" x14ac:dyDescent="0.45">
      <c r="A81" s="334"/>
      <c r="B81" s="338" t="s">
        <v>267</v>
      </c>
      <c r="C81" s="334"/>
      <c r="D81" s="354"/>
      <c r="E81" s="334"/>
      <c r="F81" s="334"/>
      <c r="G81" s="334"/>
      <c r="H81" s="334"/>
      <c r="I81" s="334"/>
      <c r="J81" s="334"/>
      <c r="K81" s="334"/>
      <c r="L81" s="334"/>
      <c r="M81" s="334"/>
      <c r="N81" s="334"/>
      <c r="O81" s="334"/>
      <c r="P81" s="334"/>
      <c r="Q81" s="334"/>
    </row>
    <row r="82" spans="1:18" ht="15" thickBot="1" x14ac:dyDescent="0.35">
      <c r="A82" s="334"/>
      <c r="B82" s="355" t="s">
        <v>327</v>
      </c>
      <c r="C82" s="356">
        <v>1</v>
      </c>
      <c r="D82" s="356">
        <v>2</v>
      </c>
      <c r="E82" s="356">
        <v>3</v>
      </c>
      <c r="F82" s="356">
        <v>4</v>
      </c>
      <c r="G82" s="356">
        <v>5</v>
      </c>
      <c r="H82" s="356">
        <f>G82+1</f>
        <v>6</v>
      </c>
      <c r="I82" s="356">
        <v>7</v>
      </c>
      <c r="J82" s="357">
        <v>8</v>
      </c>
      <c r="K82" s="334"/>
      <c r="L82" s="752" t="s">
        <v>414</v>
      </c>
      <c r="M82" s="752"/>
      <c r="N82" s="334"/>
      <c r="O82" s="752" t="s">
        <v>415</v>
      </c>
      <c r="P82" s="752"/>
      <c r="Q82" s="334"/>
    </row>
    <row r="83" spans="1:18" ht="15" thickBot="1" x14ac:dyDescent="0.35">
      <c r="A83" s="334"/>
      <c r="B83" s="358" t="s">
        <v>329</v>
      </c>
      <c r="C83" s="359"/>
      <c r="D83" s="359"/>
      <c r="E83" s="359"/>
      <c r="F83" s="359"/>
      <c r="G83" s="359"/>
      <c r="H83" s="359"/>
      <c r="I83" s="360"/>
      <c r="J83" s="361"/>
      <c r="K83" s="334"/>
      <c r="L83" s="705" t="s">
        <v>330</v>
      </c>
      <c r="M83" s="354" t="s">
        <v>331</v>
      </c>
      <c r="N83" s="334"/>
      <c r="O83" s="705" t="s">
        <v>330</v>
      </c>
      <c r="P83" s="354" t="s">
        <v>331</v>
      </c>
      <c r="Q83" s="334"/>
    </row>
    <row r="84" spans="1:18" x14ac:dyDescent="0.3">
      <c r="A84" s="334"/>
      <c r="B84" s="334"/>
      <c r="C84" s="362">
        <v>0.1</v>
      </c>
      <c r="D84" s="362">
        <v>0.1</v>
      </c>
      <c r="E84" s="362">
        <v>0.1</v>
      </c>
      <c r="F84" s="362">
        <v>0.1</v>
      </c>
      <c r="G84" s="362">
        <v>0.1</v>
      </c>
      <c r="H84" s="362">
        <v>0.1</v>
      </c>
      <c r="I84" s="362">
        <v>0.2</v>
      </c>
      <c r="J84" s="363">
        <v>0.2</v>
      </c>
      <c r="K84" s="334"/>
      <c r="L84" s="706" t="s">
        <v>332</v>
      </c>
      <c r="M84" s="364">
        <v>2</v>
      </c>
      <c r="N84" s="365"/>
      <c r="O84" s="706" t="s">
        <v>332</v>
      </c>
      <c r="P84" s="364">
        <v>2</v>
      </c>
      <c r="Q84" s="334"/>
    </row>
    <row r="85" spans="1:18" ht="21.6" thickBot="1" x14ac:dyDescent="0.45">
      <c r="A85" s="334"/>
      <c r="B85" s="338" t="s">
        <v>272</v>
      </c>
      <c r="C85" s="334"/>
      <c r="D85" s="354"/>
      <c r="E85" s="334"/>
      <c r="F85" s="334"/>
      <c r="G85" s="334"/>
      <c r="H85" s="334"/>
      <c r="I85" s="334"/>
      <c r="J85" s="334"/>
      <c r="K85" s="334"/>
      <c r="L85" s="706" t="s">
        <v>333</v>
      </c>
      <c r="M85" s="364">
        <v>3</v>
      </c>
      <c r="N85" s="365"/>
      <c r="O85" s="706" t="s">
        <v>333</v>
      </c>
      <c r="P85" s="364">
        <v>3</v>
      </c>
      <c r="Q85" s="334"/>
    </row>
    <row r="86" spans="1:18" ht="15" thickBot="1" x14ac:dyDescent="0.35">
      <c r="A86" s="334"/>
      <c r="B86" s="366" t="s">
        <v>327</v>
      </c>
      <c r="C86" s="367">
        <v>1</v>
      </c>
      <c r="D86" s="367">
        <v>2</v>
      </c>
      <c r="E86" s="367">
        <v>3</v>
      </c>
      <c r="F86" s="367">
        <v>4</v>
      </c>
      <c r="G86" s="367">
        <v>5</v>
      </c>
      <c r="H86" s="367">
        <f>G86+1</f>
        <v>6</v>
      </c>
      <c r="I86" s="367">
        <v>7</v>
      </c>
      <c r="J86" s="368">
        <v>8</v>
      </c>
      <c r="K86" s="334"/>
      <c r="L86" s="706" t="s">
        <v>334</v>
      </c>
      <c r="M86" s="364">
        <v>4</v>
      </c>
      <c r="N86" s="365"/>
      <c r="O86" s="706" t="s">
        <v>334</v>
      </c>
      <c r="P86" s="364">
        <v>4</v>
      </c>
      <c r="Q86" s="334"/>
    </row>
    <row r="87" spans="1:18" x14ac:dyDescent="0.3">
      <c r="A87" s="334"/>
      <c r="B87" s="369" t="s">
        <v>329</v>
      </c>
      <c r="C87" s="370"/>
      <c r="D87" s="370"/>
      <c r="E87" s="370"/>
      <c r="F87" s="370"/>
      <c r="G87" s="370"/>
      <c r="H87" s="370"/>
      <c r="I87" s="371"/>
      <c r="J87" s="371"/>
      <c r="K87" s="334"/>
      <c r="L87" s="706" t="s">
        <v>397</v>
      </c>
      <c r="M87" s="364">
        <v>6</v>
      </c>
      <c r="N87" s="365"/>
      <c r="O87" s="706" t="s">
        <v>397</v>
      </c>
      <c r="P87" s="364">
        <v>6</v>
      </c>
      <c r="Q87" s="334"/>
    </row>
    <row r="88" spans="1:18" x14ac:dyDescent="0.3">
      <c r="A88" s="334"/>
      <c r="B88" s="334"/>
      <c r="C88" s="362">
        <v>0.1</v>
      </c>
      <c r="D88" s="362">
        <v>0.1</v>
      </c>
      <c r="E88" s="362">
        <v>0.1</v>
      </c>
      <c r="F88" s="362">
        <v>0.1</v>
      </c>
      <c r="G88" s="362">
        <v>0.1</v>
      </c>
      <c r="H88" s="362">
        <v>0.1</v>
      </c>
      <c r="I88" s="362">
        <v>0.2</v>
      </c>
      <c r="J88" s="363">
        <v>0.2</v>
      </c>
      <c r="K88" s="334"/>
      <c r="L88" s="706" t="s">
        <v>402</v>
      </c>
      <c r="M88" s="364">
        <v>8</v>
      </c>
      <c r="N88" s="365"/>
      <c r="O88" s="706" t="s">
        <v>402</v>
      </c>
      <c r="P88" s="364">
        <v>8</v>
      </c>
      <c r="Q88" s="334"/>
    </row>
    <row r="89" spans="1:18" x14ac:dyDescent="0.3">
      <c r="A89" s="334"/>
      <c r="B89" s="334"/>
      <c r="C89" s="334"/>
      <c r="D89" s="334"/>
      <c r="E89" s="334"/>
      <c r="F89" s="334"/>
      <c r="G89" s="334"/>
      <c r="H89" s="334"/>
      <c r="I89" s="334"/>
      <c r="J89" s="334"/>
      <c r="K89" s="334"/>
      <c r="L89" s="706" t="s">
        <v>1004</v>
      </c>
      <c r="M89" s="364">
        <v>10</v>
      </c>
      <c r="N89" s="334"/>
      <c r="O89" s="706" t="s">
        <v>998</v>
      </c>
      <c r="P89" s="364">
        <v>10</v>
      </c>
      <c r="Q89" s="334"/>
    </row>
    <row r="90" spans="1:18" x14ac:dyDescent="0.3">
      <c r="A90" s="334"/>
      <c r="B90" s="334"/>
      <c r="C90" s="334"/>
      <c r="D90" s="334"/>
      <c r="E90" s="334"/>
      <c r="F90" s="334"/>
      <c r="G90" s="334"/>
      <c r="H90" s="334"/>
      <c r="I90" s="334"/>
      <c r="J90" s="334"/>
      <c r="K90" s="334"/>
      <c r="L90" s="334"/>
      <c r="M90" s="334"/>
      <c r="N90" s="334"/>
      <c r="O90" s="334"/>
      <c r="P90" s="334"/>
      <c r="Q90" s="334"/>
    </row>
    <row r="91" spans="1:18" x14ac:dyDescent="0.3">
      <c r="A91" s="334"/>
      <c r="B91" s="352" t="s">
        <v>324</v>
      </c>
      <c r="C91" s="353">
        <v>10</v>
      </c>
      <c r="D91" s="334"/>
      <c r="E91" s="334"/>
      <c r="F91" s="334"/>
      <c r="G91" s="334"/>
      <c r="H91" s="334"/>
      <c r="I91" s="334"/>
      <c r="J91" s="334"/>
      <c r="K91" s="334"/>
      <c r="L91" s="334"/>
      <c r="M91" s="334"/>
      <c r="N91" s="334"/>
      <c r="O91" s="334"/>
      <c r="P91" s="334"/>
      <c r="Q91" s="334"/>
    </row>
    <row r="92" spans="1:18" x14ac:dyDescent="0.3">
      <c r="A92" s="334"/>
      <c r="B92" s="334"/>
      <c r="C92" s="334"/>
      <c r="D92" s="334"/>
      <c r="E92" s="334"/>
      <c r="F92" s="334"/>
      <c r="G92" s="334"/>
      <c r="H92" s="334"/>
      <c r="I92" s="334"/>
      <c r="J92" s="334"/>
      <c r="K92" s="334"/>
      <c r="L92" s="334"/>
      <c r="M92" s="334"/>
      <c r="N92" s="334"/>
      <c r="O92" s="334"/>
      <c r="P92" s="334"/>
      <c r="Q92" s="334"/>
    </row>
    <row r="93" spans="1:18" x14ac:dyDescent="0.3">
      <c r="A93" s="335"/>
      <c r="B93" s="336" t="s">
        <v>335</v>
      </c>
      <c r="C93" s="335"/>
      <c r="D93" s="335"/>
      <c r="E93" s="335"/>
      <c r="F93" s="335"/>
      <c r="G93" s="335"/>
      <c r="H93" s="335"/>
      <c r="I93" s="335"/>
      <c r="J93" s="335"/>
      <c r="K93" s="335"/>
      <c r="L93" s="335"/>
      <c r="M93" s="335"/>
      <c r="N93" s="335"/>
      <c r="O93" s="335"/>
      <c r="P93" s="335"/>
      <c r="Q93" s="335"/>
      <c r="R93" s="61"/>
    </row>
    <row r="94" spans="1:18" x14ac:dyDescent="0.3">
      <c r="A94" s="334"/>
      <c r="B94" s="334"/>
      <c r="C94" s="334"/>
      <c r="D94" s="334"/>
      <c r="E94" s="334"/>
      <c r="F94" s="334"/>
      <c r="G94" s="334"/>
      <c r="H94" s="334"/>
      <c r="I94" s="334"/>
      <c r="J94" s="334"/>
      <c r="K94" s="334"/>
      <c r="L94" s="334"/>
      <c r="M94" s="334"/>
      <c r="N94" s="334"/>
      <c r="O94" s="334"/>
      <c r="P94" s="334"/>
      <c r="Q94" s="334"/>
    </row>
    <row r="95" spans="1:18" x14ac:dyDescent="0.3">
      <c r="A95" s="334"/>
      <c r="B95" s="445" t="s">
        <v>920</v>
      </c>
      <c r="C95" s="334"/>
      <c r="D95" s="334"/>
      <c r="E95" s="334"/>
      <c r="F95" s="708"/>
      <c r="G95" s="334"/>
      <c r="H95" s="334"/>
      <c r="I95" s="334"/>
      <c r="J95" s="334"/>
      <c r="K95" s="334"/>
      <c r="L95" s="334"/>
      <c r="M95" s="334"/>
      <c r="N95" s="334"/>
      <c r="O95" s="334"/>
      <c r="P95" s="334"/>
      <c r="Q95" s="334"/>
    </row>
    <row r="96" spans="1:18" x14ac:dyDescent="0.3">
      <c r="A96" s="334"/>
      <c r="B96" s="334"/>
      <c r="C96" s="334"/>
      <c r="D96" s="334"/>
      <c r="E96" s="334"/>
      <c r="F96" s="334"/>
      <c r="G96" s="334"/>
      <c r="H96" s="334"/>
      <c r="I96" s="334"/>
      <c r="J96" s="334"/>
      <c r="K96" s="334"/>
      <c r="L96" s="334"/>
      <c r="M96" s="334"/>
      <c r="N96" s="334"/>
      <c r="O96" s="334"/>
      <c r="P96" s="334"/>
      <c r="Q96" s="334"/>
    </row>
    <row r="97" spans="1:17" x14ac:dyDescent="0.3">
      <c r="A97" s="334"/>
      <c r="B97" s="752" t="s">
        <v>328</v>
      </c>
      <c r="C97" s="752"/>
      <c r="D97" s="334"/>
      <c r="E97" s="334"/>
      <c r="F97" s="334"/>
      <c r="G97" s="334"/>
      <c r="H97" s="334"/>
      <c r="I97" s="334"/>
      <c r="J97" s="334"/>
      <c r="K97" s="334"/>
      <c r="L97" s="334"/>
      <c r="M97" s="334"/>
      <c r="N97" s="334"/>
      <c r="O97" s="334"/>
      <c r="P97" s="334"/>
      <c r="Q97" s="334"/>
    </row>
    <row r="98" spans="1:17" x14ac:dyDescent="0.3">
      <c r="A98" s="334"/>
      <c r="B98" s="354" t="s">
        <v>336</v>
      </c>
      <c r="C98" s="354" t="s">
        <v>331</v>
      </c>
      <c r="D98" s="334"/>
      <c r="E98" s="334"/>
      <c r="F98" s="334"/>
      <c r="G98" s="334"/>
      <c r="H98" s="334"/>
      <c r="I98" s="334"/>
      <c r="J98" s="334"/>
      <c r="K98" s="334"/>
      <c r="L98" s="334"/>
      <c r="M98" s="334"/>
      <c r="N98" s="334"/>
      <c r="O98" s="334"/>
      <c r="P98" s="334"/>
      <c r="Q98" s="334"/>
    </row>
    <row r="99" spans="1:17" x14ac:dyDescent="0.3">
      <c r="A99" s="334"/>
      <c r="B99" s="363" t="s">
        <v>412</v>
      </c>
      <c r="C99" s="363">
        <v>1</v>
      </c>
      <c r="D99" s="334"/>
      <c r="E99" s="334"/>
      <c r="F99" s="334"/>
      <c r="G99" s="334"/>
      <c r="H99" s="334"/>
      <c r="I99" s="334"/>
      <c r="J99" s="334"/>
      <c r="K99" s="334"/>
      <c r="L99" s="334"/>
      <c r="M99" s="334"/>
      <c r="N99" s="334"/>
      <c r="O99" s="334"/>
      <c r="P99" s="334"/>
      <c r="Q99" s="334"/>
    </row>
    <row r="100" spans="1:17" x14ac:dyDescent="0.3">
      <c r="A100" s="334"/>
      <c r="B100" s="712" t="s">
        <v>413</v>
      </c>
      <c r="C100" s="363">
        <v>3</v>
      </c>
      <c r="D100" s="334"/>
      <c r="E100" s="334"/>
      <c r="F100" s="334"/>
      <c r="G100" s="334"/>
      <c r="H100" s="334"/>
      <c r="I100" s="334"/>
      <c r="J100" s="334"/>
      <c r="K100" s="334"/>
      <c r="L100" s="334"/>
      <c r="M100" s="334"/>
      <c r="N100" s="334"/>
      <c r="O100" s="334"/>
      <c r="P100" s="334"/>
      <c r="Q100" s="334"/>
    </row>
    <row r="101" spans="1:17" x14ac:dyDescent="0.3">
      <c r="A101" s="334"/>
      <c r="B101" s="712" t="s">
        <v>1006</v>
      </c>
      <c r="C101" s="363">
        <v>5</v>
      </c>
      <c r="D101" s="334"/>
      <c r="E101" s="334"/>
      <c r="F101" s="334"/>
      <c r="G101" s="334"/>
      <c r="H101" s="334"/>
      <c r="I101" s="334"/>
      <c r="J101" s="334"/>
      <c r="K101" s="334"/>
      <c r="L101" s="334"/>
      <c r="M101" s="334"/>
      <c r="N101" s="334"/>
      <c r="O101" s="334"/>
      <c r="P101" s="334"/>
      <c r="Q101" s="334"/>
    </row>
    <row r="102" spans="1:17" x14ac:dyDescent="0.3">
      <c r="A102" s="334"/>
      <c r="B102" s="334"/>
      <c r="C102" s="363"/>
      <c r="D102" s="334"/>
      <c r="E102" s="334"/>
      <c r="F102" s="334"/>
      <c r="G102" s="334"/>
      <c r="H102" s="334"/>
      <c r="I102" s="334"/>
      <c r="J102" s="334"/>
      <c r="K102" s="334"/>
      <c r="L102" s="334"/>
      <c r="M102" s="334"/>
      <c r="N102" s="334"/>
      <c r="O102" s="334"/>
      <c r="P102" s="334"/>
      <c r="Q102" s="334"/>
    </row>
    <row r="103" spans="1:17" x14ac:dyDescent="0.3">
      <c r="A103" s="334"/>
      <c r="B103" s="334"/>
      <c r="C103" s="334"/>
      <c r="D103" s="334"/>
      <c r="E103" s="334"/>
      <c r="F103" s="334"/>
      <c r="G103" s="334"/>
      <c r="H103" s="334"/>
      <c r="I103" s="334"/>
      <c r="J103" s="334"/>
      <c r="K103" s="334"/>
      <c r="L103" s="334"/>
      <c r="M103" s="334"/>
      <c r="N103" s="334"/>
      <c r="O103" s="334"/>
      <c r="P103" s="334"/>
      <c r="Q103" s="334"/>
    </row>
    <row r="104" spans="1:17" x14ac:dyDescent="0.3">
      <c r="A104" s="334"/>
      <c r="B104" s="334"/>
      <c r="C104" s="334"/>
      <c r="D104" s="334"/>
      <c r="E104" s="334"/>
      <c r="F104" s="334"/>
      <c r="G104" s="334"/>
      <c r="H104" s="334"/>
      <c r="I104" s="334"/>
      <c r="J104" s="334"/>
      <c r="K104" s="334"/>
      <c r="L104" s="334"/>
      <c r="M104" s="334"/>
      <c r="N104" s="334"/>
      <c r="O104" s="334"/>
      <c r="P104" s="334"/>
      <c r="Q104" s="334"/>
    </row>
    <row r="105" spans="1:17" x14ac:dyDescent="0.3">
      <c r="A105" s="334"/>
      <c r="B105" s="352" t="s">
        <v>324</v>
      </c>
      <c r="C105" s="363">
        <v>5</v>
      </c>
      <c r="D105" s="334"/>
      <c r="E105" s="334"/>
      <c r="F105" s="334"/>
      <c r="G105" s="82"/>
      <c r="H105" s="82"/>
      <c r="I105" s="334"/>
      <c r="J105" s="334"/>
      <c r="K105" s="334"/>
      <c r="L105" s="334"/>
      <c r="M105" s="334"/>
      <c r="N105" s="334"/>
      <c r="O105" s="334"/>
      <c r="P105" s="334"/>
      <c r="Q105" s="334"/>
    </row>
    <row r="106" spans="1:17" x14ac:dyDescent="0.3">
      <c r="A106" s="334"/>
      <c r="B106" s="334"/>
      <c r="C106" s="334"/>
      <c r="D106" s="334"/>
      <c r="E106" s="334"/>
      <c r="F106" s="334"/>
      <c r="G106" s="82"/>
      <c r="H106" s="82"/>
      <c r="I106" s="334"/>
      <c r="J106" s="334"/>
      <c r="K106" s="334"/>
      <c r="L106" s="334"/>
      <c r="M106" s="334"/>
      <c r="N106" s="334"/>
      <c r="O106" s="334"/>
      <c r="P106" s="334"/>
      <c r="Q106" s="334"/>
    </row>
    <row r="107" spans="1:17" x14ac:dyDescent="0.3">
      <c r="A107" s="334"/>
      <c r="B107" s="334"/>
      <c r="C107" s="334"/>
      <c r="D107" s="334"/>
      <c r="E107" s="334"/>
      <c r="F107" s="334"/>
      <c r="G107" s="82"/>
      <c r="H107" s="82"/>
      <c r="I107" s="334"/>
      <c r="J107" s="334"/>
      <c r="K107" s="334"/>
      <c r="L107" s="334"/>
      <c r="M107" s="334"/>
      <c r="N107" s="334"/>
      <c r="O107" s="334"/>
      <c r="P107" s="334"/>
      <c r="Q107" s="334"/>
    </row>
    <row r="108" spans="1:17" x14ac:dyDescent="0.3">
      <c r="A108" s="334"/>
      <c r="B108" s="334"/>
      <c r="C108" s="334"/>
      <c r="D108" s="334"/>
      <c r="E108" s="334"/>
      <c r="F108" s="334"/>
      <c r="G108" s="82"/>
      <c r="H108" s="82"/>
      <c r="I108" s="334"/>
      <c r="J108" s="334"/>
      <c r="K108" s="334"/>
      <c r="L108" s="334"/>
      <c r="M108" s="334"/>
      <c r="N108" s="334"/>
      <c r="O108" s="334"/>
      <c r="P108" s="334"/>
      <c r="Q108" s="334"/>
    </row>
    <row r="109" spans="1:17" x14ac:dyDescent="0.3">
      <c r="A109" s="334"/>
      <c r="B109" s="334"/>
      <c r="C109" s="334"/>
      <c r="D109" s="334"/>
      <c r="E109" s="334"/>
      <c r="F109" s="334"/>
      <c r="G109" s="82"/>
      <c r="H109" s="82"/>
      <c r="I109" s="334"/>
      <c r="J109" s="334"/>
      <c r="K109" s="334"/>
      <c r="L109" s="334"/>
      <c r="M109" s="334"/>
      <c r="N109" s="334"/>
      <c r="O109" s="334"/>
      <c r="P109" s="334"/>
      <c r="Q109" s="334"/>
    </row>
    <row r="112" spans="1:17" ht="18" x14ac:dyDescent="0.35">
      <c r="F112" s="63"/>
      <c r="G112" s="753"/>
      <c r="H112" s="753"/>
    </row>
    <row r="113" spans="7:8" x14ac:dyDescent="0.3">
      <c r="G113" s="64"/>
      <c r="H113" s="64"/>
    </row>
    <row r="114" spans="7:8" x14ac:dyDescent="0.3">
      <c r="G114" s="24"/>
      <c r="H114" s="24"/>
    </row>
    <row r="115" spans="7:8" x14ac:dyDescent="0.3">
      <c r="G115" s="24"/>
      <c r="H115" s="24"/>
    </row>
    <row r="116" spans="7:8" x14ac:dyDescent="0.3">
      <c r="G116" s="24"/>
      <c r="H116" s="24"/>
    </row>
    <row r="117" spans="7:8" x14ac:dyDescent="0.3">
      <c r="G117" s="24"/>
      <c r="H117" s="24"/>
    </row>
    <row r="118" spans="7:8" x14ac:dyDescent="0.3">
      <c r="G118" s="24"/>
      <c r="H118" s="24"/>
    </row>
  </sheetData>
  <protectedRanges>
    <protectedRange sqref="B18:K39 E97:J105 B82:H87 B52:K59 L52:M58" name="Bereich1"/>
    <protectedRange sqref="L18:M39" name="Bereich1_1"/>
  </protectedRanges>
  <mergeCells count="6">
    <mergeCell ref="L82:M82"/>
    <mergeCell ref="B97:C97"/>
    <mergeCell ref="G112:H112"/>
    <mergeCell ref="O82:P82"/>
    <mergeCell ref="B69:M69"/>
    <mergeCell ref="B70:Q70"/>
  </mergeCells>
  <pageMargins left="0.7" right="0.7" top="0.78740157499999996" bottom="0.78740157499999996" header="0.3" footer="0.3"/>
  <pageSetup paperSize="9" scale="4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dimension ref="A1:G27"/>
  <sheetViews>
    <sheetView showGridLines="0" zoomScale="90" zoomScaleNormal="90" workbookViewId="0">
      <selection activeCell="J11" sqref="J11"/>
    </sheetView>
  </sheetViews>
  <sheetFormatPr baseColWidth="10" defaultColWidth="11.44140625" defaultRowHeight="13.2" x14ac:dyDescent="0.25"/>
  <cols>
    <col min="1" max="1" width="84.44140625" style="1" customWidth="1"/>
    <col min="2" max="2" width="12" style="1" bestFit="1" customWidth="1"/>
    <col min="3" max="6" width="7.109375" style="1" customWidth="1"/>
    <col min="7" max="16384" width="11.44140625" style="1"/>
  </cols>
  <sheetData>
    <row r="1" spans="1:7" s="19" customFormat="1" ht="17.399999999999999" x14ac:dyDescent="0.25">
      <c r="A1" s="408" t="s">
        <v>345</v>
      </c>
      <c r="C1" s="23"/>
      <c r="D1" s="22"/>
    </row>
    <row r="2" spans="1:7" s="19" customFormat="1" ht="14.4" thickBot="1" x14ac:dyDescent="0.3">
      <c r="A2" s="20"/>
      <c r="C2" s="23"/>
      <c r="D2" s="22"/>
      <c r="E2" s="22"/>
      <c r="F2" s="22"/>
    </row>
    <row r="3" spans="1:7" s="19" customFormat="1" ht="41.4" x14ac:dyDescent="0.25">
      <c r="A3" s="373" t="s">
        <v>337</v>
      </c>
      <c r="B3" s="374" t="s">
        <v>266</v>
      </c>
      <c r="C3" s="375" t="s">
        <v>338</v>
      </c>
      <c r="D3" s="375" t="s">
        <v>339</v>
      </c>
      <c r="E3" s="376" t="s">
        <v>346</v>
      </c>
      <c r="F3" s="377" t="s">
        <v>340</v>
      </c>
      <c r="G3" s="239"/>
    </row>
    <row r="4" spans="1:7" s="19" customFormat="1" ht="27.6" x14ac:dyDescent="0.25">
      <c r="A4" s="378" t="s">
        <v>452</v>
      </c>
      <c r="B4" s="379">
        <v>0.5</v>
      </c>
      <c r="C4" s="380"/>
      <c r="D4" s="380"/>
      <c r="E4" s="381"/>
      <c r="F4" s="382"/>
      <c r="G4" s="239"/>
    </row>
    <row r="5" spans="1:7" s="19" customFormat="1" ht="27.6" x14ac:dyDescent="0.25">
      <c r="A5" s="383" t="s">
        <v>416</v>
      </c>
      <c r="B5" s="379">
        <v>0.5</v>
      </c>
      <c r="C5" s="380"/>
      <c r="D5" s="380"/>
      <c r="E5" s="381"/>
      <c r="F5" s="382"/>
      <c r="G5" s="239"/>
    </row>
    <row r="6" spans="1:7" s="19" customFormat="1" ht="27.6" x14ac:dyDescent="0.25">
      <c r="A6" s="383" t="s">
        <v>341</v>
      </c>
      <c r="B6" s="379">
        <v>0.5</v>
      </c>
      <c r="C6" s="380"/>
      <c r="D6" s="380"/>
      <c r="E6" s="381"/>
      <c r="F6" s="382"/>
      <c r="G6" s="239"/>
    </row>
    <row r="7" spans="1:7" s="19" customFormat="1" ht="27.6" x14ac:dyDescent="0.25">
      <c r="A7" s="383" t="s">
        <v>342</v>
      </c>
      <c r="B7" s="379">
        <v>0.5</v>
      </c>
      <c r="C7" s="380"/>
      <c r="D7" s="380"/>
      <c r="E7" s="381"/>
      <c r="F7" s="382"/>
      <c r="G7" s="239"/>
    </row>
    <row r="8" spans="1:7" s="19" customFormat="1" ht="27.6" x14ac:dyDescent="0.25">
      <c r="A8" s="383" t="s">
        <v>343</v>
      </c>
      <c r="B8" s="379">
        <v>0.5</v>
      </c>
      <c r="C8" s="380"/>
      <c r="D8" s="380"/>
      <c r="E8" s="381"/>
      <c r="F8" s="382"/>
      <c r="G8" s="239"/>
    </row>
    <row r="9" spans="1:7" s="19" customFormat="1" ht="27.6" x14ac:dyDescent="0.25">
      <c r="A9" s="383" t="s">
        <v>921</v>
      </c>
      <c r="B9" s="379">
        <v>1</v>
      </c>
      <c r="C9" s="380"/>
      <c r="D9" s="380"/>
      <c r="E9" s="381"/>
      <c r="F9" s="382"/>
      <c r="G9" s="239"/>
    </row>
    <row r="10" spans="1:7" s="19" customFormat="1" ht="27.6" x14ac:dyDescent="0.25">
      <c r="A10" s="383" t="s">
        <v>447</v>
      </c>
      <c r="B10" s="379">
        <v>0.5</v>
      </c>
      <c r="C10" s="384"/>
      <c r="D10" s="384"/>
      <c r="E10" s="381"/>
      <c r="F10" s="382"/>
      <c r="G10" s="239"/>
    </row>
    <row r="11" spans="1:7" s="19" customFormat="1" ht="28.2" thickBot="1" x14ac:dyDescent="0.3">
      <c r="A11" s="385" t="s">
        <v>541</v>
      </c>
      <c r="B11" s="386">
        <v>1</v>
      </c>
      <c r="C11" s="387"/>
      <c r="D11" s="387"/>
      <c r="E11" s="388"/>
      <c r="F11" s="389"/>
      <c r="G11" s="239"/>
    </row>
    <row r="12" spans="1:7" ht="14.4" thickBot="1" x14ac:dyDescent="0.3">
      <c r="A12" s="193"/>
      <c r="B12" s="390">
        <f>SUM(B4:B11)</f>
        <v>5</v>
      </c>
      <c r="C12" s="391"/>
      <c r="D12" s="391"/>
      <c r="E12" s="391"/>
      <c r="F12" s="392"/>
      <c r="G12" s="193"/>
    </row>
    <row r="13" spans="1:7" ht="14.4" thickBot="1" x14ac:dyDescent="0.3">
      <c r="A13" s="238"/>
      <c r="B13" s="393"/>
      <c r="C13" s="193"/>
      <c r="D13" s="193"/>
      <c r="E13" s="193"/>
      <c r="F13" s="193"/>
      <c r="G13" s="193"/>
    </row>
    <row r="14" spans="1:7" s="2" customFormat="1" ht="15" x14ac:dyDescent="0.25">
      <c r="A14" s="231" t="s">
        <v>265</v>
      </c>
      <c r="B14" s="394"/>
      <c r="C14" s="395">
        <f>C1</f>
        <v>0</v>
      </c>
      <c r="D14" s="396"/>
      <c r="E14" s="397"/>
      <c r="F14" s="398"/>
      <c r="G14" s="243"/>
    </row>
    <row r="15" spans="1:7" s="2" customFormat="1" ht="15" x14ac:dyDescent="0.25">
      <c r="A15" s="232" t="s">
        <v>266</v>
      </c>
      <c r="B15" s="399"/>
      <c r="C15" s="400"/>
      <c r="D15" s="399"/>
      <c r="E15" s="401" t="s">
        <v>267</v>
      </c>
      <c r="F15" s="402" t="s">
        <v>272</v>
      </c>
      <c r="G15" s="243"/>
    </row>
    <row r="16" spans="1:7" s="2" customFormat="1" ht="15" x14ac:dyDescent="0.25">
      <c r="A16" s="232">
        <v>5</v>
      </c>
      <c r="B16" s="403"/>
      <c r="C16" s="330"/>
      <c r="D16" s="403"/>
      <c r="E16" s="404"/>
      <c r="F16" s="405"/>
      <c r="G16" s="243"/>
    </row>
    <row r="17" spans="1:7" s="2" customFormat="1" ht="15.6" thickBot="1" x14ac:dyDescent="0.3">
      <c r="A17" s="233" t="s">
        <v>268</v>
      </c>
      <c r="B17" s="406"/>
      <c r="C17" s="331"/>
      <c r="D17" s="406"/>
      <c r="E17" s="407"/>
      <c r="F17" s="234"/>
      <c r="G17" s="243"/>
    </row>
    <row r="18" spans="1:7" ht="13.8" x14ac:dyDescent="0.25">
      <c r="A18" s="193"/>
      <c r="B18" s="332"/>
      <c r="C18" s="332"/>
      <c r="D18" s="193"/>
      <c r="E18" s="193"/>
      <c r="F18" s="332"/>
      <c r="G18" s="193"/>
    </row>
    <row r="19" spans="1:7" s="19" customFormat="1" ht="13.8" x14ac:dyDescent="0.25">
      <c r="A19" s="238" t="s">
        <v>269</v>
      </c>
      <c r="B19" s="239"/>
      <c r="C19" s="239"/>
      <c r="D19" s="239"/>
      <c r="E19" s="239"/>
      <c r="F19" s="239"/>
      <c r="G19" s="239"/>
    </row>
    <row r="20" spans="1:7" s="19" customFormat="1" ht="13.8" x14ac:dyDescent="0.25">
      <c r="A20" s="239" t="s">
        <v>270</v>
      </c>
      <c r="B20" s="239" t="s">
        <v>344</v>
      </c>
      <c r="C20" s="239"/>
      <c r="D20" s="239"/>
      <c r="E20" s="239"/>
      <c r="F20" s="239"/>
      <c r="G20" s="239"/>
    </row>
    <row r="21" spans="1:7" ht="16.2" x14ac:dyDescent="0.25">
      <c r="A21" s="240" t="s">
        <v>271</v>
      </c>
      <c r="B21" s="239" t="s">
        <v>448</v>
      </c>
      <c r="C21" s="193"/>
      <c r="D21" s="193"/>
      <c r="E21" s="193"/>
      <c r="F21" s="193"/>
      <c r="G21" s="193"/>
    </row>
    <row r="22" spans="1:7" ht="13.8" x14ac:dyDescent="0.25">
      <c r="A22" s="241" t="s">
        <v>157</v>
      </c>
      <c r="B22" s="193"/>
      <c r="C22" s="197"/>
      <c r="D22" s="197"/>
      <c r="E22" s="197"/>
      <c r="F22" s="197"/>
      <c r="G22" s="193"/>
    </row>
    <row r="23" spans="1:7" ht="13.8" x14ac:dyDescent="0.25">
      <c r="A23" s="193"/>
      <c r="B23" s="193"/>
      <c r="C23" s="193"/>
      <c r="D23" s="193"/>
      <c r="E23" s="193"/>
      <c r="F23" s="193"/>
      <c r="G23" s="193"/>
    </row>
    <row r="24" spans="1:7" ht="13.8" x14ac:dyDescent="0.25">
      <c r="A24" s="193"/>
      <c r="B24" s="193"/>
      <c r="C24" s="193"/>
      <c r="D24" s="193"/>
      <c r="E24" s="193"/>
      <c r="F24" s="193"/>
      <c r="G24" s="193"/>
    </row>
    <row r="25" spans="1:7" ht="13.8" x14ac:dyDescent="0.25">
      <c r="A25" s="193"/>
      <c r="B25" s="193"/>
      <c r="C25" s="193"/>
      <c r="D25" s="193"/>
      <c r="E25" s="193"/>
      <c r="F25" s="193"/>
      <c r="G25" s="193"/>
    </row>
    <row r="26" spans="1:7" ht="13.8" x14ac:dyDescent="0.25">
      <c r="A26" s="193"/>
      <c r="B26" s="193"/>
      <c r="C26" s="193"/>
      <c r="D26" s="193"/>
      <c r="E26" s="193"/>
      <c r="F26" s="193"/>
      <c r="G26" s="193"/>
    </row>
    <row r="27" spans="1:7" ht="13.8" x14ac:dyDescent="0.25">
      <c r="A27" s="193"/>
      <c r="B27" s="193"/>
      <c r="C27" s="193"/>
      <c r="D27" s="193"/>
      <c r="E27" s="193"/>
      <c r="F27" s="193"/>
      <c r="G27" s="193"/>
    </row>
  </sheetData>
  <conditionalFormatting sqref="B17:F17">
    <cfRule type="cellIs" dxfId="3" priority="1" operator="greaterThan">
      <formula>2</formula>
    </cfRule>
    <cfRule type="cellIs" dxfId="2" priority="2" operator="equal">
      <formula>2</formula>
    </cfRule>
    <cfRule type="cellIs" dxfId="1" priority="3" operator="equal">
      <formula>1</formula>
    </cfRule>
  </conditionalFormatting>
  <pageMargins left="0.59055118110236227" right="0.59055118110236227" top="0.78740157480314965" bottom="0.78740157480314965" header="0" footer="0"/>
  <pageSetup paperSize="9" scale="80" orientation="landscape" r:id="rId1"/>
  <headerFooter scaleWithDoc="0" alignWithMargins="0">
    <oddFooter>&amp;L&amp;8&amp;D
&amp;F&amp;C&amp;8- &amp;P/ &amp;N -&amp;R&amp;8&amp;A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6">
    <pageSetUpPr fitToPage="1"/>
  </sheetPr>
  <dimension ref="A1:R52"/>
  <sheetViews>
    <sheetView showGridLines="0" topLeftCell="A17" zoomScaleNormal="100" workbookViewId="0">
      <selection activeCell="A49" sqref="A49:B51"/>
    </sheetView>
  </sheetViews>
  <sheetFormatPr baseColWidth="10" defaultColWidth="0" defaultRowHeight="13.2" x14ac:dyDescent="0.25"/>
  <cols>
    <col min="1" max="1" width="61.109375" style="1" customWidth="1"/>
    <col min="2" max="2" width="24.6640625" style="1" customWidth="1"/>
    <col min="3" max="3" width="23.33203125" style="1" customWidth="1"/>
    <col min="4" max="5" width="11.44140625" style="1" customWidth="1"/>
    <col min="6" max="6" width="4" style="1" customWidth="1"/>
    <col min="7" max="8" width="11.44140625" style="1" customWidth="1"/>
    <col min="9" max="9" width="5.109375" style="1" customWidth="1"/>
    <col min="10" max="10" width="11.44140625" style="1" customWidth="1"/>
    <col min="11" max="11" width="4" style="1" customWidth="1"/>
    <col min="12" max="15" width="11.44140625" style="1" customWidth="1"/>
    <col min="16" max="16" width="4" style="1" customWidth="1"/>
    <col min="17" max="18" width="11.44140625" style="1" customWidth="1"/>
    <col min="19" max="16384" width="11.44140625" style="1" hidden="1"/>
  </cols>
  <sheetData>
    <row r="1" spans="1:17" ht="17.399999999999999" x14ac:dyDescent="0.3">
      <c r="A1" s="426" t="s">
        <v>347</v>
      </c>
      <c r="G1" s="77"/>
      <c r="H1" s="78"/>
      <c r="I1" s="78"/>
      <c r="J1" s="78"/>
      <c r="K1" s="77"/>
      <c r="L1" s="78"/>
      <c r="M1" s="41"/>
      <c r="N1" s="41"/>
      <c r="O1" s="41"/>
    </row>
    <row r="2" spans="1:17" ht="21.6" thickBot="1" x14ac:dyDescent="0.45">
      <c r="A2" s="65"/>
      <c r="G2" s="77"/>
      <c r="H2" s="78"/>
      <c r="I2" s="78"/>
      <c r="J2" s="78"/>
      <c r="K2" s="77"/>
      <c r="L2" s="78"/>
      <c r="M2" s="41"/>
      <c r="N2" s="41"/>
      <c r="O2" s="41"/>
    </row>
    <row r="3" spans="1:17" ht="15.6" x14ac:dyDescent="0.3">
      <c r="A3" s="207" t="s">
        <v>348</v>
      </c>
      <c r="B3" s="193"/>
      <c r="C3" s="409"/>
      <c r="D3" s="410"/>
      <c r="E3" s="411"/>
      <c r="F3" s="193"/>
      <c r="G3" s="412"/>
      <c r="H3" s="412"/>
      <c r="I3" s="412"/>
      <c r="J3" s="412"/>
      <c r="K3" s="412"/>
      <c r="L3" s="412"/>
      <c r="M3" s="207"/>
      <c r="N3" s="207"/>
      <c r="O3" s="207"/>
      <c r="P3" s="46"/>
      <c r="Q3" s="46"/>
    </row>
    <row r="4" spans="1:17" ht="15.6" x14ac:dyDescent="0.3">
      <c r="A4" s="413" t="s">
        <v>924</v>
      </c>
      <c r="B4" s="193"/>
      <c r="C4" s="414"/>
      <c r="D4" s="193"/>
      <c r="E4" s="415"/>
      <c r="F4" s="193"/>
      <c r="G4" s="412"/>
      <c r="H4" s="412"/>
      <c r="I4" s="412"/>
      <c r="J4" s="412"/>
      <c r="K4" s="412"/>
      <c r="L4" s="412"/>
      <c r="M4" s="207"/>
      <c r="N4" s="207"/>
      <c r="O4" s="207"/>
      <c r="P4" s="46"/>
      <c r="Q4" s="46"/>
    </row>
    <row r="5" spans="1:17" ht="16.2" thickBot="1" x14ac:dyDescent="0.35">
      <c r="A5" s="193"/>
      <c r="B5" s="193"/>
      <c r="C5" s="416"/>
      <c r="D5" s="417"/>
      <c r="E5" s="418"/>
      <c r="F5" s="193"/>
      <c r="G5" s="412"/>
      <c r="H5" s="412"/>
      <c r="I5" s="412"/>
      <c r="J5" s="412"/>
      <c r="K5" s="412"/>
      <c r="L5" s="412"/>
      <c r="M5" s="207"/>
      <c r="N5" s="207"/>
      <c r="O5" s="207"/>
      <c r="P5" s="46"/>
      <c r="Q5" s="46"/>
    </row>
    <row r="6" spans="1:17" ht="55.8" x14ac:dyDescent="0.3">
      <c r="A6" s="198" t="s">
        <v>568</v>
      </c>
      <c r="B6" s="193"/>
      <c r="C6" s="193"/>
      <c r="D6" s="193"/>
      <c r="E6" s="193"/>
      <c r="F6" s="193"/>
      <c r="G6" s="412"/>
      <c r="H6" s="412"/>
      <c r="I6" s="412"/>
      <c r="J6" s="412"/>
      <c r="K6" s="412"/>
      <c r="L6" s="412"/>
      <c r="M6" s="207"/>
      <c r="N6" s="207"/>
      <c r="O6" s="207"/>
      <c r="P6" s="46"/>
      <c r="Q6" s="46"/>
    </row>
    <row r="7" spans="1:17" ht="15.6" x14ac:dyDescent="0.3">
      <c r="A7" s="198"/>
      <c r="B7" s="193"/>
      <c r="C7" s="193"/>
      <c r="D7" s="193"/>
      <c r="E7" s="193"/>
      <c r="F7" s="193"/>
      <c r="G7" s="412"/>
      <c r="H7" s="412"/>
      <c r="I7" s="412"/>
      <c r="J7" s="412"/>
      <c r="K7" s="412"/>
      <c r="L7" s="412"/>
      <c r="M7" s="207"/>
      <c r="N7" s="207"/>
      <c r="O7" s="207"/>
      <c r="P7" s="46"/>
      <c r="Q7" s="46"/>
    </row>
    <row r="8" spans="1:17" ht="26.4" x14ac:dyDescent="0.25">
      <c r="A8" s="537" t="s">
        <v>923</v>
      </c>
      <c r="B8" s="537" t="s">
        <v>554</v>
      </c>
      <c r="C8" s="193"/>
      <c r="D8" s="193"/>
      <c r="E8" s="193"/>
      <c r="F8" s="193"/>
      <c r="G8" s="193"/>
      <c r="H8" s="193"/>
      <c r="I8" s="193"/>
      <c r="J8" s="193"/>
      <c r="K8" s="193"/>
      <c r="L8" s="193"/>
      <c r="M8" s="193"/>
      <c r="N8" s="193"/>
    </row>
    <row r="9" spans="1:17" ht="13.8" x14ac:dyDescent="0.25">
      <c r="A9" s="662" t="s">
        <v>567</v>
      </c>
      <c r="B9" s="663"/>
      <c r="C9" s="193"/>
      <c r="D9" s="193"/>
      <c r="E9" s="193"/>
      <c r="F9" s="193"/>
      <c r="G9" s="193"/>
      <c r="H9" s="193"/>
      <c r="I9" s="193"/>
      <c r="J9" s="193"/>
      <c r="K9" s="193"/>
      <c r="L9" s="193"/>
      <c r="M9" s="193"/>
    </row>
    <row r="10" spans="1:17" ht="13.8" x14ac:dyDescent="0.25">
      <c r="A10" s="662" t="s">
        <v>566</v>
      </c>
      <c r="B10" s="664"/>
    </row>
    <row r="11" spans="1:17" ht="15.6" x14ac:dyDescent="0.3">
      <c r="A11" s="665" t="s">
        <v>922</v>
      </c>
      <c r="B11" s="665"/>
      <c r="C11" s="193"/>
      <c r="D11" s="193"/>
      <c r="E11" s="193"/>
      <c r="F11" s="193"/>
      <c r="G11" s="412"/>
      <c r="H11" s="412"/>
      <c r="I11" s="412"/>
      <c r="J11" s="412"/>
      <c r="K11" s="412"/>
      <c r="L11" s="412"/>
      <c r="M11" s="207"/>
      <c r="N11" s="207"/>
      <c r="O11" s="207"/>
      <c r="P11" s="46"/>
      <c r="Q11" s="46"/>
    </row>
    <row r="12" spans="1:17" ht="15.6" x14ac:dyDescent="0.3">
      <c r="A12" s="193"/>
      <c r="B12" s="193"/>
      <c r="C12" s="193"/>
      <c r="D12" s="193"/>
      <c r="E12" s="193"/>
      <c r="F12" s="193"/>
      <c r="G12" s="412"/>
      <c r="H12" s="412"/>
      <c r="I12" s="412"/>
      <c r="J12" s="412"/>
      <c r="K12" s="412"/>
      <c r="L12" s="412"/>
      <c r="M12" s="207"/>
      <c r="N12" s="207"/>
      <c r="O12" s="207"/>
      <c r="P12" s="46"/>
      <c r="Q12" s="46"/>
    </row>
    <row r="13" spans="1:17" ht="15.6" x14ac:dyDescent="0.3">
      <c r="A13" s="719" t="s">
        <v>349</v>
      </c>
      <c r="B13" s="665"/>
      <c r="C13" s="665"/>
      <c r="D13" s="665"/>
      <c r="E13" s="665"/>
      <c r="F13" s="665"/>
      <c r="G13" s="412"/>
      <c r="H13" s="412"/>
      <c r="I13" s="412"/>
      <c r="J13" s="412"/>
      <c r="K13" s="412"/>
      <c r="L13" s="412"/>
      <c r="M13" s="207"/>
      <c r="N13" s="207"/>
      <c r="O13" s="207"/>
      <c r="P13" s="46"/>
      <c r="Q13" s="46"/>
    </row>
    <row r="14" spans="1:17" ht="15.6" x14ac:dyDescent="0.3">
      <c r="A14" s="720" t="s">
        <v>350</v>
      </c>
      <c r="B14" s="665"/>
      <c r="C14" s="665"/>
      <c r="D14" s="665"/>
      <c r="E14" s="665"/>
      <c r="F14" s="665"/>
      <c r="G14" s="412"/>
      <c r="H14" s="412"/>
      <c r="I14" s="412"/>
      <c r="J14" s="412"/>
      <c r="K14" s="412"/>
      <c r="L14" s="412"/>
      <c r="M14" s="207"/>
      <c r="N14" s="207"/>
      <c r="O14" s="207"/>
      <c r="P14" s="46"/>
      <c r="Q14" s="46"/>
    </row>
    <row r="15" spans="1:17" ht="15.6" x14ac:dyDescent="0.3">
      <c r="A15" s="720" t="s">
        <v>351</v>
      </c>
      <c r="B15" s="665"/>
      <c r="C15" s="665"/>
      <c r="D15" s="665"/>
      <c r="E15" s="665"/>
      <c r="F15" s="665"/>
      <c r="G15" s="412"/>
      <c r="H15" s="412"/>
      <c r="I15" s="412"/>
      <c r="J15" s="412"/>
      <c r="K15" s="412"/>
      <c r="L15" s="412"/>
      <c r="M15" s="207"/>
      <c r="N15" s="207"/>
      <c r="O15" s="207"/>
      <c r="P15" s="46"/>
      <c r="Q15" s="46"/>
    </row>
    <row r="16" spans="1:17" ht="15.6" x14ac:dyDescent="0.3">
      <c r="A16" s="720" t="s">
        <v>487</v>
      </c>
      <c r="B16" s="665"/>
      <c r="C16" s="665"/>
      <c r="D16" s="665"/>
      <c r="E16" s="665"/>
      <c r="F16" s="665"/>
      <c r="G16" s="412"/>
      <c r="H16" s="412"/>
      <c r="I16" s="412"/>
      <c r="J16" s="412"/>
      <c r="K16" s="412"/>
      <c r="L16" s="412"/>
      <c r="M16" s="207"/>
      <c r="N16" s="207"/>
      <c r="O16" s="207"/>
      <c r="P16" s="46"/>
      <c r="Q16" s="46"/>
    </row>
    <row r="17" spans="1:17" ht="15.6" x14ac:dyDescent="0.3">
      <c r="A17" s="720"/>
      <c r="B17" s="665"/>
      <c r="C17" s="665"/>
      <c r="D17" s="665"/>
      <c r="E17" s="665"/>
      <c r="F17" s="665"/>
      <c r="G17" s="412"/>
      <c r="H17" s="412"/>
      <c r="I17" s="412"/>
      <c r="J17" s="412"/>
      <c r="K17" s="412"/>
      <c r="L17" s="412"/>
      <c r="M17" s="207"/>
      <c r="N17" s="207"/>
      <c r="O17" s="207"/>
      <c r="P17" s="46"/>
      <c r="Q17" s="46"/>
    </row>
    <row r="18" spans="1:17" ht="16.2" thickBot="1" x14ac:dyDescent="0.35">
      <c r="A18" s="665"/>
      <c r="B18" s="665"/>
      <c r="C18" s="665"/>
      <c r="D18" s="665"/>
      <c r="E18" s="665"/>
      <c r="F18" s="665"/>
      <c r="G18" s="412"/>
      <c r="H18" s="412"/>
      <c r="I18" s="412"/>
      <c r="J18" s="412"/>
      <c r="K18" s="412"/>
      <c r="L18" s="412"/>
      <c r="M18" s="207"/>
      <c r="N18" s="207"/>
      <c r="O18" s="207"/>
      <c r="P18" s="46"/>
      <c r="Q18" s="46"/>
    </row>
    <row r="19" spans="1:17" ht="16.2" thickBot="1" x14ac:dyDescent="0.35">
      <c r="A19" s="665" t="s">
        <v>352</v>
      </c>
      <c r="B19" s="665"/>
      <c r="C19" s="721"/>
      <c r="D19" s="722" t="s">
        <v>353</v>
      </c>
      <c r="E19" s="721"/>
      <c r="F19" s="665" t="s">
        <v>237</v>
      </c>
      <c r="G19" s="412"/>
      <c r="H19" s="412"/>
      <c r="I19" s="420"/>
      <c r="J19" s="412"/>
      <c r="K19" s="412"/>
      <c r="L19" s="412"/>
      <c r="M19" s="207"/>
      <c r="N19" s="207"/>
      <c r="O19" s="207"/>
      <c r="P19" s="46"/>
      <c r="Q19" s="46"/>
    </row>
    <row r="20" spans="1:17" ht="15.6" x14ac:dyDescent="0.3">
      <c r="A20" s="665" t="s">
        <v>354</v>
      </c>
      <c r="B20" s="665"/>
      <c r="C20" s="665"/>
      <c r="D20" s="665"/>
      <c r="E20" s="665"/>
      <c r="F20" s="665"/>
      <c r="G20" s="412"/>
      <c r="H20" s="412"/>
      <c r="I20" s="412"/>
      <c r="J20" s="412"/>
      <c r="K20" s="412"/>
      <c r="L20" s="412"/>
      <c r="M20" s="207"/>
      <c r="N20" s="207"/>
      <c r="O20" s="207"/>
      <c r="P20" s="46"/>
      <c r="Q20" s="46"/>
    </row>
    <row r="21" spans="1:17" ht="15.6" x14ac:dyDescent="0.3">
      <c r="A21" s="665" t="s">
        <v>355</v>
      </c>
      <c r="B21" s="665"/>
      <c r="C21" s="665"/>
      <c r="D21" s="665"/>
      <c r="E21" s="665"/>
      <c r="F21" s="665"/>
      <c r="G21" s="412"/>
      <c r="H21" s="412"/>
      <c r="I21" s="412"/>
      <c r="J21" s="412"/>
      <c r="K21" s="412"/>
      <c r="L21" s="412"/>
      <c r="M21" s="207"/>
      <c r="N21" s="207"/>
      <c r="O21" s="207"/>
      <c r="P21" s="46"/>
      <c r="Q21" s="46"/>
    </row>
    <row r="22" spans="1:17" ht="15.6" x14ac:dyDescent="0.3">
      <c r="A22" s="665" t="s">
        <v>356</v>
      </c>
      <c r="B22" s="665"/>
      <c r="C22" s="665"/>
      <c r="D22" s="665"/>
      <c r="E22" s="665"/>
      <c r="F22" s="665"/>
      <c r="G22" s="412"/>
      <c r="H22" s="412"/>
      <c r="I22" s="412"/>
      <c r="J22" s="412"/>
      <c r="K22" s="412"/>
      <c r="L22" s="412"/>
      <c r="M22" s="207"/>
      <c r="N22" s="207"/>
      <c r="O22" s="207"/>
      <c r="P22" s="46"/>
      <c r="Q22" s="46"/>
    </row>
    <row r="23" spans="1:17" ht="15.6" x14ac:dyDescent="0.3">
      <c r="A23" s="665"/>
      <c r="B23" s="665"/>
      <c r="C23" s="665"/>
      <c r="D23" s="665"/>
      <c r="E23" s="665"/>
      <c r="F23" s="665"/>
      <c r="G23" s="412"/>
      <c r="H23" s="412"/>
      <c r="I23" s="412"/>
      <c r="J23" s="412"/>
      <c r="K23" s="412"/>
      <c r="L23" s="412"/>
      <c r="M23" s="207"/>
      <c r="N23" s="207"/>
      <c r="O23" s="207"/>
      <c r="P23" s="46"/>
      <c r="Q23" s="46"/>
    </row>
    <row r="24" spans="1:17" ht="15.6" x14ac:dyDescent="0.3">
      <c r="A24" s="193"/>
      <c r="B24" s="193"/>
      <c r="C24" s="193"/>
      <c r="D24" s="193"/>
      <c r="E24" s="193"/>
      <c r="F24" s="193"/>
      <c r="G24" s="412"/>
      <c r="H24" s="412"/>
      <c r="I24" s="412"/>
      <c r="J24" s="412"/>
      <c r="K24" s="412"/>
      <c r="L24" s="412"/>
      <c r="M24" s="207"/>
      <c r="N24" s="207"/>
      <c r="O24" s="207"/>
      <c r="P24" s="46"/>
      <c r="Q24" s="46"/>
    </row>
    <row r="25" spans="1:17" ht="15.6" x14ac:dyDescent="0.3">
      <c r="A25" s="193"/>
      <c r="B25" s="193"/>
      <c r="C25" s="193"/>
      <c r="D25" s="193"/>
      <c r="E25" s="193"/>
      <c r="F25" s="193"/>
      <c r="G25" s="412"/>
      <c r="H25" s="412"/>
      <c r="I25" s="412"/>
      <c r="J25" s="412"/>
      <c r="K25" s="412"/>
      <c r="L25" s="412"/>
      <c r="M25" s="207"/>
      <c r="N25" s="207"/>
      <c r="O25" s="207"/>
      <c r="P25" s="46"/>
      <c r="Q25" s="46"/>
    </row>
    <row r="26" spans="1:17" ht="16.2" thickBot="1" x14ac:dyDescent="0.35">
      <c r="A26" s="207" t="s">
        <v>357</v>
      </c>
      <c r="B26" s="193"/>
      <c r="C26" s="193"/>
      <c r="D26" s="193"/>
      <c r="E26" s="193"/>
      <c r="F26" s="193"/>
      <c r="G26" s="412"/>
      <c r="H26" s="412"/>
      <c r="I26" s="412"/>
      <c r="J26" s="412"/>
      <c r="K26" s="412"/>
      <c r="L26" s="412"/>
      <c r="M26" s="207"/>
      <c r="N26" s="207"/>
      <c r="O26" s="207"/>
      <c r="P26" s="46"/>
      <c r="Q26" s="46"/>
    </row>
    <row r="27" spans="1:17" ht="16.2" thickBot="1" x14ac:dyDescent="0.35">
      <c r="A27" s="413" t="s">
        <v>358</v>
      </c>
      <c r="B27" s="193"/>
      <c r="C27" s="193"/>
      <c r="D27" s="193"/>
      <c r="E27" s="419"/>
      <c r="F27" s="193" t="s">
        <v>237</v>
      </c>
      <c r="G27" s="412"/>
      <c r="H27" s="412"/>
      <c r="I27" s="412"/>
      <c r="J27" s="412"/>
      <c r="K27" s="412"/>
      <c r="L27" s="412"/>
      <c r="M27" s="207"/>
      <c r="N27" s="207"/>
      <c r="O27" s="207"/>
      <c r="P27" s="46"/>
      <c r="Q27" s="46"/>
    </row>
    <row r="28" spans="1:17" ht="15.6" x14ac:dyDescent="0.3">
      <c r="A28" s="193" t="s">
        <v>359</v>
      </c>
      <c r="B28" s="193"/>
      <c r="C28" s="193"/>
      <c r="D28" s="193"/>
      <c r="E28" s="193"/>
      <c r="F28" s="193"/>
      <c r="G28" s="412"/>
      <c r="H28" s="412"/>
      <c r="I28" s="412"/>
      <c r="J28" s="412"/>
      <c r="K28" s="412"/>
      <c r="L28" s="412"/>
      <c r="M28" s="207"/>
      <c r="N28" s="207"/>
      <c r="O28" s="207"/>
      <c r="P28" s="46"/>
      <c r="Q28" s="46"/>
    </row>
    <row r="29" spans="1:17" ht="13.8" x14ac:dyDescent="0.25">
      <c r="A29" s="193" t="s">
        <v>1028</v>
      </c>
      <c r="B29" s="193"/>
      <c r="C29" s="193"/>
      <c r="D29" s="193"/>
      <c r="E29" s="193"/>
      <c r="F29" s="193"/>
      <c r="G29" s="412"/>
      <c r="H29" s="412"/>
      <c r="I29" s="412"/>
      <c r="J29" s="412"/>
      <c r="K29" s="412"/>
      <c r="L29" s="412"/>
      <c r="M29" s="193"/>
      <c r="N29" s="193"/>
      <c r="O29" s="193"/>
    </row>
    <row r="30" spans="1:17" ht="13.8" x14ac:dyDescent="0.25">
      <c r="A30" s="437" t="s">
        <v>958</v>
      </c>
      <c r="B30" s="193"/>
      <c r="C30" s="193"/>
      <c r="D30" s="193"/>
      <c r="E30" s="193"/>
      <c r="F30" s="193"/>
      <c r="G30" s="193"/>
      <c r="H30" s="193"/>
      <c r="I30" s="193"/>
      <c r="J30" s="193"/>
      <c r="K30" s="193"/>
      <c r="L30" s="193"/>
      <c r="M30" s="193"/>
      <c r="N30" s="193"/>
      <c r="O30" s="193"/>
    </row>
    <row r="31" spans="1:17" ht="13.8" x14ac:dyDescent="0.25">
      <c r="A31" s="437"/>
      <c r="B31" s="193"/>
      <c r="C31" s="193"/>
      <c r="D31" s="193"/>
      <c r="E31" s="193"/>
      <c r="F31" s="193"/>
      <c r="G31" s="193"/>
      <c r="H31" s="193"/>
      <c r="I31" s="193"/>
      <c r="J31" s="193"/>
      <c r="K31" s="193"/>
      <c r="L31" s="193"/>
      <c r="M31" s="193"/>
      <c r="N31" s="193"/>
      <c r="O31" s="193"/>
    </row>
    <row r="32" spans="1:17" ht="13.8" x14ac:dyDescent="0.25">
      <c r="A32" s="193"/>
      <c r="B32" s="193"/>
      <c r="C32" s="193"/>
      <c r="D32" s="193"/>
      <c r="E32" s="193"/>
      <c r="F32" s="193"/>
      <c r="G32" s="193"/>
      <c r="H32" s="193"/>
      <c r="I32" s="193"/>
      <c r="J32" s="193"/>
      <c r="K32" s="193"/>
      <c r="L32" s="193"/>
      <c r="M32" s="193"/>
      <c r="N32" s="193"/>
      <c r="O32" s="193"/>
    </row>
    <row r="33" spans="1:15" ht="13.8" x14ac:dyDescent="0.25">
      <c r="A33" s="207" t="s">
        <v>328</v>
      </c>
      <c r="B33" s="193"/>
      <c r="C33" s="193"/>
      <c r="D33" s="193"/>
      <c r="E33" s="193"/>
      <c r="F33" s="193"/>
      <c r="G33" s="193"/>
      <c r="H33" s="193"/>
      <c r="I33" s="193"/>
      <c r="J33" s="193"/>
      <c r="K33" s="193"/>
      <c r="L33" s="193"/>
      <c r="M33" s="193"/>
      <c r="N33" s="193"/>
      <c r="O33" s="193"/>
    </row>
    <row r="34" spans="1:15" s="81" customFormat="1" ht="13.8" x14ac:dyDescent="0.25">
      <c r="A34" s="413" t="s">
        <v>28</v>
      </c>
      <c r="B34" s="193"/>
      <c r="C34" s="413" t="s">
        <v>360</v>
      </c>
      <c r="D34" s="193"/>
      <c r="E34" s="193"/>
      <c r="F34" s="193"/>
      <c r="G34" s="193"/>
      <c r="H34" s="421" t="s">
        <v>1029</v>
      </c>
      <c r="I34" s="193"/>
      <c r="J34" s="413" t="s">
        <v>361</v>
      </c>
      <c r="K34" s="193"/>
      <c r="L34" s="193"/>
      <c r="M34" s="193"/>
      <c r="N34" s="193"/>
      <c r="O34" s="193"/>
    </row>
    <row r="35" spans="1:15" s="81" customFormat="1" ht="13.8" x14ac:dyDescent="0.25">
      <c r="A35" s="193" t="s">
        <v>362</v>
      </c>
      <c r="B35" s="193"/>
      <c r="C35" s="193" t="s">
        <v>363</v>
      </c>
      <c r="D35" s="193"/>
      <c r="E35" s="193"/>
      <c r="F35" s="193"/>
      <c r="G35" s="193"/>
      <c r="H35" s="372">
        <v>4</v>
      </c>
      <c r="I35" s="672"/>
      <c r="J35" s="193" t="s">
        <v>364</v>
      </c>
      <c r="K35" s="193"/>
      <c r="L35" s="193"/>
      <c r="M35" s="193"/>
      <c r="N35" s="193"/>
      <c r="O35" s="193"/>
    </row>
    <row r="36" spans="1:15" s="81" customFormat="1" ht="13.8" x14ac:dyDescent="0.25">
      <c r="A36" s="193" t="s">
        <v>555</v>
      </c>
      <c r="B36" s="193"/>
      <c r="C36" s="193" t="s">
        <v>925</v>
      </c>
      <c r="D36" s="193"/>
      <c r="E36" s="193"/>
      <c r="F36" s="193"/>
      <c r="G36" s="193"/>
      <c r="H36" s="372">
        <v>5</v>
      </c>
      <c r="I36" s="672"/>
      <c r="J36" s="193" t="s">
        <v>364</v>
      </c>
      <c r="K36" s="193"/>
      <c r="L36" s="193"/>
      <c r="M36" s="193"/>
      <c r="N36" s="193"/>
      <c r="O36" s="193"/>
    </row>
    <row r="37" spans="1:15" s="81" customFormat="1" ht="13.8" x14ac:dyDescent="0.25">
      <c r="A37" s="193" t="s">
        <v>365</v>
      </c>
      <c r="B37" s="193"/>
      <c r="C37" s="193" t="s">
        <v>366</v>
      </c>
      <c r="D37" s="193"/>
      <c r="E37" s="193"/>
      <c r="F37" s="193"/>
      <c r="G37" s="193"/>
      <c r="H37" s="372">
        <v>4</v>
      </c>
      <c r="I37" s="672"/>
      <c r="J37" s="193" t="s">
        <v>367</v>
      </c>
      <c r="K37" s="193"/>
      <c r="L37" s="193"/>
      <c r="M37" s="193"/>
      <c r="N37" s="193"/>
      <c r="O37" s="193"/>
    </row>
    <row r="38" spans="1:15" s="81" customFormat="1" ht="13.8" x14ac:dyDescent="0.25">
      <c r="A38" s="193" t="s">
        <v>368</v>
      </c>
      <c r="B38" s="193"/>
      <c r="C38" s="665" t="s">
        <v>369</v>
      </c>
      <c r="D38" s="665"/>
      <c r="E38" s="665"/>
      <c r="F38" s="193"/>
      <c r="G38" s="193"/>
      <c r="H38" s="372">
        <v>2</v>
      </c>
      <c r="I38" s="672"/>
      <c r="J38" s="193" t="s">
        <v>370</v>
      </c>
      <c r="K38" s="193"/>
      <c r="L38" s="193"/>
      <c r="M38" s="193"/>
      <c r="N38" s="193"/>
      <c r="O38" s="193"/>
    </row>
    <row r="39" spans="1:15" ht="13.8" x14ac:dyDescent="0.25">
      <c r="A39" s="193"/>
      <c r="B39" s="193"/>
      <c r="C39" s="193"/>
      <c r="D39" s="193"/>
      <c r="E39" s="193"/>
      <c r="F39" s="193"/>
      <c r="G39" s="193"/>
      <c r="H39" s="192"/>
      <c r="I39" s="672"/>
      <c r="J39" s="193"/>
      <c r="K39" s="193"/>
      <c r="L39" s="193"/>
      <c r="M39" s="193"/>
      <c r="N39" s="193"/>
      <c r="O39" s="193"/>
    </row>
    <row r="40" spans="1:15" ht="13.8" x14ac:dyDescent="0.25">
      <c r="A40" s="193" t="s">
        <v>371</v>
      </c>
      <c r="B40" s="193"/>
      <c r="C40" s="193"/>
      <c r="D40" s="193"/>
      <c r="E40" s="193"/>
      <c r="F40" s="193"/>
      <c r="G40" s="193"/>
      <c r="H40" s="193"/>
      <c r="I40" s="193"/>
      <c r="J40" s="193"/>
      <c r="K40" s="193"/>
      <c r="L40" s="193"/>
      <c r="M40" s="193"/>
      <c r="N40" s="193"/>
      <c r="O40" s="193"/>
    </row>
    <row r="41" spans="1:15" ht="13.8" x14ac:dyDescent="0.25">
      <c r="A41" s="193"/>
      <c r="B41" s="193"/>
      <c r="C41" s="193"/>
      <c r="D41" s="193"/>
      <c r="E41" s="193"/>
      <c r="F41" s="193"/>
      <c r="G41" s="193"/>
      <c r="H41" s="193"/>
      <c r="I41" s="193"/>
      <c r="J41" s="193"/>
      <c r="K41" s="193"/>
      <c r="L41" s="193"/>
      <c r="M41" s="193"/>
      <c r="N41" s="193"/>
      <c r="O41" s="193"/>
    </row>
    <row r="42" spans="1:15" ht="13.8" x14ac:dyDescent="0.25">
      <c r="A42" s="422" t="s">
        <v>372</v>
      </c>
      <c r="B42" s="423" t="s">
        <v>331</v>
      </c>
      <c r="C42" s="193"/>
      <c r="D42" s="193"/>
      <c r="E42" s="193"/>
      <c r="F42" s="193"/>
      <c r="G42" s="193"/>
      <c r="H42" s="193"/>
      <c r="I42" s="193"/>
      <c r="J42" s="193"/>
      <c r="K42" s="193"/>
      <c r="L42" s="193"/>
      <c r="M42" s="193"/>
      <c r="N42" s="193"/>
      <c r="O42" s="193"/>
    </row>
    <row r="43" spans="1:15" ht="13.8" x14ac:dyDescent="0.25">
      <c r="A43" s="424" t="s">
        <v>408</v>
      </c>
      <c r="B43" s="425">
        <v>4</v>
      </c>
      <c r="C43" s="193"/>
      <c r="D43" s="193"/>
      <c r="E43" s="193"/>
      <c r="F43" s="193"/>
      <c r="G43" s="193"/>
      <c r="H43" s="193"/>
      <c r="I43" s="193"/>
      <c r="J43" s="193"/>
      <c r="K43" s="193"/>
      <c r="L43" s="193"/>
      <c r="M43" s="193"/>
      <c r="N43" s="193"/>
      <c r="O43" s="193"/>
    </row>
    <row r="44" spans="1:15" ht="13.8" x14ac:dyDescent="0.25">
      <c r="A44" s="424" t="s">
        <v>409</v>
      </c>
      <c r="B44" s="425">
        <v>2</v>
      </c>
      <c r="C44" s="193"/>
      <c r="D44" s="193"/>
      <c r="E44" s="193"/>
      <c r="F44" s="193"/>
      <c r="G44" s="193"/>
      <c r="H44" s="193"/>
      <c r="I44" s="193"/>
      <c r="J44" s="193"/>
      <c r="K44" s="193"/>
      <c r="L44" s="193"/>
      <c r="M44" s="193"/>
      <c r="N44" s="193"/>
      <c r="O44" s="193"/>
    </row>
    <row r="45" spans="1:15" ht="13.8" x14ac:dyDescent="0.25">
      <c r="A45" s="424" t="s">
        <v>410</v>
      </c>
      <c r="B45" s="425">
        <v>1</v>
      </c>
      <c r="C45" s="193"/>
      <c r="D45" s="193"/>
      <c r="E45" s="193"/>
      <c r="F45" s="193"/>
      <c r="G45" s="193"/>
      <c r="H45" s="193"/>
      <c r="I45" s="193"/>
      <c r="J45" s="193"/>
      <c r="K45" s="193"/>
      <c r="L45" s="193"/>
      <c r="M45" s="193"/>
      <c r="N45" s="193"/>
      <c r="O45" s="193"/>
    </row>
    <row r="46" spans="1:15" ht="13.8" x14ac:dyDescent="0.25">
      <c r="A46" s="424"/>
      <c r="B46" s="425"/>
      <c r="C46" s="193"/>
      <c r="D46" s="193"/>
      <c r="E46" s="193"/>
      <c r="F46" s="193"/>
      <c r="G46" s="193"/>
      <c r="H46" s="193"/>
      <c r="I46" s="193"/>
      <c r="J46" s="193"/>
      <c r="K46" s="193"/>
      <c r="L46" s="193"/>
      <c r="M46" s="193"/>
      <c r="N46" s="193"/>
      <c r="O46" s="193"/>
    </row>
    <row r="47" spans="1:15" ht="13.8" x14ac:dyDescent="0.25">
      <c r="A47" s="193"/>
      <c r="B47" s="193"/>
      <c r="C47" s="193"/>
      <c r="D47" s="193"/>
      <c r="E47" s="193"/>
      <c r="F47" s="193"/>
      <c r="G47" s="193"/>
      <c r="H47" s="193"/>
      <c r="I47" s="193"/>
      <c r="J47" s="193"/>
      <c r="K47" s="193"/>
      <c r="L47" s="193"/>
      <c r="M47" s="193"/>
      <c r="N47" s="193"/>
      <c r="O47" s="193"/>
    </row>
    <row r="48" spans="1:15" ht="26.4" x14ac:dyDescent="0.25">
      <c r="A48" s="537" t="s">
        <v>570</v>
      </c>
      <c r="B48" s="537" t="s">
        <v>266</v>
      </c>
      <c r="C48" s="193"/>
      <c r="D48" s="193"/>
      <c r="E48" s="193"/>
      <c r="F48" s="193"/>
      <c r="G48" s="193"/>
      <c r="H48" s="193"/>
      <c r="I48" s="193"/>
      <c r="J48" s="193"/>
      <c r="K48" s="193"/>
      <c r="L48" s="193"/>
      <c r="M48" s="193"/>
      <c r="N48" s="193"/>
    </row>
    <row r="49" spans="1:13" ht="13.8" x14ac:dyDescent="0.25">
      <c r="A49" s="663" t="s">
        <v>556</v>
      </c>
      <c r="B49" s="663">
        <v>5</v>
      </c>
      <c r="C49" s="193"/>
      <c r="D49" s="193"/>
      <c r="E49" s="193"/>
      <c r="F49" s="193"/>
      <c r="G49" s="193"/>
      <c r="H49" s="193"/>
      <c r="I49" s="193"/>
      <c r="J49" s="193"/>
      <c r="K49" s="193"/>
      <c r="L49" s="193"/>
      <c r="M49" s="193"/>
    </row>
    <row r="50" spans="1:13" ht="13.8" x14ac:dyDescent="0.25">
      <c r="A50" s="662" t="s">
        <v>557</v>
      </c>
      <c r="B50" s="663">
        <v>3</v>
      </c>
      <c r="C50" s="193"/>
      <c r="D50" s="193"/>
      <c r="E50" s="193"/>
      <c r="F50" s="193"/>
      <c r="G50" s="193"/>
      <c r="H50" s="193"/>
      <c r="I50" s="193"/>
      <c r="J50" s="193"/>
      <c r="K50" s="193"/>
      <c r="L50" s="193"/>
      <c r="M50" s="193"/>
    </row>
    <row r="51" spans="1:13" x14ac:dyDescent="0.25">
      <c r="A51" s="723" t="s">
        <v>569</v>
      </c>
      <c r="B51" s="664">
        <v>1</v>
      </c>
    </row>
    <row r="52" spans="1:13" x14ac:dyDescent="0.25">
      <c r="A52" s="539"/>
      <c r="B52" s="538"/>
    </row>
  </sheetData>
  <protectedRanges>
    <protectedRange sqref="C3:L7 C11:L29" name="Bereich1"/>
  </protectedRanges>
  <pageMargins left="0.7" right="0.7" top="0.78740157499999996" bottom="0.78740157499999996" header="0.3" footer="0.3"/>
  <pageSetup paperSize="9" scale="53" orientation="landscape" r:id="rId1"/>
  <colBreaks count="1" manualBreakCount="1">
    <brk id="7"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pageSetUpPr fitToPage="1"/>
  </sheetPr>
  <dimension ref="A1:K26"/>
  <sheetViews>
    <sheetView showGridLines="0" zoomScaleNormal="100" workbookViewId="0">
      <selection activeCell="C3" sqref="C3"/>
    </sheetView>
  </sheetViews>
  <sheetFormatPr baseColWidth="10" defaultColWidth="11.44140625" defaultRowHeight="13.2" x14ac:dyDescent="0.25"/>
  <cols>
    <col min="1" max="1" width="68.33203125" style="1" customWidth="1"/>
    <col min="2" max="16384" width="11.44140625" style="1"/>
  </cols>
  <sheetData>
    <row r="1" spans="1:11" ht="17.399999999999999" x14ac:dyDescent="0.3">
      <c r="A1" s="426" t="s">
        <v>542</v>
      </c>
    </row>
    <row r="3" spans="1:11" ht="34.5" customHeight="1" x14ac:dyDescent="0.25">
      <c r="A3" s="724" t="s">
        <v>1030</v>
      </c>
      <c r="B3" s="198"/>
      <c r="C3" s="198"/>
      <c r="D3" s="207"/>
      <c r="E3" s="64"/>
      <c r="F3" s="18"/>
      <c r="G3" s="18"/>
      <c r="H3" s="18"/>
      <c r="I3" s="18"/>
      <c r="J3" s="18"/>
      <c r="K3" s="18"/>
    </row>
    <row r="4" spans="1:11" ht="13.8" x14ac:dyDescent="0.25">
      <c r="A4" s="193"/>
      <c r="B4" s="193"/>
      <c r="C4" s="193"/>
      <c r="D4" s="193"/>
    </row>
    <row r="5" spans="1:11" ht="13.8" x14ac:dyDescent="0.25">
      <c r="A5" s="205" t="s">
        <v>373</v>
      </c>
      <c r="B5" s="193"/>
      <c r="C5" s="193"/>
      <c r="D5" s="193"/>
    </row>
    <row r="6" spans="1:11" ht="27.6" x14ac:dyDescent="0.25">
      <c r="A6" s="198" t="s">
        <v>449</v>
      </c>
      <c r="B6" s="193"/>
      <c r="C6" s="193"/>
      <c r="D6" s="193"/>
    </row>
    <row r="7" spans="1:11" ht="13.8" x14ac:dyDescent="0.25">
      <c r="A7" s="193"/>
      <c r="B7" s="193"/>
      <c r="C7" s="193"/>
      <c r="D7" s="193"/>
    </row>
    <row r="9" spans="1:11" ht="13.8" x14ac:dyDescent="0.25">
      <c r="A9" s="193"/>
      <c r="B9" s="193"/>
      <c r="C9" s="193"/>
      <c r="D9" s="193"/>
    </row>
    <row r="10" spans="1:11" ht="13.8" x14ac:dyDescent="0.25">
      <c r="A10" s="427" t="s">
        <v>374</v>
      </c>
      <c r="B10" s="193"/>
      <c r="C10" s="193"/>
      <c r="D10" s="193"/>
    </row>
    <row r="11" spans="1:11" ht="13.8" x14ac:dyDescent="0.25">
      <c r="A11" s="193" t="s">
        <v>375</v>
      </c>
      <c r="B11" s="193">
        <v>0.5</v>
      </c>
      <c r="C11" s="193"/>
      <c r="D11" s="193"/>
    </row>
    <row r="12" spans="1:11" ht="13.8" x14ac:dyDescent="0.25">
      <c r="A12" s="193" t="s">
        <v>376</v>
      </c>
      <c r="B12" s="193">
        <v>1</v>
      </c>
      <c r="C12" s="193"/>
      <c r="D12" s="193"/>
    </row>
    <row r="13" spans="1:11" ht="13.8" x14ac:dyDescent="0.25">
      <c r="A13" s="193" t="s">
        <v>377</v>
      </c>
      <c r="B13" s="193">
        <v>2</v>
      </c>
      <c r="C13" s="193"/>
      <c r="D13" s="193"/>
    </row>
    <row r="14" spans="1:11" ht="13.8" x14ac:dyDescent="0.25">
      <c r="A14" s="193" t="s">
        <v>378</v>
      </c>
      <c r="B14" s="193">
        <v>3</v>
      </c>
      <c r="C14" s="193"/>
      <c r="D14" s="193"/>
    </row>
    <row r="15" spans="1:11" ht="13.8" x14ac:dyDescent="0.25">
      <c r="A15" s="193" t="s">
        <v>379</v>
      </c>
      <c r="B15" s="193">
        <v>5</v>
      </c>
      <c r="C15" s="193"/>
      <c r="D15" s="193"/>
    </row>
    <row r="16" spans="1:11" ht="13.8" x14ac:dyDescent="0.25">
      <c r="A16" s="193"/>
      <c r="B16" s="193"/>
      <c r="C16" s="193"/>
      <c r="D16" s="193"/>
    </row>
    <row r="17" spans="1:4" ht="14.4" thickBot="1" x14ac:dyDescent="0.3">
      <c r="A17" s="193"/>
      <c r="B17" s="193"/>
      <c r="C17" s="193"/>
      <c r="D17" s="193"/>
    </row>
    <row r="18" spans="1:4" ht="14.4" thickBot="1" x14ac:dyDescent="0.3">
      <c r="A18" s="428" t="s">
        <v>380</v>
      </c>
      <c r="B18" s="429"/>
      <c r="C18" s="193"/>
      <c r="D18" s="193"/>
    </row>
    <row r="19" spans="1:4" ht="13.8" x14ac:dyDescent="0.25">
      <c r="A19" s="430"/>
      <c r="B19" s="193"/>
      <c r="C19" s="193"/>
      <c r="D19" s="193"/>
    </row>
    <row r="23" spans="1:4" ht="13.8" x14ac:dyDescent="0.25">
      <c r="A23" s="193" t="s">
        <v>454</v>
      </c>
      <c r="B23" s="193"/>
      <c r="C23" s="193"/>
      <c r="D23" s="193"/>
    </row>
    <row r="24" spans="1:4" ht="27.6" x14ac:dyDescent="0.25">
      <c r="A24" s="198" t="s">
        <v>456</v>
      </c>
    </row>
    <row r="25" spans="1:4" ht="13.8" thickBot="1" x14ac:dyDescent="0.3"/>
    <row r="26" spans="1:4" ht="15" customHeight="1" thickBot="1" x14ac:dyDescent="0.3">
      <c r="A26" s="1" t="s">
        <v>455</v>
      </c>
      <c r="B26" s="436"/>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37213-1D40-4135-A48A-E8FB0E5C73AF}">
  <sheetPr codeName="Tabelle2">
    <tabColor theme="0" tint="-4.9989318521683403E-2"/>
  </sheetPr>
  <dimension ref="A1:E13"/>
  <sheetViews>
    <sheetView showGridLines="0" zoomScale="115" zoomScaleNormal="115" workbookViewId="0">
      <selection activeCell="C19" sqref="C19"/>
    </sheetView>
  </sheetViews>
  <sheetFormatPr baseColWidth="10" defaultColWidth="11.44140625" defaultRowHeight="13.8" x14ac:dyDescent="0.25"/>
  <cols>
    <col min="1" max="2" width="14.88671875" style="448" customWidth="1"/>
    <col min="3" max="3" width="63.5546875" style="447" customWidth="1"/>
    <col min="4" max="4" width="18.88671875" style="447" customWidth="1"/>
    <col min="5" max="5" width="14.88671875" style="448" customWidth="1"/>
    <col min="6" max="6" width="3" style="447" customWidth="1"/>
    <col min="7" max="232" width="11.44140625" style="447"/>
    <col min="233" max="233" width="5.88671875" style="447" customWidth="1"/>
    <col min="234" max="234" width="38.44140625" style="447" customWidth="1"/>
    <col min="235" max="235" width="7.6640625" style="447" customWidth="1"/>
    <col min="236" max="239" width="8.88671875" style="447" customWidth="1"/>
    <col min="240" max="488" width="11.44140625" style="447"/>
    <col min="489" max="489" width="5.88671875" style="447" customWidth="1"/>
    <col min="490" max="490" width="38.44140625" style="447" customWidth="1"/>
    <col min="491" max="491" width="7.6640625" style="447" customWidth="1"/>
    <col min="492" max="495" width="8.88671875" style="447" customWidth="1"/>
    <col min="496" max="744" width="11.44140625" style="447"/>
    <col min="745" max="745" width="5.88671875" style="447" customWidth="1"/>
    <col min="746" max="746" width="38.44140625" style="447" customWidth="1"/>
    <col min="747" max="747" width="7.6640625" style="447" customWidth="1"/>
    <col min="748" max="751" width="8.88671875" style="447" customWidth="1"/>
    <col min="752" max="1000" width="11.44140625" style="447"/>
    <col min="1001" max="1001" width="5.88671875" style="447" customWidth="1"/>
    <col min="1002" max="1002" width="38.44140625" style="447" customWidth="1"/>
    <col min="1003" max="1003" width="7.6640625" style="447" customWidth="1"/>
    <col min="1004" max="1007" width="8.88671875" style="447" customWidth="1"/>
    <col min="1008" max="1256" width="11.44140625" style="447"/>
    <col min="1257" max="1257" width="5.88671875" style="447" customWidth="1"/>
    <col min="1258" max="1258" width="38.44140625" style="447" customWidth="1"/>
    <col min="1259" max="1259" width="7.6640625" style="447" customWidth="1"/>
    <col min="1260" max="1263" width="8.88671875" style="447" customWidth="1"/>
    <col min="1264" max="1512" width="11.44140625" style="447"/>
    <col min="1513" max="1513" width="5.88671875" style="447" customWidth="1"/>
    <col min="1514" max="1514" width="38.44140625" style="447" customWidth="1"/>
    <col min="1515" max="1515" width="7.6640625" style="447" customWidth="1"/>
    <col min="1516" max="1519" width="8.88671875" style="447" customWidth="1"/>
    <col min="1520" max="1768" width="11.44140625" style="447"/>
    <col min="1769" max="1769" width="5.88671875" style="447" customWidth="1"/>
    <col min="1770" max="1770" width="38.44140625" style="447" customWidth="1"/>
    <col min="1771" max="1771" width="7.6640625" style="447" customWidth="1"/>
    <col min="1772" max="1775" width="8.88671875" style="447" customWidth="1"/>
    <col min="1776" max="2024" width="11.44140625" style="447"/>
    <col min="2025" max="2025" width="5.88671875" style="447" customWidth="1"/>
    <col min="2026" max="2026" width="38.44140625" style="447" customWidth="1"/>
    <col min="2027" max="2027" width="7.6640625" style="447" customWidth="1"/>
    <col min="2028" max="2031" width="8.88671875" style="447" customWidth="1"/>
    <col min="2032" max="2280" width="11.44140625" style="447"/>
    <col min="2281" max="2281" width="5.88671875" style="447" customWidth="1"/>
    <col min="2282" max="2282" width="38.44140625" style="447" customWidth="1"/>
    <col min="2283" max="2283" width="7.6640625" style="447" customWidth="1"/>
    <col min="2284" max="2287" width="8.88671875" style="447" customWidth="1"/>
    <col min="2288" max="2536" width="11.44140625" style="447"/>
    <col min="2537" max="2537" width="5.88671875" style="447" customWidth="1"/>
    <col min="2538" max="2538" width="38.44140625" style="447" customWidth="1"/>
    <col min="2539" max="2539" width="7.6640625" style="447" customWidth="1"/>
    <col min="2540" max="2543" width="8.88671875" style="447" customWidth="1"/>
    <col min="2544" max="2792" width="11.44140625" style="447"/>
    <col min="2793" max="2793" width="5.88671875" style="447" customWidth="1"/>
    <col min="2794" max="2794" width="38.44140625" style="447" customWidth="1"/>
    <col min="2795" max="2795" width="7.6640625" style="447" customWidth="1"/>
    <col min="2796" max="2799" width="8.88671875" style="447" customWidth="1"/>
    <col min="2800" max="3048" width="11.44140625" style="447"/>
    <col min="3049" max="3049" width="5.88671875" style="447" customWidth="1"/>
    <col min="3050" max="3050" width="38.44140625" style="447" customWidth="1"/>
    <col min="3051" max="3051" width="7.6640625" style="447" customWidth="1"/>
    <col min="3052" max="3055" width="8.88671875" style="447" customWidth="1"/>
    <col min="3056" max="3304" width="11.44140625" style="447"/>
    <col min="3305" max="3305" width="5.88671875" style="447" customWidth="1"/>
    <col min="3306" max="3306" width="38.44140625" style="447" customWidth="1"/>
    <col min="3307" max="3307" width="7.6640625" style="447" customWidth="1"/>
    <col min="3308" max="3311" width="8.88671875" style="447" customWidth="1"/>
    <col min="3312" max="3560" width="11.44140625" style="447"/>
    <col min="3561" max="3561" width="5.88671875" style="447" customWidth="1"/>
    <col min="3562" max="3562" width="38.44140625" style="447" customWidth="1"/>
    <col min="3563" max="3563" width="7.6640625" style="447" customWidth="1"/>
    <col min="3564" max="3567" width="8.88671875" style="447" customWidth="1"/>
    <col min="3568" max="3816" width="11.44140625" style="447"/>
    <col min="3817" max="3817" width="5.88671875" style="447" customWidth="1"/>
    <col min="3818" max="3818" width="38.44140625" style="447" customWidth="1"/>
    <col min="3819" max="3819" width="7.6640625" style="447" customWidth="1"/>
    <col min="3820" max="3823" width="8.88671875" style="447" customWidth="1"/>
    <col min="3824" max="4072" width="11.44140625" style="447"/>
    <col min="4073" max="4073" width="5.88671875" style="447" customWidth="1"/>
    <col min="4074" max="4074" width="38.44140625" style="447" customWidth="1"/>
    <col min="4075" max="4075" width="7.6640625" style="447" customWidth="1"/>
    <col min="4076" max="4079" width="8.88671875" style="447" customWidth="1"/>
    <col min="4080" max="4328" width="11.44140625" style="447"/>
    <col min="4329" max="4329" width="5.88671875" style="447" customWidth="1"/>
    <col min="4330" max="4330" width="38.44140625" style="447" customWidth="1"/>
    <col min="4331" max="4331" width="7.6640625" style="447" customWidth="1"/>
    <col min="4332" max="4335" width="8.88671875" style="447" customWidth="1"/>
    <col min="4336" max="4584" width="11.44140625" style="447"/>
    <col min="4585" max="4585" width="5.88671875" style="447" customWidth="1"/>
    <col min="4586" max="4586" width="38.44140625" style="447" customWidth="1"/>
    <col min="4587" max="4587" width="7.6640625" style="447" customWidth="1"/>
    <col min="4588" max="4591" width="8.88671875" style="447" customWidth="1"/>
    <col min="4592" max="4840" width="11.44140625" style="447"/>
    <col min="4841" max="4841" width="5.88671875" style="447" customWidth="1"/>
    <col min="4842" max="4842" width="38.44140625" style="447" customWidth="1"/>
    <col min="4843" max="4843" width="7.6640625" style="447" customWidth="1"/>
    <col min="4844" max="4847" width="8.88671875" style="447" customWidth="1"/>
    <col min="4848" max="5096" width="11.44140625" style="447"/>
    <col min="5097" max="5097" width="5.88671875" style="447" customWidth="1"/>
    <col min="5098" max="5098" width="38.44140625" style="447" customWidth="1"/>
    <col min="5099" max="5099" width="7.6640625" style="447" customWidth="1"/>
    <col min="5100" max="5103" width="8.88671875" style="447" customWidth="1"/>
    <col min="5104" max="5352" width="11.44140625" style="447"/>
    <col min="5353" max="5353" width="5.88671875" style="447" customWidth="1"/>
    <col min="5354" max="5354" width="38.44140625" style="447" customWidth="1"/>
    <col min="5355" max="5355" width="7.6640625" style="447" customWidth="1"/>
    <col min="5356" max="5359" width="8.88671875" style="447" customWidth="1"/>
    <col min="5360" max="5608" width="11.44140625" style="447"/>
    <col min="5609" max="5609" width="5.88671875" style="447" customWidth="1"/>
    <col min="5610" max="5610" width="38.44140625" style="447" customWidth="1"/>
    <col min="5611" max="5611" width="7.6640625" style="447" customWidth="1"/>
    <col min="5612" max="5615" width="8.88671875" style="447" customWidth="1"/>
    <col min="5616" max="5864" width="11.44140625" style="447"/>
    <col min="5865" max="5865" width="5.88671875" style="447" customWidth="1"/>
    <col min="5866" max="5866" width="38.44140625" style="447" customWidth="1"/>
    <col min="5867" max="5867" width="7.6640625" style="447" customWidth="1"/>
    <col min="5868" max="5871" width="8.88671875" style="447" customWidth="1"/>
    <col min="5872" max="6120" width="11.44140625" style="447"/>
    <col min="6121" max="6121" width="5.88671875" style="447" customWidth="1"/>
    <col min="6122" max="6122" width="38.44140625" style="447" customWidth="1"/>
    <col min="6123" max="6123" width="7.6640625" style="447" customWidth="1"/>
    <col min="6124" max="6127" width="8.88671875" style="447" customWidth="1"/>
    <col min="6128" max="6376" width="11.44140625" style="447"/>
    <col min="6377" max="6377" width="5.88671875" style="447" customWidth="1"/>
    <col min="6378" max="6378" width="38.44140625" style="447" customWidth="1"/>
    <col min="6379" max="6379" width="7.6640625" style="447" customWidth="1"/>
    <col min="6380" max="6383" width="8.88671875" style="447" customWidth="1"/>
    <col min="6384" max="6632" width="11.44140625" style="447"/>
    <col min="6633" max="6633" width="5.88671875" style="447" customWidth="1"/>
    <col min="6634" max="6634" width="38.44140625" style="447" customWidth="1"/>
    <col min="6635" max="6635" width="7.6640625" style="447" customWidth="1"/>
    <col min="6636" max="6639" width="8.88671875" style="447" customWidth="1"/>
    <col min="6640" max="6888" width="11.44140625" style="447"/>
    <col min="6889" max="6889" width="5.88671875" style="447" customWidth="1"/>
    <col min="6890" max="6890" width="38.44140625" style="447" customWidth="1"/>
    <col min="6891" max="6891" width="7.6640625" style="447" customWidth="1"/>
    <col min="6892" max="6895" width="8.88671875" style="447" customWidth="1"/>
    <col min="6896" max="7144" width="11.44140625" style="447"/>
    <col min="7145" max="7145" width="5.88671875" style="447" customWidth="1"/>
    <col min="7146" max="7146" width="38.44140625" style="447" customWidth="1"/>
    <col min="7147" max="7147" width="7.6640625" style="447" customWidth="1"/>
    <col min="7148" max="7151" width="8.88671875" style="447" customWidth="1"/>
    <col min="7152" max="7400" width="11.44140625" style="447"/>
    <col min="7401" max="7401" width="5.88671875" style="447" customWidth="1"/>
    <col min="7402" max="7402" width="38.44140625" style="447" customWidth="1"/>
    <col min="7403" max="7403" width="7.6640625" style="447" customWidth="1"/>
    <col min="7404" max="7407" width="8.88671875" style="447" customWidth="1"/>
    <col min="7408" max="7656" width="11.44140625" style="447"/>
    <col min="7657" max="7657" width="5.88671875" style="447" customWidth="1"/>
    <col min="7658" max="7658" width="38.44140625" style="447" customWidth="1"/>
    <col min="7659" max="7659" width="7.6640625" style="447" customWidth="1"/>
    <col min="7660" max="7663" width="8.88671875" style="447" customWidth="1"/>
    <col min="7664" max="7912" width="11.44140625" style="447"/>
    <col min="7913" max="7913" width="5.88671875" style="447" customWidth="1"/>
    <col min="7914" max="7914" width="38.44140625" style="447" customWidth="1"/>
    <col min="7915" max="7915" width="7.6640625" style="447" customWidth="1"/>
    <col min="7916" max="7919" width="8.88671875" style="447" customWidth="1"/>
    <col min="7920" max="8168" width="11.44140625" style="447"/>
    <col min="8169" max="8169" width="5.88671875" style="447" customWidth="1"/>
    <col min="8170" max="8170" width="38.44140625" style="447" customWidth="1"/>
    <col min="8171" max="8171" width="7.6640625" style="447" customWidth="1"/>
    <col min="8172" max="8175" width="8.88671875" style="447" customWidth="1"/>
    <col min="8176" max="8424" width="11.44140625" style="447"/>
    <col min="8425" max="8425" width="5.88671875" style="447" customWidth="1"/>
    <col min="8426" max="8426" width="38.44140625" style="447" customWidth="1"/>
    <col min="8427" max="8427" width="7.6640625" style="447" customWidth="1"/>
    <col min="8428" max="8431" width="8.88671875" style="447" customWidth="1"/>
    <col min="8432" max="8680" width="11.44140625" style="447"/>
    <col min="8681" max="8681" width="5.88671875" style="447" customWidth="1"/>
    <col min="8682" max="8682" width="38.44140625" style="447" customWidth="1"/>
    <col min="8683" max="8683" width="7.6640625" style="447" customWidth="1"/>
    <col min="8684" max="8687" width="8.88671875" style="447" customWidth="1"/>
    <col min="8688" max="8936" width="11.44140625" style="447"/>
    <col min="8937" max="8937" width="5.88671875" style="447" customWidth="1"/>
    <col min="8938" max="8938" width="38.44140625" style="447" customWidth="1"/>
    <col min="8939" max="8939" width="7.6640625" style="447" customWidth="1"/>
    <col min="8940" max="8943" width="8.88671875" style="447" customWidth="1"/>
    <col min="8944" max="9192" width="11.44140625" style="447"/>
    <col min="9193" max="9193" width="5.88671875" style="447" customWidth="1"/>
    <col min="9194" max="9194" width="38.44140625" style="447" customWidth="1"/>
    <col min="9195" max="9195" width="7.6640625" style="447" customWidth="1"/>
    <col min="9196" max="9199" width="8.88671875" style="447" customWidth="1"/>
    <col min="9200" max="9448" width="11.44140625" style="447"/>
    <col min="9449" max="9449" width="5.88671875" style="447" customWidth="1"/>
    <col min="9450" max="9450" width="38.44140625" style="447" customWidth="1"/>
    <col min="9451" max="9451" width="7.6640625" style="447" customWidth="1"/>
    <col min="9452" max="9455" width="8.88671875" style="447" customWidth="1"/>
    <col min="9456" max="9704" width="11.44140625" style="447"/>
    <col min="9705" max="9705" width="5.88671875" style="447" customWidth="1"/>
    <col min="9706" max="9706" width="38.44140625" style="447" customWidth="1"/>
    <col min="9707" max="9707" width="7.6640625" style="447" customWidth="1"/>
    <col min="9708" max="9711" width="8.88671875" style="447" customWidth="1"/>
    <col min="9712" max="9960" width="11.44140625" style="447"/>
    <col min="9961" max="9961" width="5.88671875" style="447" customWidth="1"/>
    <col min="9962" max="9962" width="38.44140625" style="447" customWidth="1"/>
    <col min="9963" max="9963" width="7.6640625" style="447" customWidth="1"/>
    <col min="9964" max="9967" width="8.88671875" style="447" customWidth="1"/>
    <col min="9968" max="10216" width="11.44140625" style="447"/>
    <col min="10217" max="10217" width="5.88671875" style="447" customWidth="1"/>
    <col min="10218" max="10218" width="38.44140625" style="447" customWidth="1"/>
    <col min="10219" max="10219" width="7.6640625" style="447" customWidth="1"/>
    <col min="10220" max="10223" width="8.88671875" style="447" customWidth="1"/>
    <col min="10224" max="10472" width="11.44140625" style="447"/>
    <col min="10473" max="10473" width="5.88671875" style="447" customWidth="1"/>
    <col min="10474" max="10474" width="38.44140625" style="447" customWidth="1"/>
    <col min="10475" max="10475" width="7.6640625" style="447" customWidth="1"/>
    <col min="10476" max="10479" width="8.88671875" style="447" customWidth="1"/>
    <col min="10480" max="10728" width="11.44140625" style="447"/>
    <col min="10729" max="10729" width="5.88671875" style="447" customWidth="1"/>
    <col min="10730" max="10730" width="38.44140625" style="447" customWidth="1"/>
    <col min="10731" max="10731" width="7.6640625" style="447" customWidth="1"/>
    <col min="10732" max="10735" width="8.88671875" style="447" customWidth="1"/>
    <col min="10736" max="10984" width="11.44140625" style="447"/>
    <col min="10985" max="10985" width="5.88671875" style="447" customWidth="1"/>
    <col min="10986" max="10986" width="38.44140625" style="447" customWidth="1"/>
    <col min="10987" max="10987" width="7.6640625" style="447" customWidth="1"/>
    <col min="10988" max="10991" width="8.88671875" style="447" customWidth="1"/>
    <col min="10992" max="11240" width="11.44140625" style="447"/>
    <col min="11241" max="11241" width="5.88671875" style="447" customWidth="1"/>
    <col min="11242" max="11242" width="38.44140625" style="447" customWidth="1"/>
    <col min="11243" max="11243" width="7.6640625" style="447" customWidth="1"/>
    <col min="11244" max="11247" width="8.88671875" style="447" customWidth="1"/>
    <col min="11248" max="11496" width="11.44140625" style="447"/>
    <col min="11497" max="11497" width="5.88671875" style="447" customWidth="1"/>
    <col min="11498" max="11498" width="38.44140625" style="447" customWidth="1"/>
    <col min="11499" max="11499" width="7.6640625" style="447" customWidth="1"/>
    <col min="11500" max="11503" width="8.88671875" style="447" customWidth="1"/>
    <col min="11504" max="11752" width="11.44140625" style="447"/>
    <col min="11753" max="11753" width="5.88671875" style="447" customWidth="1"/>
    <col min="11754" max="11754" width="38.44140625" style="447" customWidth="1"/>
    <col min="11755" max="11755" width="7.6640625" style="447" customWidth="1"/>
    <col min="11756" max="11759" width="8.88671875" style="447" customWidth="1"/>
    <col min="11760" max="12008" width="11.44140625" style="447"/>
    <col min="12009" max="12009" width="5.88671875" style="447" customWidth="1"/>
    <col min="12010" max="12010" width="38.44140625" style="447" customWidth="1"/>
    <col min="12011" max="12011" width="7.6640625" style="447" customWidth="1"/>
    <col min="12012" max="12015" width="8.88671875" style="447" customWidth="1"/>
    <col min="12016" max="12264" width="11.44140625" style="447"/>
    <col min="12265" max="12265" width="5.88671875" style="447" customWidth="1"/>
    <col min="12266" max="12266" width="38.44140625" style="447" customWidth="1"/>
    <col min="12267" max="12267" width="7.6640625" style="447" customWidth="1"/>
    <col min="12268" max="12271" width="8.88671875" style="447" customWidth="1"/>
    <col min="12272" max="12520" width="11.44140625" style="447"/>
    <col min="12521" max="12521" width="5.88671875" style="447" customWidth="1"/>
    <col min="12522" max="12522" width="38.44140625" style="447" customWidth="1"/>
    <col min="12523" max="12523" width="7.6640625" style="447" customWidth="1"/>
    <col min="12524" max="12527" width="8.88671875" style="447" customWidth="1"/>
    <col min="12528" max="12776" width="11.44140625" style="447"/>
    <col min="12777" max="12777" width="5.88671875" style="447" customWidth="1"/>
    <col min="12778" max="12778" width="38.44140625" style="447" customWidth="1"/>
    <col min="12779" max="12779" width="7.6640625" style="447" customWidth="1"/>
    <col min="12780" max="12783" width="8.88671875" style="447" customWidth="1"/>
    <col min="12784" max="13032" width="11.44140625" style="447"/>
    <col min="13033" max="13033" width="5.88671875" style="447" customWidth="1"/>
    <col min="13034" max="13034" width="38.44140625" style="447" customWidth="1"/>
    <col min="13035" max="13035" width="7.6640625" style="447" customWidth="1"/>
    <col min="13036" max="13039" width="8.88671875" style="447" customWidth="1"/>
    <col min="13040" max="13288" width="11.44140625" style="447"/>
    <col min="13289" max="13289" width="5.88671875" style="447" customWidth="1"/>
    <col min="13290" max="13290" width="38.44140625" style="447" customWidth="1"/>
    <col min="13291" max="13291" width="7.6640625" style="447" customWidth="1"/>
    <col min="13292" max="13295" width="8.88671875" style="447" customWidth="1"/>
    <col min="13296" max="13544" width="11.44140625" style="447"/>
    <col min="13545" max="13545" width="5.88671875" style="447" customWidth="1"/>
    <col min="13546" max="13546" width="38.44140625" style="447" customWidth="1"/>
    <col min="13547" max="13547" width="7.6640625" style="447" customWidth="1"/>
    <col min="13548" max="13551" width="8.88671875" style="447" customWidth="1"/>
    <col min="13552" max="13800" width="11.44140625" style="447"/>
    <col min="13801" max="13801" width="5.88671875" style="447" customWidth="1"/>
    <col min="13802" max="13802" width="38.44140625" style="447" customWidth="1"/>
    <col min="13803" max="13803" width="7.6640625" style="447" customWidth="1"/>
    <col min="13804" max="13807" width="8.88671875" style="447" customWidth="1"/>
    <col min="13808" max="14056" width="11.44140625" style="447"/>
    <col min="14057" max="14057" width="5.88671875" style="447" customWidth="1"/>
    <col min="14058" max="14058" width="38.44140625" style="447" customWidth="1"/>
    <col min="14059" max="14059" width="7.6640625" style="447" customWidth="1"/>
    <col min="14060" max="14063" width="8.88671875" style="447" customWidth="1"/>
    <col min="14064" max="14312" width="11.44140625" style="447"/>
    <col min="14313" max="14313" width="5.88671875" style="447" customWidth="1"/>
    <col min="14314" max="14314" width="38.44140625" style="447" customWidth="1"/>
    <col min="14315" max="14315" width="7.6640625" style="447" customWidth="1"/>
    <col min="14316" max="14319" width="8.88671875" style="447" customWidth="1"/>
    <col min="14320" max="14568" width="11.44140625" style="447"/>
    <col min="14569" max="14569" width="5.88671875" style="447" customWidth="1"/>
    <col min="14570" max="14570" width="38.44140625" style="447" customWidth="1"/>
    <col min="14571" max="14571" width="7.6640625" style="447" customWidth="1"/>
    <col min="14572" max="14575" width="8.88671875" style="447" customWidth="1"/>
    <col min="14576" max="14824" width="11.44140625" style="447"/>
    <col min="14825" max="14825" width="5.88671875" style="447" customWidth="1"/>
    <col min="14826" max="14826" width="38.44140625" style="447" customWidth="1"/>
    <col min="14827" max="14827" width="7.6640625" style="447" customWidth="1"/>
    <col min="14828" max="14831" width="8.88671875" style="447" customWidth="1"/>
    <col min="14832" max="15080" width="11.44140625" style="447"/>
    <col min="15081" max="15081" width="5.88671875" style="447" customWidth="1"/>
    <col min="15082" max="15082" width="38.44140625" style="447" customWidth="1"/>
    <col min="15083" max="15083" width="7.6640625" style="447" customWidth="1"/>
    <col min="15084" max="15087" width="8.88671875" style="447" customWidth="1"/>
    <col min="15088" max="15336" width="11.44140625" style="447"/>
    <col min="15337" max="15337" width="5.88671875" style="447" customWidth="1"/>
    <col min="15338" max="15338" width="38.44140625" style="447" customWidth="1"/>
    <col min="15339" max="15339" width="7.6640625" style="447" customWidth="1"/>
    <col min="15340" max="15343" width="8.88671875" style="447" customWidth="1"/>
    <col min="15344" max="15592" width="11.44140625" style="447"/>
    <col min="15593" max="15593" width="5.88671875" style="447" customWidth="1"/>
    <col min="15594" max="15594" width="38.44140625" style="447" customWidth="1"/>
    <col min="15595" max="15595" width="7.6640625" style="447" customWidth="1"/>
    <col min="15596" max="15599" width="8.88671875" style="447" customWidth="1"/>
    <col min="15600" max="15848" width="11.44140625" style="447"/>
    <col min="15849" max="15849" width="5.88671875" style="447" customWidth="1"/>
    <col min="15850" max="15850" width="38.44140625" style="447" customWidth="1"/>
    <col min="15851" max="15851" width="7.6640625" style="447" customWidth="1"/>
    <col min="15852" max="15855" width="8.88671875" style="447" customWidth="1"/>
    <col min="15856" max="16104" width="11.44140625" style="447"/>
    <col min="16105" max="16105" width="5.88671875" style="447" customWidth="1"/>
    <col min="16106" max="16106" width="38.44140625" style="447" customWidth="1"/>
    <col min="16107" max="16107" width="7.6640625" style="447" customWidth="1"/>
    <col min="16108" max="16111" width="8.88671875" style="447" customWidth="1"/>
    <col min="16112" max="16368" width="11.44140625" style="447"/>
    <col min="16369" max="16378" width="11.44140625" style="447" customWidth="1"/>
    <col min="16379" max="16384" width="11.44140625" style="447"/>
  </cols>
  <sheetData>
    <row r="1" spans="1:5" s="239" customFormat="1" x14ac:dyDescent="0.25">
      <c r="A1" s="446" t="s">
        <v>1</v>
      </c>
      <c r="B1" s="393"/>
      <c r="C1" s="446"/>
      <c r="E1" s="372"/>
    </row>
    <row r="2" spans="1:5" x14ac:dyDescent="0.25">
      <c r="A2" s="86" t="s">
        <v>2</v>
      </c>
      <c r="B2" s="86" t="s">
        <v>3</v>
      </c>
      <c r="C2" s="87" t="s">
        <v>4</v>
      </c>
      <c r="D2" s="87" t="s">
        <v>5</v>
      </c>
      <c r="E2" s="86" t="s">
        <v>6</v>
      </c>
    </row>
    <row r="3" spans="1:5" s="239" customFormat="1" ht="27.6" x14ac:dyDescent="0.25">
      <c r="A3" s="88">
        <v>46203</v>
      </c>
      <c r="B3" s="88">
        <f>A3+E3-1</f>
        <v>46203</v>
      </c>
      <c r="C3" s="89" t="s">
        <v>7</v>
      </c>
      <c r="D3" s="90" t="s">
        <v>537</v>
      </c>
      <c r="E3" s="91">
        <v>1</v>
      </c>
    </row>
    <row r="4" spans="1:5" s="239" customFormat="1" ht="27.6" x14ac:dyDescent="0.25">
      <c r="A4" s="92">
        <v>46203</v>
      </c>
      <c r="B4" s="92">
        <f t="shared" ref="B4:B10" si="0">A4+E4</f>
        <v>46233</v>
      </c>
      <c r="C4" s="93" t="s">
        <v>8</v>
      </c>
      <c r="D4" s="94" t="s">
        <v>537</v>
      </c>
      <c r="E4" s="95">
        <v>30</v>
      </c>
    </row>
    <row r="5" spans="1:5" s="239" customFormat="1" x14ac:dyDescent="0.25">
      <c r="A5" s="92">
        <v>46233</v>
      </c>
      <c r="B5" s="92">
        <f t="shared" si="0"/>
        <v>46239</v>
      </c>
      <c r="C5" s="93" t="s">
        <v>539</v>
      </c>
      <c r="D5" s="94" t="s">
        <v>537</v>
      </c>
      <c r="E5" s="95">
        <v>6</v>
      </c>
    </row>
    <row r="6" spans="1:5" s="239" customFormat="1" ht="27.6" x14ac:dyDescent="0.25">
      <c r="A6" s="92">
        <v>46239</v>
      </c>
      <c r="B6" s="92">
        <f t="shared" si="0"/>
        <v>46240</v>
      </c>
      <c r="C6" s="93" t="s">
        <v>1033</v>
      </c>
      <c r="D6" s="94" t="s">
        <v>537</v>
      </c>
      <c r="E6" s="95">
        <v>1</v>
      </c>
    </row>
    <row r="7" spans="1:5" s="239" customFormat="1" x14ac:dyDescent="0.25">
      <c r="A7" s="92">
        <f>B6</f>
        <v>46240</v>
      </c>
      <c r="B7" s="92">
        <f t="shared" si="0"/>
        <v>46260</v>
      </c>
      <c r="C7" s="93" t="s">
        <v>538</v>
      </c>
      <c r="D7" s="94" t="s">
        <v>9</v>
      </c>
      <c r="E7" s="95">
        <v>20</v>
      </c>
    </row>
    <row r="8" spans="1:5" s="239" customFormat="1" x14ac:dyDescent="0.25">
      <c r="A8" s="92">
        <f>B7+1</f>
        <v>46261</v>
      </c>
      <c r="B8" s="92">
        <f t="shared" si="0"/>
        <v>46261</v>
      </c>
      <c r="C8" s="93" t="s">
        <v>1034</v>
      </c>
      <c r="D8" s="94" t="s">
        <v>537</v>
      </c>
      <c r="E8" s="95">
        <v>0</v>
      </c>
    </row>
    <row r="9" spans="1:5" s="239" customFormat="1" x14ac:dyDescent="0.25">
      <c r="A9" s="92">
        <f t="shared" ref="A9:A11" si="1">B8+1</f>
        <v>46262</v>
      </c>
      <c r="B9" s="92">
        <f t="shared" si="0"/>
        <v>46272</v>
      </c>
      <c r="C9" s="93" t="s">
        <v>1035</v>
      </c>
      <c r="D9" s="94" t="s">
        <v>537</v>
      </c>
      <c r="E9" s="95">
        <v>10</v>
      </c>
    </row>
    <row r="10" spans="1:5" s="239" customFormat="1" x14ac:dyDescent="0.25">
      <c r="A10" s="92">
        <f t="shared" si="1"/>
        <v>46273</v>
      </c>
      <c r="B10" s="92">
        <f t="shared" si="0"/>
        <v>46283</v>
      </c>
      <c r="C10" s="96" t="str">
        <f>"ggf. Termin Verhandlungsgespräche: "&amp;TEXT(A10,"TT.MM.JJJJ")</f>
        <v>ggf. Termin Verhandlungsgespräche: 08.09.2026</v>
      </c>
      <c r="D10" s="93" t="s">
        <v>537</v>
      </c>
      <c r="E10" s="95">
        <v>10</v>
      </c>
    </row>
    <row r="11" spans="1:5" s="239" customFormat="1" x14ac:dyDescent="0.25">
      <c r="A11" s="92">
        <f t="shared" si="1"/>
        <v>46284</v>
      </c>
      <c r="B11" s="92">
        <f>A11+E11</f>
        <v>46291</v>
      </c>
      <c r="C11" s="93" t="s">
        <v>1036</v>
      </c>
      <c r="D11" s="94" t="s">
        <v>537</v>
      </c>
      <c r="E11" s="95">
        <v>7</v>
      </c>
    </row>
    <row r="12" spans="1:5" s="239" customFormat="1" x14ac:dyDescent="0.25">
      <c r="A12" s="729"/>
      <c r="B12" s="729"/>
      <c r="C12" s="730"/>
      <c r="D12" s="731"/>
      <c r="E12" s="732"/>
    </row>
    <row r="13" spans="1:5" x14ac:dyDescent="0.25">
      <c r="B13" s="449">
        <v>46300</v>
      </c>
      <c r="C13" s="447" t="s">
        <v>1037</v>
      </c>
      <c r="D13" s="447" t="s">
        <v>537</v>
      </c>
    </row>
  </sheetData>
  <pageMargins left="0.59055118110236227" right="0.59055118110236227" top="0.78740157480314965" bottom="0.78740157480314965" header="0" footer="0"/>
  <pageSetup paperSize="9" scale="85" orientation="landscape" r:id="rId1"/>
  <headerFooter scaleWithDoc="0" alignWithMargins="0">
    <oddFooter>&amp;L&amp;8&amp;D
&amp;F&amp;C&amp;8- &amp;P/ &amp;N -&amp;R&amp;8&amp;A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10"/>
  <sheetViews>
    <sheetView showGridLines="0" zoomScaleNormal="100" workbookViewId="0">
      <selection activeCell="F2" sqref="F2"/>
    </sheetView>
  </sheetViews>
  <sheetFormatPr baseColWidth="10" defaultColWidth="11.44140625" defaultRowHeight="13.8" x14ac:dyDescent="0.25"/>
  <cols>
    <col min="1" max="1" width="101.88671875" style="13" customWidth="1"/>
    <col min="2" max="238" width="11.44140625" style="13"/>
    <col min="239" max="239" width="5.88671875" style="13" customWidth="1"/>
    <col min="240" max="240" width="38.44140625" style="13" customWidth="1"/>
    <col min="241" max="241" width="7.88671875" style="13" customWidth="1"/>
    <col min="242" max="245" width="8.88671875" style="13" customWidth="1"/>
    <col min="246" max="494" width="11.44140625" style="13"/>
    <col min="495" max="495" width="5.88671875" style="13" customWidth="1"/>
    <col min="496" max="496" width="38.44140625" style="13" customWidth="1"/>
    <col min="497" max="497" width="7.88671875" style="13" customWidth="1"/>
    <col min="498" max="501" width="8.88671875" style="13" customWidth="1"/>
    <col min="502" max="750" width="11.44140625" style="13"/>
    <col min="751" max="751" width="5.88671875" style="13" customWidth="1"/>
    <col min="752" max="752" width="38.44140625" style="13" customWidth="1"/>
    <col min="753" max="753" width="7.88671875" style="13" customWidth="1"/>
    <col min="754" max="757" width="8.88671875" style="13" customWidth="1"/>
    <col min="758" max="1006" width="11.44140625" style="13"/>
    <col min="1007" max="1007" width="5.88671875" style="13" customWidth="1"/>
    <col min="1008" max="1008" width="38.44140625" style="13" customWidth="1"/>
    <col min="1009" max="1009" width="7.88671875" style="13" customWidth="1"/>
    <col min="1010" max="1013" width="8.88671875" style="13" customWidth="1"/>
    <col min="1014" max="1262" width="11.44140625" style="13"/>
    <col min="1263" max="1263" width="5.88671875" style="13" customWidth="1"/>
    <col min="1264" max="1264" width="38.44140625" style="13" customWidth="1"/>
    <col min="1265" max="1265" width="7.88671875" style="13" customWidth="1"/>
    <col min="1266" max="1269" width="8.88671875" style="13" customWidth="1"/>
    <col min="1270" max="1518" width="11.44140625" style="13"/>
    <col min="1519" max="1519" width="5.88671875" style="13" customWidth="1"/>
    <col min="1520" max="1520" width="38.44140625" style="13" customWidth="1"/>
    <col min="1521" max="1521" width="7.88671875" style="13" customWidth="1"/>
    <col min="1522" max="1525" width="8.88671875" style="13" customWidth="1"/>
    <col min="1526" max="1774" width="11.44140625" style="13"/>
    <col min="1775" max="1775" width="5.88671875" style="13" customWidth="1"/>
    <col min="1776" max="1776" width="38.44140625" style="13" customWidth="1"/>
    <col min="1777" max="1777" width="7.88671875" style="13" customWidth="1"/>
    <col min="1778" max="1781" width="8.88671875" style="13" customWidth="1"/>
    <col min="1782" max="2030" width="11.44140625" style="13"/>
    <col min="2031" max="2031" width="5.88671875" style="13" customWidth="1"/>
    <col min="2032" max="2032" width="38.44140625" style="13" customWidth="1"/>
    <col min="2033" max="2033" width="7.88671875" style="13" customWidth="1"/>
    <col min="2034" max="2037" width="8.88671875" style="13" customWidth="1"/>
    <col min="2038" max="2286" width="11.44140625" style="13"/>
    <col min="2287" max="2287" width="5.88671875" style="13" customWidth="1"/>
    <col min="2288" max="2288" width="38.44140625" style="13" customWidth="1"/>
    <col min="2289" max="2289" width="7.88671875" style="13" customWidth="1"/>
    <col min="2290" max="2293" width="8.88671875" style="13" customWidth="1"/>
    <col min="2294" max="2542" width="11.44140625" style="13"/>
    <col min="2543" max="2543" width="5.88671875" style="13" customWidth="1"/>
    <col min="2544" max="2544" width="38.44140625" style="13" customWidth="1"/>
    <col min="2545" max="2545" width="7.88671875" style="13" customWidth="1"/>
    <col min="2546" max="2549" width="8.88671875" style="13" customWidth="1"/>
    <col min="2550" max="2798" width="11.44140625" style="13"/>
    <col min="2799" max="2799" width="5.88671875" style="13" customWidth="1"/>
    <col min="2800" max="2800" width="38.44140625" style="13" customWidth="1"/>
    <col min="2801" max="2801" width="7.88671875" style="13" customWidth="1"/>
    <col min="2802" max="2805" width="8.88671875" style="13" customWidth="1"/>
    <col min="2806" max="3054" width="11.44140625" style="13"/>
    <col min="3055" max="3055" width="5.88671875" style="13" customWidth="1"/>
    <col min="3056" max="3056" width="38.44140625" style="13" customWidth="1"/>
    <col min="3057" max="3057" width="7.88671875" style="13" customWidth="1"/>
    <col min="3058" max="3061" width="8.88671875" style="13" customWidth="1"/>
    <col min="3062" max="3310" width="11.44140625" style="13"/>
    <col min="3311" max="3311" width="5.88671875" style="13" customWidth="1"/>
    <col min="3312" max="3312" width="38.44140625" style="13" customWidth="1"/>
    <col min="3313" max="3313" width="7.88671875" style="13" customWidth="1"/>
    <col min="3314" max="3317" width="8.88671875" style="13" customWidth="1"/>
    <col min="3318" max="3566" width="11.44140625" style="13"/>
    <col min="3567" max="3567" width="5.88671875" style="13" customWidth="1"/>
    <col min="3568" max="3568" width="38.44140625" style="13" customWidth="1"/>
    <col min="3569" max="3569" width="7.88671875" style="13" customWidth="1"/>
    <col min="3570" max="3573" width="8.88671875" style="13" customWidth="1"/>
    <col min="3574" max="3822" width="11.44140625" style="13"/>
    <col min="3823" max="3823" width="5.88671875" style="13" customWidth="1"/>
    <col min="3824" max="3824" width="38.44140625" style="13" customWidth="1"/>
    <col min="3825" max="3825" width="7.88671875" style="13" customWidth="1"/>
    <col min="3826" max="3829" width="8.88671875" style="13" customWidth="1"/>
    <col min="3830" max="4078" width="11.44140625" style="13"/>
    <col min="4079" max="4079" width="5.88671875" style="13" customWidth="1"/>
    <col min="4080" max="4080" width="38.44140625" style="13" customWidth="1"/>
    <col min="4081" max="4081" width="7.88671875" style="13" customWidth="1"/>
    <col min="4082" max="4085" width="8.88671875" style="13" customWidth="1"/>
    <col min="4086" max="4334" width="11.44140625" style="13"/>
    <col min="4335" max="4335" width="5.88671875" style="13" customWidth="1"/>
    <col min="4336" max="4336" width="38.44140625" style="13" customWidth="1"/>
    <col min="4337" max="4337" width="7.88671875" style="13" customWidth="1"/>
    <col min="4338" max="4341" width="8.88671875" style="13" customWidth="1"/>
    <col min="4342" max="4590" width="11.44140625" style="13"/>
    <col min="4591" max="4591" width="5.88671875" style="13" customWidth="1"/>
    <col min="4592" max="4592" width="38.44140625" style="13" customWidth="1"/>
    <col min="4593" max="4593" width="7.88671875" style="13" customWidth="1"/>
    <col min="4594" max="4597" width="8.88671875" style="13" customWidth="1"/>
    <col min="4598" max="4846" width="11.44140625" style="13"/>
    <col min="4847" max="4847" width="5.88671875" style="13" customWidth="1"/>
    <col min="4848" max="4848" width="38.44140625" style="13" customWidth="1"/>
    <col min="4849" max="4849" width="7.88671875" style="13" customWidth="1"/>
    <col min="4850" max="4853" width="8.88671875" style="13" customWidth="1"/>
    <col min="4854" max="5102" width="11.44140625" style="13"/>
    <col min="5103" max="5103" width="5.88671875" style="13" customWidth="1"/>
    <col min="5104" max="5104" width="38.44140625" style="13" customWidth="1"/>
    <col min="5105" max="5105" width="7.88671875" style="13" customWidth="1"/>
    <col min="5106" max="5109" width="8.88671875" style="13" customWidth="1"/>
    <col min="5110" max="5358" width="11.44140625" style="13"/>
    <col min="5359" max="5359" width="5.88671875" style="13" customWidth="1"/>
    <col min="5360" max="5360" width="38.44140625" style="13" customWidth="1"/>
    <col min="5361" max="5361" width="7.88671875" style="13" customWidth="1"/>
    <col min="5362" max="5365" width="8.88671875" style="13" customWidth="1"/>
    <col min="5366" max="5614" width="11.44140625" style="13"/>
    <col min="5615" max="5615" width="5.88671875" style="13" customWidth="1"/>
    <col min="5616" max="5616" width="38.44140625" style="13" customWidth="1"/>
    <col min="5617" max="5617" width="7.88671875" style="13" customWidth="1"/>
    <col min="5618" max="5621" width="8.88671875" style="13" customWidth="1"/>
    <col min="5622" max="5870" width="11.44140625" style="13"/>
    <col min="5871" max="5871" width="5.88671875" style="13" customWidth="1"/>
    <col min="5872" max="5872" width="38.44140625" style="13" customWidth="1"/>
    <col min="5873" max="5873" width="7.88671875" style="13" customWidth="1"/>
    <col min="5874" max="5877" width="8.88671875" style="13" customWidth="1"/>
    <col min="5878" max="6126" width="11.44140625" style="13"/>
    <col min="6127" max="6127" width="5.88671875" style="13" customWidth="1"/>
    <col min="6128" max="6128" width="38.44140625" style="13" customWidth="1"/>
    <col min="6129" max="6129" width="7.88671875" style="13" customWidth="1"/>
    <col min="6130" max="6133" width="8.88671875" style="13" customWidth="1"/>
    <col min="6134" max="6382" width="11.44140625" style="13"/>
    <col min="6383" max="6383" width="5.88671875" style="13" customWidth="1"/>
    <col min="6384" max="6384" width="38.44140625" style="13" customWidth="1"/>
    <col min="6385" max="6385" width="7.88671875" style="13" customWidth="1"/>
    <col min="6386" max="6389" width="8.88671875" style="13" customWidth="1"/>
    <col min="6390" max="6638" width="11.44140625" style="13"/>
    <col min="6639" max="6639" width="5.88671875" style="13" customWidth="1"/>
    <col min="6640" max="6640" width="38.44140625" style="13" customWidth="1"/>
    <col min="6641" max="6641" width="7.88671875" style="13" customWidth="1"/>
    <col min="6642" max="6645" width="8.88671875" style="13" customWidth="1"/>
    <col min="6646" max="6894" width="11.44140625" style="13"/>
    <col min="6895" max="6895" width="5.88671875" style="13" customWidth="1"/>
    <col min="6896" max="6896" width="38.44140625" style="13" customWidth="1"/>
    <col min="6897" max="6897" width="7.88671875" style="13" customWidth="1"/>
    <col min="6898" max="6901" width="8.88671875" style="13" customWidth="1"/>
    <col min="6902" max="7150" width="11.44140625" style="13"/>
    <col min="7151" max="7151" width="5.88671875" style="13" customWidth="1"/>
    <col min="7152" max="7152" width="38.44140625" style="13" customWidth="1"/>
    <col min="7153" max="7153" width="7.88671875" style="13" customWidth="1"/>
    <col min="7154" max="7157" width="8.88671875" style="13" customWidth="1"/>
    <col min="7158" max="7406" width="11.44140625" style="13"/>
    <col min="7407" max="7407" width="5.88671875" style="13" customWidth="1"/>
    <col min="7408" max="7408" width="38.44140625" style="13" customWidth="1"/>
    <col min="7409" max="7409" width="7.88671875" style="13" customWidth="1"/>
    <col min="7410" max="7413" width="8.88671875" style="13" customWidth="1"/>
    <col min="7414" max="7662" width="11.44140625" style="13"/>
    <col min="7663" max="7663" width="5.88671875" style="13" customWidth="1"/>
    <col min="7664" max="7664" width="38.44140625" style="13" customWidth="1"/>
    <col min="7665" max="7665" width="7.88671875" style="13" customWidth="1"/>
    <col min="7666" max="7669" width="8.88671875" style="13" customWidth="1"/>
    <col min="7670" max="7918" width="11.44140625" style="13"/>
    <col min="7919" max="7919" width="5.88671875" style="13" customWidth="1"/>
    <col min="7920" max="7920" width="38.44140625" style="13" customWidth="1"/>
    <col min="7921" max="7921" width="7.88671875" style="13" customWidth="1"/>
    <col min="7922" max="7925" width="8.88671875" style="13" customWidth="1"/>
    <col min="7926" max="8174" width="11.44140625" style="13"/>
    <col min="8175" max="8175" width="5.88671875" style="13" customWidth="1"/>
    <col min="8176" max="8176" width="38.44140625" style="13" customWidth="1"/>
    <col min="8177" max="8177" width="7.88671875" style="13" customWidth="1"/>
    <col min="8178" max="8181" width="8.88671875" style="13" customWidth="1"/>
    <col min="8182" max="8430" width="11.44140625" style="13"/>
    <col min="8431" max="8431" width="5.88671875" style="13" customWidth="1"/>
    <col min="8432" max="8432" width="38.44140625" style="13" customWidth="1"/>
    <col min="8433" max="8433" width="7.88671875" style="13" customWidth="1"/>
    <col min="8434" max="8437" width="8.88671875" style="13" customWidth="1"/>
    <col min="8438" max="8686" width="11.44140625" style="13"/>
    <col min="8687" max="8687" width="5.88671875" style="13" customWidth="1"/>
    <col min="8688" max="8688" width="38.44140625" style="13" customWidth="1"/>
    <col min="8689" max="8689" width="7.88671875" style="13" customWidth="1"/>
    <col min="8690" max="8693" width="8.88671875" style="13" customWidth="1"/>
    <col min="8694" max="8942" width="11.44140625" style="13"/>
    <col min="8943" max="8943" width="5.88671875" style="13" customWidth="1"/>
    <col min="8944" max="8944" width="38.44140625" style="13" customWidth="1"/>
    <col min="8945" max="8945" width="7.88671875" style="13" customWidth="1"/>
    <col min="8946" max="8949" width="8.88671875" style="13" customWidth="1"/>
    <col min="8950" max="9198" width="11.44140625" style="13"/>
    <col min="9199" max="9199" width="5.88671875" style="13" customWidth="1"/>
    <col min="9200" max="9200" width="38.44140625" style="13" customWidth="1"/>
    <col min="9201" max="9201" width="7.88671875" style="13" customWidth="1"/>
    <col min="9202" max="9205" width="8.88671875" style="13" customWidth="1"/>
    <col min="9206" max="9454" width="11.44140625" style="13"/>
    <col min="9455" max="9455" width="5.88671875" style="13" customWidth="1"/>
    <col min="9456" max="9456" width="38.44140625" style="13" customWidth="1"/>
    <col min="9457" max="9457" width="7.88671875" style="13" customWidth="1"/>
    <col min="9458" max="9461" width="8.88671875" style="13" customWidth="1"/>
    <col min="9462" max="9710" width="11.44140625" style="13"/>
    <col min="9711" max="9711" width="5.88671875" style="13" customWidth="1"/>
    <col min="9712" max="9712" width="38.44140625" style="13" customWidth="1"/>
    <col min="9713" max="9713" width="7.88671875" style="13" customWidth="1"/>
    <col min="9714" max="9717" width="8.88671875" style="13" customWidth="1"/>
    <col min="9718" max="9966" width="11.44140625" style="13"/>
    <col min="9967" max="9967" width="5.88671875" style="13" customWidth="1"/>
    <col min="9968" max="9968" width="38.44140625" style="13" customWidth="1"/>
    <col min="9969" max="9969" width="7.88671875" style="13" customWidth="1"/>
    <col min="9970" max="9973" width="8.88671875" style="13" customWidth="1"/>
    <col min="9974" max="10222" width="11.44140625" style="13"/>
    <col min="10223" max="10223" width="5.88671875" style="13" customWidth="1"/>
    <col min="10224" max="10224" width="38.44140625" style="13" customWidth="1"/>
    <col min="10225" max="10225" width="7.88671875" style="13" customWidth="1"/>
    <col min="10226" max="10229" width="8.88671875" style="13" customWidth="1"/>
    <col min="10230" max="10478" width="11.44140625" style="13"/>
    <col min="10479" max="10479" width="5.88671875" style="13" customWidth="1"/>
    <col min="10480" max="10480" width="38.44140625" style="13" customWidth="1"/>
    <col min="10481" max="10481" width="7.88671875" style="13" customWidth="1"/>
    <col min="10482" max="10485" width="8.88671875" style="13" customWidth="1"/>
    <col min="10486" max="10734" width="11.44140625" style="13"/>
    <col min="10735" max="10735" width="5.88671875" style="13" customWidth="1"/>
    <col min="10736" max="10736" width="38.44140625" style="13" customWidth="1"/>
    <col min="10737" max="10737" width="7.88671875" style="13" customWidth="1"/>
    <col min="10738" max="10741" width="8.88671875" style="13" customWidth="1"/>
    <col min="10742" max="10990" width="11.44140625" style="13"/>
    <col min="10991" max="10991" width="5.88671875" style="13" customWidth="1"/>
    <col min="10992" max="10992" width="38.44140625" style="13" customWidth="1"/>
    <col min="10993" max="10993" width="7.88671875" style="13" customWidth="1"/>
    <col min="10994" max="10997" width="8.88671875" style="13" customWidth="1"/>
    <col min="10998" max="11246" width="11.44140625" style="13"/>
    <col min="11247" max="11247" width="5.88671875" style="13" customWidth="1"/>
    <col min="11248" max="11248" width="38.44140625" style="13" customWidth="1"/>
    <col min="11249" max="11249" width="7.88671875" style="13" customWidth="1"/>
    <col min="11250" max="11253" width="8.88671875" style="13" customWidth="1"/>
    <col min="11254" max="11502" width="11.44140625" style="13"/>
    <col min="11503" max="11503" width="5.88671875" style="13" customWidth="1"/>
    <col min="11504" max="11504" width="38.44140625" style="13" customWidth="1"/>
    <col min="11505" max="11505" width="7.88671875" style="13" customWidth="1"/>
    <col min="11506" max="11509" width="8.88671875" style="13" customWidth="1"/>
    <col min="11510" max="11758" width="11.44140625" style="13"/>
    <col min="11759" max="11759" width="5.88671875" style="13" customWidth="1"/>
    <col min="11760" max="11760" width="38.44140625" style="13" customWidth="1"/>
    <col min="11761" max="11761" width="7.88671875" style="13" customWidth="1"/>
    <col min="11762" max="11765" width="8.88671875" style="13" customWidth="1"/>
    <col min="11766" max="12014" width="11.44140625" style="13"/>
    <col min="12015" max="12015" width="5.88671875" style="13" customWidth="1"/>
    <col min="12016" max="12016" width="38.44140625" style="13" customWidth="1"/>
    <col min="12017" max="12017" width="7.88671875" style="13" customWidth="1"/>
    <col min="12018" max="12021" width="8.88671875" style="13" customWidth="1"/>
    <col min="12022" max="12270" width="11.44140625" style="13"/>
    <col min="12271" max="12271" width="5.88671875" style="13" customWidth="1"/>
    <col min="12272" max="12272" width="38.44140625" style="13" customWidth="1"/>
    <col min="12273" max="12273" width="7.88671875" style="13" customWidth="1"/>
    <col min="12274" max="12277" width="8.88671875" style="13" customWidth="1"/>
    <col min="12278" max="12526" width="11.44140625" style="13"/>
    <col min="12527" max="12527" width="5.88671875" style="13" customWidth="1"/>
    <col min="12528" max="12528" width="38.44140625" style="13" customWidth="1"/>
    <col min="12529" max="12529" width="7.88671875" style="13" customWidth="1"/>
    <col min="12530" max="12533" width="8.88671875" style="13" customWidth="1"/>
    <col min="12534" max="12782" width="11.44140625" style="13"/>
    <col min="12783" max="12783" width="5.88671875" style="13" customWidth="1"/>
    <col min="12784" max="12784" width="38.44140625" style="13" customWidth="1"/>
    <col min="12785" max="12785" width="7.88671875" style="13" customWidth="1"/>
    <col min="12786" max="12789" width="8.88671875" style="13" customWidth="1"/>
    <col min="12790" max="13038" width="11.44140625" style="13"/>
    <col min="13039" max="13039" width="5.88671875" style="13" customWidth="1"/>
    <col min="13040" max="13040" width="38.44140625" style="13" customWidth="1"/>
    <col min="13041" max="13041" width="7.88671875" style="13" customWidth="1"/>
    <col min="13042" max="13045" width="8.88671875" style="13" customWidth="1"/>
    <col min="13046" max="13294" width="11.44140625" style="13"/>
    <col min="13295" max="13295" width="5.88671875" style="13" customWidth="1"/>
    <col min="13296" max="13296" width="38.44140625" style="13" customWidth="1"/>
    <col min="13297" max="13297" width="7.88671875" style="13" customWidth="1"/>
    <col min="13298" max="13301" width="8.88671875" style="13" customWidth="1"/>
    <col min="13302" max="13550" width="11.44140625" style="13"/>
    <col min="13551" max="13551" width="5.88671875" style="13" customWidth="1"/>
    <col min="13552" max="13552" width="38.44140625" style="13" customWidth="1"/>
    <col min="13553" max="13553" width="7.88671875" style="13" customWidth="1"/>
    <col min="13554" max="13557" width="8.88671875" style="13" customWidth="1"/>
    <col min="13558" max="13806" width="11.44140625" style="13"/>
    <col min="13807" max="13807" width="5.88671875" style="13" customWidth="1"/>
    <col min="13808" max="13808" width="38.44140625" style="13" customWidth="1"/>
    <col min="13809" max="13809" width="7.88671875" style="13" customWidth="1"/>
    <col min="13810" max="13813" width="8.88671875" style="13" customWidth="1"/>
    <col min="13814" max="14062" width="11.44140625" style="13"/>
    <col min="14063" max="14063" width="5.88671875" style="13" customWidth="1"/>
    <col min="14064" max="14064" width="38.44140625" style="13" customWidth="1"/>
    <col min="14065" max="14065" width="7.88671875" style="13" customWidth="1"/>
    <col min="14066" max="14069" width="8.88671875" style="13" customWidth="1"/>
    <col min="14070" max="14318" width="11.44140625" style="13"/>
    <col min="14319" max="14319" width="5.88671875" style="13" customWidth="1"/>
    <col min="14320" max="14320" width="38.44140625" style="13" customWidth="1"/>
    <col min="14321" max="14321" width="7.88671875" style="13" customWidth="1"/>
    <col min="14322" max="14325" width="8.88671875" style="13" customWidth="1"/>
    <col min="14326" max="14574" width="11.44140625" style="13"/>
    <col min="14575" max="14575" width="5.88671875" style="13" customWidth="1"/>
    <col min="14576" max="14576" width="38.44140625" style="13" customWidth="1"/>
    <col min="14577" max="14577" width="7.88671875" style="13" customWidth="1"/>
    <col min="14578" max="14581" width="8.88671875" style="13" customWidth="1"/>
    <col min="14582" max="14830" width="11.44140625" style="13"/>
    <col min="14831" max="14831" width="5.88671875" style="13" customWidth="1"/>
    <col min="14832" max="14832" width="38.44140625" style="13" customWidth="1"/>
    <col min="14833" max="14833" width="7.88671875" style="13" customWidth="1"/>
    <col min="14834" max="14837" width="8.88671875" style="13" customWidth="1"/>
    <col min="14838" max="15086" width="11.44140625" style="13"/>
    <col min="15087" max="15087" width="5.88671875" style="13" customWidth="1"/>
    <col min="15088" max="15088" width="38.44140625" style="13" customWidth="1"/>
    <col min="15089" max="15089" width="7.88671875" style="13" customWidth="1"/>
    <col min="15090" max="15093" width="8.88671875" style="13" customWidth="1"/>
    <col min="15094" max="15342" width="11.44140625" style="13"/>
    <col min="15343" max="15343" width="5.88671875" style="13" customWidth="1"/>
    <col min="15344" max="15344" width="38.44140625" style="13" customWidth="1"/>
    <col min="15345" max="15345" width="7.88671875" style="13" customWidth="1"/>
    <col min="15346" max="15349" width="8.88671875" style="13" customWidth="1"/>
    <col min="15350" max="15598" width="11.44140625" style="13"/>
    <col min="15599" max="15599" width="5.88671875" style="13" customWidth="1"/>
    <col min="15600" max="15600" width="38.44140625" style="13" customWidth="1"/>
    <col min="15601" max="15601" width="7.88671875" style="13" customWidth="1"/>
    <col min="15602" max="15605" width="8.88671875" style="13" customWidth="1"/>
    <col min="15606" max="15854" width="11.44140625" style="13"/>
    <col min="15855" max="15855" width="5.88671875" style="13" customWidth="1"/>
    <col min="15856" max="15856" width="38.44140625" style="13" customWidth="1"/>
    <col min="15857" max="15857" width="7.88671875" style="13" customWidth="1"/>
    <col min="15858" max="15861" width="8.88671875" style="13" customWidth="1"/>
    <col min="15862" max="16110" width="11.44140625" style="13"/>
    <col min="16111" max="16111" width="5.88671875" style="13" customWidth="1"/>
    <col min="16112" max="16112" width="38.44140625" style="13" customWidth="1"/>
    <col min="16113" max="16113" width="7.88671875" style="13" customWidth="1"/>
    <col min="16114" max="16117" width="8.88671875" style="13" customWidth="1"/>
    <col min="16118" max="16374" width="11.44140625" style="13"/>
    <col min="16375" max="16384" width="11.44140625" style="13" customWidth="1"/>
  </cols>
  <sheetData>
    <row r="1" spans="1:3" s="16" customFormat="1" ht="18" x14ac:dyDescent="0.25">
      <c r="A1" s="83" t="s">
        <v>10</v>
      </c>
      <c r="B1" s="15"/>
      <c r="C1" s="15"/>
    </row>
    <row r="2" spans="1:3" s="12" customFormat="1" ht="207" x14ac:dyDescent="0.25">
      <c r="A2" s="84" t="s">
        <v>484</v>
      </c>
    </row>
    <row r="3" spans="1:3" s="12" customFormat="1" ht="96.6" x14ac:dyDescent="0.25">
      <c r="A3" s="84" t="s">
        <v>540</v>
      </c>
    </row>
    <row r="4" spans="1:3" s="12" customFormat="1" x14ac:dyDescent="0.25">
      <c r="A4" s="84"/>
    </row>
    <row r="5" spans="1:3" s="12" customFormat="1" ht="55.2" x14ac:dyDescent="0.25">
      <c r="A5" s="651" t="s">
        <v>900</v>
      </c>
    </row>
    <row r="6" spans="1:3" s="12" customFormat="1" x14ac:dyDescent="0.25">
      <c r="A6" s="84"/>
    </row>
    <row r="7" spans="1:3" s="12" customFormat="1" ht="55.2" x14ac:dyDescent="0.25">
      <c r="A7" s="651" t="s">
        <v>899</v>
      </c>
    </row>
    <row r="8" spans="1:3" s="12" customFormat="1" ht="82.8" x14ac:dyDescent="0.25">
      <c r="A8" s="651" t="s">
        <v>919</v>
      </c>
    </row>
    <row r="9" spans="1:3" s="12" customFormat="1" ht="138" x14ac:dyDescent="0.25">
      <c r="A9" s="651" t="s">
        <v>898</v>
      </c>
    </row>
    <row r="10" spans="1:3" s="12" customFormat="1" x14ac:dyDescent="0.25">
      <c r="A10" s="84"/>
    </row>
  </sheetData>
  <pageMargins left="0.59055118110236227" right="0.59055118110236227" top="0.78740157480314965" bottom="0.78740157480314965" header="0" footer="0"/>
  <pageSetup paperSize="9" scale="85" orientation="portrait" r:id="rId1"/>
  <headerFooter scaleWithDoc="0" alignWithMargins="0">
    <oddFooter>&amp;L&amp;8&amp;D
&amp;F&amp;C&amp;8- &amp;P/ &amp;N -&amp;R&amp;8&amp;A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C15"/>
  <sheetViews>
    <sheetView zoomScaleNormal="100" workbookViewId="0">
      <selection activeCell="C9" sqref="C9"/>
    </sheetView>
  </sheetViews>
  <sheetFormatPr baseColWidth="10" defaultColWidth="11.44140625" defaultRowHeight="13.8" x14ac:dyDescent="0.25"/>
  <cols>
    <col min="1" max="1" width="11.44140625" style="97" customWidth="1"/>
    <col min="2" max="2" width="5.88671875" style="97" bestFit="1" customWidth="1"/>
    <col min="3" max="3" width="74.109375" style="97" bestFit="1" customWidth="1"/>
    <col min="4" max="16384" width="11.44140625" style="97"/>
  </cols>
  <sheetData>
    <row r="1" spans="1:3" ht="17.399999999999999" x14ac:dyDescent="0.25">
      <c r="A1" s="737" t="s">
        <v>11</v>
      </c>
      <c r="B1" s="737"/>
      <c r="C1" s="737"/>
    </row>
    <row r="2" spans="1:3" x14ac:dyDescent="0.25">
      <c r="A2" s="100" t="s">
        <v>12</v>
      </c>
      <c r="B2" s="100" t="s">
        <v>13</v>
      </c>
      <c r="C2" s="100" t="s">
        <v>901</v>
      </c>
    </row>
    <row r="3" spans="1:3" x14ac:dyDescent="0.25">
      <c r="A3" s="100" t="s">
        <v>398</v>
      </c>
      <c r="B3" s="100" t="s">
        <v>13</v>
      </c>
      <c r="C3" s="100" t="s">
        <v>399</v>
      </c>
    </row>
    <row r="4" spans="1:3" x14ac:dyDescent="0.25">
      <c r="A4" s="100" t="s">
        <v>15</v>
      </c>
      <c r="B4" s="100" t="s">
        <v>13</v>
      </c>
      <c r="C4" s="100" t="s">
        <v>400</v>
      </c>
    </row>
    <row r="5" spans="1:3" x14ac:dyDescent="0.25">
      <c r="A5" s="100" t="s">
        <v>418</v>
      </c>
      <c r="B5" s="100" t="s">
        <v>13</v>
      </c>
      <c r="C5" s="101" t="s">
        <v>17</v>
      </c>
    </row>
    <row r="6" spans="1:3" x14ac:dyDescent="0.25">
      <c r="A6" s="100" t="s">
        <v>421</v>
      </c>
      <c r="B6" s="100" t="s">
        <v>13</v>
      </c>
      <c r="C6" s="101" t="s">
        <v>16</v>
      </c>
    </row>
    <row r="7" spans="1:3" x14ac:dyDescent="0.25">
      <c r="A7" s="100" t="s">
        <v>18</v>
      </c>
      <c r="B7" s="100" t="s">
        <v>13</v>
      </c>
      <c r="C7" s="101" t="s">
        <v>902</v>
      </c>
    </row>
    <row r="8" spans="1:3" x14ac:dyDescent="0.25">
      <c r="A8" s="100" t="s">
        <v>19</v>
      </c>
      <c r="B8" s="100" t="s">
        <v>13</v>
      </c>
      <c r="C8" s="100" t="s">
        <v>903</v>
      </c>
    </row>
    <row r="9" spans="1:3" x14ac:dyDescent="0.25">
      <c r="A9" s="100" t="s">
        <v>1019</v>
      </c>
      <c r="B9" s="100" t="s">
        <v>13</v>
      </c>
      <c r="C9" s="100" t="s">
        <v>1032</v>
      </c>
    </row>
    <row r="10" spans="1:3" x14ac:dyDescent="0.25">
      <c r="A10" s="100" t="s">
        <v>20</v>
      </c>
      <c r="B10" s="100" t="s">
        <v>13</v>
      </c>
      <c r="C10" s="100" t="s">
        <v>21</v>
      </c>
    </row>
    <row r="11" spans="1:3" x14ac:dyDescent="0.25">
      <c r="A11" s="100" t="s">
        <v>22</v>
      </c>
      <c r="B11" s="100" t="s">
        <v>13</v>
      </c>
      <c r="C11" s="100" t="s">
        <v>549</v>
      </c>
    </row>
    <row r="12" spans="1:3" x14ac:dyDescent="0.25">
      <c r="A12" s="100" t="s">
        <v>23</v>
      </c>
      <c r="B12" s="100" t="s">
        <v>13</v>
      </c>
      <c r="C12" s="100" t="s">
        <v>24</v>
      </c>
    </row>
    <row r="13" spans="1:3" x14ac:dyDescent="0.25">
      <c r="A13" s="102" t="s">
        <v>25</v>
      </c>
      <c r="B13" s="100" t="s">
        <v>13</v>
      </c>
      <c r="C13" s="102" t="s">
        <v>26</v>
      </c>
    </row>
    <row r="14" spans="1:3" ht="15" x14ac:dyDescent="0.25">
      <c r="B14" s="98"/>
    </row>
    <row r="15" spans="1:3" ht="15" x14ac:dyDescent="0.25">
      <c r="B15" s="99"/>
    </row>
  </sheetData>
  <mergeCells count="1">
    <mergeCell ref="A1:C1"/>
  </mergeCells>
  <pageMargins left="0.7" right="0.7" top="0.78740157499999996" bottom="0.78740157499999996"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N22"/>
  <sheetViews>
    <sheetView showGridLines="0" zoomScaleNormal="100" workbookViewId="0">
      <selection activeCell="C7" sqref="C7"/>
    </sheetView>
  </sheetViews>
  <sheetFormatPr baseColWidth="10" defaultColWidth="11.44140625" defaultRowHeight="13.2" x14ac:dyDescent="0.25"/>
  <cols>
    <col min="1" max="1" width="7" style="1" bestFit="1" customWidth="1"/>
    <col min="2" max="2" width="38.109375" style="1" bestFit="1" customWidth="1"/>
    <col min="3" max="3" width="10.88671875" style="1" customWidth="1"/>
    <col min="15" max="212" width="11.44140625" style="1"/>
    <col min="213" max="213" width="5.88671875" style="1" customWidth="1"/>
    <col min="214" max="214" width="38.44140625" style="1" customWidth="1"/>
    <col min="215" max="215" width="7.88671875" style="1" customWidth="1"/>
    <col min="216" max="219" width="8.88671875" style="1" customWidth="1"/>
    <col min="220" max="468" width="11.44140625" style="1"/>
    <col min="469" max="469" width="5.88671875" style="1" customWidth="1"/>
    <col min="470" max="470" width="38.44140625" style="1" customWidth="1"/>
    <col min="471" max="471" width="7.88671875" style="1" customWidth="1"/>
    <col min="472" max="475" width="8.88671875" style="1" customWidth="1"/>
    <col min="476" max="724" width="11.44140625" style="1"/>
    <col min="725" max="725" width="5.88671875" style="1" customWidth="1"/>
    <col min="726" max="726" width="38.44140625" style="1" customWidth="1"/>
    <col min="727" max="727" width="7.88671875" style="1" customWidth="1"/>
    <col min="728" max="731" width="8.88671875" style="1" customWidth="1"/>
    <col min="732" max="980" width="11.44140625" style="1"/>
    <col min="981" max="981" width="5.88671875" style="1" customWidth="1"/>
    <col min="982" max="982" width="38.44140625" style="1" customWidth="1"/>
    <col min="983" max="983" width="7.88671875" style="1" customWidth="1"/>
    <col min="984" max="987" width="8.88671875" style="1" customWidth="1"/>
    <col min="988" max="1236" width="11.44140625" style="1"/>
    <col min="1237" max="1237" width="5.88671875" style="1" customWidth="1"/>
    <col min="1238" max="1238" width="38.44140625" style="1" customWidth="1"/>
    <col min="1239" max="1239" width="7.88671875" style="1" customWidth="1"/>
    <col min="1240" max="1243" width="8.88671875" style="1" customWidth="1"/>
    <col min="1244" max="1492" width="11.44140625" style="1"/>
    <col min="1493" max="1493" width="5.88671875" style="1" customWidth="1"/>
    <col min="1494" max="1494" width="38.44140625" style="1" customWidth="1"/>
    <col min="1495" max="1495" width="7.88671875" style="1" customWidth="1"/>
    <col min="1496" max="1499" width="8.88671875" style="1" customWidth="1"/>
    <col min="1500" max="1748" width="11.44140625" style="1"/>
    <col min="1749" max="1749" width="5.88671875" style="1" customWidth="1"/>
    <col min="1750" max="1750" width="38.44140625" style="1" customWidth="1"/>
    <col min="1751" max="1751" width="7.88671875" style="1" customWidth="1"/>
    <col min="1752" max="1755" width="8.88671875" style="1" customWidth="1"/>
    <col min="1756" max="2004" width="11.44140625" style="1"/>
    <col min="2005" max="2005" width="5.88671875" style="1" customWidth="1"/>
    <col min="2006" max="2006" width="38.44140625" style="1" customWidth="1"/>
    <col min="2007" max="2007" width="7.88671875" style="1" customWidth="1"/>
    <col min="2008" max="2011" width="8.88671875" style="1" customWidth="1"/>
    <col min="2012" max="2260" width="11.44140625" style="1"/>
    <col min="2261" max="2261" width="5.88671875" style="1" customWidth="1"/>
    <col min="2262" max="2262" width="38.44140625" style="1" customWidth="1"/>
    <col min="2263" max="2263" width="7.88671875" style="1" customWidth="1"/>
    <col min="2264" max="2267" width="8.88671875" style="1" customWidth="1"/>
    <col min="2268" max="2516" width="11.44140625" style="1"/>
    <col min="2517" max="2517" width="5.88671875" style="1" customWidth="1"/>
    <col min="2518" max="2518" width="38.44140625" style="1" customWidth="1"/>
    <col min="2519" max="2519" width="7.88671875" style="1" customWidth="1"/>
    <col min="2520" max="2523" width="8.88671875" style="1" customWidth="1"/>
    <col min="2524" max="2772" width="11.44140625" style="1"/>
    <col min="2773" max="2773" width="5.88671875" style="1" customWidth="1"/>
    <col min="2774" max="2774" width="38.44140625" style="1" customWidth="1"/>
    <col min="2775" max="2775" width="7.88671875" style="1" customWidth="1"/>
    <col min="2776" max="2779" width="8.88671875" style="1" customWidth="1"/>
    <col min="2780" max="3028" width="11.44140625" style="1"/>
    <col min="3029" max="3029" width="5.88671875" style="1" customWidth="1"/>
    <col min="3030" max="3030" width="38.44140625" style="1" customWidth="1"/>
    <col min="3031" max="3031" width="7.88671875" style="1" customWidth="1"/>
    <col min="3032" max="3035" width="8.88671875" style="1" customWidth="1"/>
    <col min="3036" max="3284" width="11.44140625" style="1"/>
    <col min="3285" max="3285" width="5.88671875" style="1" customWidth="1"/>
    <col min="3286" max="3286" width="38.44140625" style="1" customWidth="1"/>
    <col min="3287" max="3287" width="7.88671875" style="1" customWidth="1"/>
    <col min="3288" max="3291" width="8.88671875" style="1" customWidth="1"/>
    <col min="3292" max="3540" width="11.44140625" style="1"/>
    <col min="3541" max="3541" width="5.88671875" style="1" customWidth="1"/>
    <col min="3542" max="3542" width="38.44140625" style="1" customWidth="1"/>
    <col min="3543" max="3543" width="7.88671875" style="1" customWidth="1"/>
    <col min="3544" max="3547" width="8.88671875" style="1" customWidth="1"/>
    <col min="3548" max="3796" width="11.44140625" style="1"/>
    <col min="3797" max="3797" width="5.88671875" style="1" customWidth="1"/>
    <col min="3798" max="3798" width="38.44140625" style="1" customWidth="1"/>
    <col min="3799" max="3799" width="7.88671875" style="1" customWidth="1"/>
    <col min="3800" max="3803" width="8.88671875" style="1" customWidth="1"/>
    <col min="3804" max="4052" width="11.44140625" style="1"/>
    <col min="4053" max="4053" width="5.88671875" style="1" customWidth="1"/>
    <col min="4054" max="4054" width="38.44140625" style="1" customWidth="1"/>
    <col min="4055" max="4055" width="7.88671875" style="1" customWidth="1"/>
    <col min="4056" max="4059" width="8.88671875" style="1" customWidth="1"/>
    <col min="4060" max="4308" width="11.44140625" style="1"/>
    <col min="4309" max="4309" width="5.88671875" style="1" customWidth="1"/>
    <col min="4310" max="4310" width="38.44140625" style="1" customWidth="1"/>
    <col min="4311" max="4311" width="7.88671875" style="1" customWidth="1"/>
    <col min="4312" max="4315" width="8.88671875" style="1" customWidth="1"/>
    <col min="4316" max="4564" width="11.44140625" style="1"/>
    <col min="4565" max="4565" width="5.88671875" style="1" customWidth="1"/>
    <col min="4566" max="4566" width="38.44140625" style="1" customWidth="1"/>
    <col min="4567" max="4567" width="7.88671875" style="1" customWidth="1"/>
    <col min="4568" max="4571" width="8.88671875" style="1" customWidth="1"/>
    <col min="4572" max="4820" width="11.44140625" style="1"/>
    <col min="4821" max="4821" width="5.88671875" style="1" customWidth="1"/>
    <col min="4822" max="4822" width="38.44140625" style="1" customWidth="1"/>
    <col min="4823" max="4823" width="7.88671875" style="1" customWidth="1"/>
    <col min="4824" max="4827" width="8.88671875" style="1" customWidth="1"/>
    <col min="4828" max="5076" width="11.44140625" style="1"/>
    <col min="5077" max="5077" width="5.88671875" style="1" customWidth="1"/>
    <col min="5078" max="5078" width="38.44140625" style="1" customWidth="1"/>
    <col min="5079" max="5079" width="7.88671875" style="1" customWidth="1"/>
    <col min="5080" max="5083" width="8.88671875" style="1" customWidth="1"/>
    <col min="5084" max="5332" width="11.44140625" style="1"/>
    <col min="5333" max="5333" width="5.88671875" style="1" customWidth="1"/>
    <col min="5334" max="5334" width="38.44140625" style="1" customWidth="1"/>
    <col min="5335" max="5335" width="7.88671875" style="1" customWidth="1"/>
    <col min="5336" max="5339" width="8.88671875" style="1" customWidth="1"/>
    <col min="5340" max="5588" width="11.44140625" style="1"/>
    <col min="5589" max="5589" width="5.88671875" style="1" customWidth="1"/>
    <col min="5590" max="5590" width="38.44140625" style="1" customWidth="1"/>
    <col min="5591" max="5591" width="7.88671875" style="1" customWidth="1"/>
    <col min="5592" max="5595" width="8.88671875" style="1" customWidth="1"/>
    <col min="5596" max="5844" width="11.44140625" style="1"/>
    <col min="5845" max="5845" width="5.88671875" style="1" customWidth="1"/>
    <col min="5846" max="5846" width="38.44140625" style="1" customWidth="1"/>
    <col min="5847" max="5847" width="7.88671875" style="1" customWidth="1"/>
    <col min="5848" max="5851" width="8.88671875" style="1" customWidth="1"/>
    <col min="5852" max="6100" width="11.44140625" style="1"/>
    <col min="6101" max="6101" width="5.88671875" style="1" customWidth="1"/>
    <col min="6102" max="6102" width="38.44140625" style="1" customWidth="1"/>
    <col min="6103" max="6103" width="7.88671875" style="1" customWidth="1"/>
    <col min="6104" max="6107" width="8.88671875" style="1" customWidth="1"/>
    <col min="6108" max="6356" width="11.44140625" style="1"/>
    <col min="6357" max="6357" width="5.88671875" style="1" customWidth="1"/>
    <col min="6358" max="6358" width="38.44140625" style="1" customWidth="1"/>
    <col min="6359" max="6359" width="7.88671875" style="1" customWidth="1"/>
    <col min="6360" max="6363" width="8.88671875" style="1" customWidth="1"/>
    <col min="6364" max="6612" width="11.44140625" style="1"/>
    <col min="6613" max="6613" width="5.88671875" style="1" customWidth="1"/>
    <col min="6614" max="6614" width="38.44140625" style="1" customWidth="1"/>
    <col min="6615" max="6615" width="7.88671875" style="1" customWidth="1"/>
    <col min="6616" max="6619" width="8.88671875" style="1" customWidth="1"/>
    <col min="6620" max="6868" width="11.44140625" style="1"/>
    <col min="6869" max="6869" width="5.88671875" style="1" customWidth="1"/>
    <col min="6870" max="6870" width="38.44140625" style="1" customWidth="1"/>
    <col min="6871" max="6871" width="7.88671875" style="1" customWidth="1"/>
    <col min="6872" max="6875" width="8.88671875" style="1" customWidth="1"/>
    <col min="6876" max="7124" width="11.44140625" style="1"/>
    <col min="7125" max="7125" width="5.88671875" style="1" customWidth="1"/>
    <col min="7126" max="7126" width="38.44140625" style="1" customWidth="1"/>
    <col min="7127" max="7127" width="7.88671875" style="1" customWidth="1"/>
    <col min="7128" max="7131" width="8.88671875" style="1" customWidth="1"/>
    <col min="7132" max="7380" width="11.44140625" style="1"/>
    <col min="7381" max="7381" width="5.88671875" style="1" customWidth="1"/>
    <col min="7382" max="7382" width="38.44140625" style="1" customWidth="1"/>
    <col min="7383" max="7383" width="7.88671875" style="1" customWidth="1"/>
    <col min="7384" max="7387" width="8.88671875" style="1" customWidth="1"/>
    <col min="7388" max="7636" width="11.44140625" style="1"/>
    <col min="7637" max="7637" width="5.88671875" style="1" customWidth="1"/>
    <col min="7638" max="7638" width="38.44140625" style="1" customWidth="1"/>
    <col min="7639" max="7639" width="7.88671875" style="1" customWidth="1"/>
    <col min="7640" max="7643" width="8.88671875" style="1" customWidth="1"/>
    <col min="7644" max="7892" width="11.44140625" style="1"/>
    <col min="7893" max="7893" width="5.88671875" style="1" customWidth="1"/>
    <col min="7894" max="7894" width="38.44140625" style="1" customWidth="1"/>
    <col min="7895" max="7895" width="7.88671875" style="1" customWidth="1"/>
    <col min="7896" max="7899" width="8.88671875" style="1" customWidth="1"/>
    <col min="7900" max="8148" width="11.44140625" style="1"/>
    <col min="8149" max="8149" width="5.88671875" style="1" customWidth="1"/>
    <col min="8150" max="8150" width="38.44140625" style="1" customWidth="1"/>
    <col min="8151" max="8151" width="7.88671875" style="1" customWidth="1"/>
    <col min="8152" max="8155" width="8.88671875" style="1" customWidth="1"/>
    <col min="8156" max="8404" width="11.44140625" style="1"/>
    <col min="8405" max="8405" width="5.88671875" style="1" customWidth="1"/>
    <col min="8406" max="8406" width="38.44140625" style="1" customWidth="1"/>
    <col min="8407" max="8407" width="7.88671875" style="1" customWidth="1"/>
    <col min="8408" max="8411" width="8.88671875" style="1" customWidth="1"/>
    <col min="8412" max="8660" width="11.44140625" style="1"/>
    <col min="8661" max="8661" width="5.88671875" style="1" customWidth="1"/>
    <col min="8662" max="8662" width="38.44140625" style="1" customWidth="1"/>
    <col min="8663" max="8663" width="7.88671875" style="1" customWidth="1"/>
    <col min="8664" max="8667" width="8.88671875" style="1" customWidth="1"/>
    <col min="8668" max="8916" width="11.44140625" style="1"/>
    <col min="8917" max="8917" width="5.88671875" style="1" customWidth="1"/>
    <col min="8918" max="8918" width="38.44140625" style="1" customWidth="1"/>
    <col min="8919" max="8919" width="7.88671875" style="1" customWidth="1"/>
    <col min="8920" max="8923" width="8.88671875" style="1" customWidth="1"/>
    <col min="8924" max="9172" width="11.44140625" style="1"/>
    <col min="9173" max="9173" width="5.88671875" style="1" customWidth="1"/>
    <col min="9174" max="9174" width="38.44140625" style="1" customWidth="1"/>
    <col min="9175" max="9175" width="7.88671875" style="1" customWidth="1"/>
    <col min="9176" max="9179" width="8.88671875" style="1" customWidth="1"/>
    <col min="9180" max="9428" width="11.44140625" style="1"/>
    <col min="9429" max="9429" width="5.88671875" style="1" customWidth="1"/>
    <col min="9430" max="9430" width="38.44140625" style="1" customWidth="1"/>
    <col min="9431" max="9431" width="7.88671875" style="1" customWidth="1"/>
    <col min="9432" max="9435" width="8.88671875" style="1" customWidth="1"/>
    <col min="9436" max="9684" width="11.44140625" style="1"/>
    <col min="9685" max="9685" width="5.88671875" style="1" customWidth="1"/>
    <col min="9686" max="9686" width="38.44140625" style="1" customWidth="1"/>
    <col min="9687" max="9687" width="7.88671875" style="1" customWidth="1"/>
    <col min="9688" max="9691" width="8.88671875" style="1" customWidth="1"/>
    <col min="9692" max="9940" width="11.44140625" style="1"/>
    <col min="9941" max="9941" width="5.88671875" style="1" customWidth="1"/>
    <col min="9942" max="9942" width="38.44140625" style="1" customWidth="1"/>
    <col min="9943" max="9943" width="7.88671875" style="1" customWidth="1"/>
    <col min="9944" max="9947" width="8.88671875" style="1" customWidth="1"/>
    <col min="9948" max="10196" width="11.44140625" style="1"/>
    <col min="10197" max="10197" width="5.88671875" style="1" customWidth="1"/>
    <col min="10198" max="10198" width="38.44140625" style="1" customWidth="1"/>
    <col min="10199" max="10199" width="7.88671875" style="1" customWidth="1"/>
    <col min="10200" max="10203" width="8.88671875" style="1" customWidth="1"/>
    <col min="10204" max="10452" width="11.44140625" style="1"/>
    <col min="10453" max="10453" width="5.88671875" style="1" customWidth="1"/>
    <col min="10454" max="10454" width="38.44140625" style="1" customWidth="1"/>
    <col min="10455" max="10455" width="7.88671875" style="1" customWidth="1"/>
    <col min="10456" max="10459" width="8.88671875" style="1" customWidth="1"/>
    <col min="10460" max="10708" width="11.44140625" style="1"/>
    <col min="10709" max="10709" width="5.88671875" style="1" customWidth="1"/>
    <col min="10710" max="10710" width="38.44140625" style="1" customWidth="1"/>
    <col min="10711" max="10711" width="7.88671875" style="1" customWidth="1"/>
    <col min="10712" max="10715" width="8.88671875" style="1" customWidth="1"/>
    <col min="10716" max="10964" width="11.44140625" style="1"/>
    <col min="10965" max="10965" width="5.88671875" style="1" customWidth="1"/>
    <col min="10966" max="10966" width="38.44140625" style="1" customWidth="1"/>
    <col min="10967" max="10967" width="7.88671875" style="1" customWidth="1"/>
    <col min="10968" max="10971" width="8.88671875" style="1" customWidth="1"/>
    <col min="10972" max="11220" width="11.44140625" style="1"/>
    <col min="11221" max="11221" width="5.88671875" style="1" customWidth="1"/>
    <col min="11222" max="11222" width="38.44140625" style="1" customWidth="1"/>
    <col min="11223" max="11223" width="7.88671875" style="1" customWidth="1"/>
    <col min="11224" max="11227" width="8.88671875" style="1" customWidth="1"/>
    <col min="11228" max="11476" width="11.44140625" style="1"/>
    <col min="11477" max="11477" width="5.88671875" style="1" customWidth="1"/>
    <col min="11478" max="11478" width="38.44140625" style="1" customWidth="1"/>
    <col min="11479" max="11479" width="7.88671875" style="1" customWidth="1"/>
    <col min="11480" max="11483" width="8.88671875" style="1" customWidth="1"/>
    <col min="11484" max="11732" width="11.44140625" style="1"/>
    <col min="11733" max="11733" width="5.88671875" style="1" customWidth="1"/>
    <col min="11734" max="11734" width="38.44140625" style="1" customWidth="1"/>
    <col min="11735" max="11735" width="7.88671875" style="1" customWidth="1"/>
    <col min="11736" max="11739" width="8.88671875" style="1" customWidth="1"/>
    <col min="11740" max="11988" width="11.44140625" style="1"/>
    <col min="11989" max="11989" width="5.88671875" style="1" customWidth="1"/>
    <col min="11990" max="11990" width="38.44140625" style="1" customWidth="1"/>
    <col min="11991" max="11991" width="7.88671875" style="1" customWidth="1"/>
    <col min="11992" max="11995" width="8.88671875" style="1" customWidth="1"/>
    <col min="11996" max="12244" width="11.44140625" style="1"/>
    <col min="12245" max="12245" width="5.88671875" style="1" customWidth="1"/>
    <col min="12246" max="12246" width="38.44140625" style="1" customWidth="1"/>
    <col min="12247" max="12247" width="7.88671875" style="1" customWidth="1"/>
    <col min="12248" max="12251" width="8.88671875" style="1" customWidth="1"/>
    <col min="12252" max="12500" width="11.44140625" style="1"/>
    <col min="12501" max="12501" width="5.88671875" style="1" customWidth="1"/>
    <col min="12502" max="12502" width="38.44140625" style="1" customWidth="1"/>
    <col min="12503" max="12503" width="7.88671875" style="1" customWidth="1"/>
    <col min="12504" max="12507" width="8.88671875" style="1" customWidth="1"/>
    <col min="12508" max="12756" width="11.44140625" style="1"/>
    <col min="12757" max="12757" width="5.88671875" style="1" customWidth="1"/>
    <col min="12758" max="12758" width="38.44140625" style="1" customWidth="1"/>
    <col min="12759" max="12759" width="7.88671875" style="1" customWidth="1"/>
    <col min="12760" max="12763" width="8.88671875" style="1" customWidth="1"/>
    <col min="12764" max="13012" width="11.44140625" style="1"/>
    <col min="13013" max="13013" width="5.88671875" style="1" customWidth="1"/>
    <col min="13014" max="13014" width="38.44140625" style="1" customWidth="1"/>
    <col min="13015" max="13015" width="7.88671875" style="1" customWidth="1"/>
    <col min="13016" max="13019" width="8.88671875" style="1" customWidth="1"/>
    <col min="13020" max="13268" width="11.44140625" style="1"/>
    <col min="13269" max="13269" width="5.88671875" style="1" customWidth="1"/>
    <col min="13270" max="13270" width="38.44140625" style="1" customWidth="1"/>
    <col min="13271" max="13271" width="7.88671875" style="1" customWidth="1"/>
    <col min="13272" max="13275" width="8.88671875" style="1" customWidth="1"/>
    <col min="13276" max="13524" width="11.44140625" style="1"/>
    <col min="13525" max="13525" width="5.88671875" style="1" customWidth="1"/>
    <col min="13526" max="13526" width="38.44140625" style="1" customWidth="1"/>
    <col min="13527" max="13527" width="7.88671875" style="1" customWidth="1"/>
    <col min="13528" max="13531" width="8.88671875" style="1" customWidth="1"/>
    <col min="13532" max="13780" width="11.44140625" style="1"/>
    <col min="13781" max="13781" width="5.88671875" style="1" customWidth="1"/>
    <col min="13782" max="13782" width="38.44140625" style="1" customWidth="1"/>
    <col min="13783" max="13783" width="7.88671875" style="1" customWidth="1"/>
    <col min="13784" max="13787" width="8.88671875" style="1" customWidth="1"/>
    <col min="13788" max="14036" width="11.44140625" style="1"/>
    <col min="14037" max="14037" width="5.88671875" style="1" customWidth="1"/>
    <col min="14038" max="14038" width="38.44140625" style="1" customWidth="1"/>
    <col min="14039" max="14039" width="7.88671875" style="1" customWidth="1"/>
    <col min="14040" max="14043" width="8.88671875" style="1" customWidth="1"/>
    <col min="14044" max="14292" width="11.44140625" style="1"/>
    <col min="14293" max="14293" width="5.88671875" style="1" customWidth="1"/>
    <col min="14294" max="14294" width="38.44140625" style="1" customWidth="1"/>
    <col min="14295" max="14295" width="7.88671875" style="1" customWidth="1"/>
    <col min="14296" max="14299" width="8.88671875" style="1" customWidth="1"/>
    <col min="14300" max="14548" width="11.44140625" style="1"/>
    <col min="14549" max="14549" width="5.88671875" style="1" customWidth="1"/>
    <col min="14550" max="14550" width="38.44140625" style="1" customWidth="1"/>
    <col min="14551" max="14551" width="7.88671875" style="1" customWidth="1"/>
    <col min="14552" max="14555" width="8.88671875" style="1" customWidth="1"/>
    <col min="14556" max="14804" width="11.44140625" style="1"/>
    <col min="14805" max="14805" width="5.88671875" style="1" customWidth="1"/>
    <col min="14806" max="14806" width="38.44140625" style="1" customWidth="1"/>
    <col min="14807" max="14807" width="7.88671875" style="1" customWidth="1"/>
    <col min="14808" max="14811" width="8.88671875" style="1" customWidth="1"/>
    <col min="14812" max="15060" width="11.44140625" style="1"/>
    <col min="15061" max="15061" width="5.88671875" style="1" customWidth="1"/>
    <col min="15062" max="15062" width="38.44140625" style="1" customWidth="1"/>
    <col min="15063" max="15063" width="7.88671875" style="1" customWidth="1"/>
    <col min="15064" max="15067" width="8.88671875" style="1" customWidth="1"/>
    <col min="15068" max="15316" width="11.44140625" style="1"/>
    <col min="15317" max="15317" width="5.88671875" style="1" customWidth="1"/>
    <col min="15318" max="15318" width="38.44140625" style="1" customWidth="1"/>
    <col min="15319" max="15319" width="7.88671875" style="1" customWidth="1"/>
    <col min="15320" max="15323" width="8.88671875" style="1" customWidth="1"/>
    <col min="15324" max="15572" width="11.44140625" style="1"/>
    <col min="15573" max="15573" width="5.88671875" style="1" customWidth="1"/>
    <col min="15574" max="15574" width="38.44140625" style="1" customWidth="1"/>
    <col min="15575" max="15575" width="7.88671875" style="1" customWidth="1"/>
    <col min="15576" max="15579" width="8.88671875" style="1" customWidth="1"/>
    <col min="15580" max="15828" width="11.44140625" style="1"/>
    <col min="15829" max="15829" width="5.88671875" style="1" customWidth="1"/>
    <col min="15830" max="15830" width="38.44140625" style="1" customWidth="1"/>
    <col min="15831" max="15831" width="7.88671875" style="1" customWidth="1"/>
    <col min="15832" max="15835" width="8.88671875" style="1" customWidth="1"/>
    <col min="15836" max="16084" width="11.44140625" style="1"/>
    <col min="16085" max="16085" width="5.88671875" style="1" customWidth="1"/>
    <col min="16086" max="16086" width="38.44140625" style="1" customWidth="1"/>
    <col min="16087" max="16087" width="7.88671875" style="1" customWidth="1"/>
    <col min="16088" max="16091" width="8.88671875" style="1" customWidth="1"/>
    <col min="16092" max="16357" width="11.44140625" style="1"/>
    <col min="16358" max="16384" width="11.5546875" style="1" customWidth="1"/>
  </cols>
  <sheetData>
    <row r="1" spans="1:14" s="14" customFormat="1" ht="18.600000000000001" thickBot="1" x14ac:dyDescent="0.3">
      <c r="A1" s="103" t="s">
        <v>14</v>
      </c>
      <c r="B1" s="738" t="s">
        <v>37</v>
      </c>
      <c r="C1" s="738"/>
      <c r="D1"/>
      <c r="E1"/>
      <c r="F1"/>
      <c r="G1"/>
      <c r="H1"/>
      <c r="I1"/>
      <c r="J1"/>
      <c r="K1"/>
      <c r="L1"/>
      <c r="M1"/>
      <c r="N1"/>
    </row>
    <row r="2" spans="1:14" s="11" customFormat="1" ht="28.2" thickBot="1" x14ac:dyDescent="0.3">
      <c r="A2" s="104" t="s">
        <v>27</v>
      </c>
      <c r="B2" s="105" t="s">
        <v>28</v>
      </c>
      <c r="C2" s="106" t="s">
        <v>29</v>
      </c>
      <c r="D2"/>
      <c r="E2"/>
      <c r="F2"/>
      <c r="G2"/>
      <c r="H2"/>
      <c r="I2"/>
      <c r="J2"/>
      <c r="K2"/>
      <c r="L2"/>
      <c r="M2"/>
      <c r="N2"/>
    </row>
    <row r="3" spans="1:14" ht="28.2" thickBot="1" x14ac:dyDescent="0.3">
      <c r="A3" s="111" t="s">
        <v>30</v>
      </c>
      <c r="B3" s="112" t="s">
        <v>548</v>
      </c>
      <c r="C3" s="113">
        <v>30</v>
      </c>
    </row>
    <row r="4" spans="1:14" ht="28.2" thickBot="1" x14ac:dyDescent="0.3">
      <c r="A4" s="114" t="s">
        <v>31</v>
      </c>
      <c r="B4" s="115" t="s">
        <v>425</v>
      </c>
      <c r="C4" s="116">
        <f>SUM(C5:C7)</f>
        <v>40</v>
      </c>
    </row>
    <row r="5" spans="1:14" ht="27.6" x14ac:dyDescent="0.25">
      <c r="A5" s="117" t="s">
        <v>32</v>
      </c>
      <c r="B5" s="451" t="s">
        <v>543</v>
      </c>
      <c r="C5" s="118">
        <v>10</v>
      </c>
    </row>
    <row r="6" spans="1:14" ht="41.4" x14ac:dyDescent="0.25">
      <c r="A6" s="119" t="s">
        <v>33</v>
      </c>
      <c r="B6" s="107" t="s">
        <v>424</v>
      </c>
      <c r="C6" s="120">
        <v>15</v>
      </c>
    </row>
    <row r="7" spans="1:14" ht="42" thickBot="1" x14ac:dyDescent="0.3">
      <c r="A7" s="121" t="s">
        <v>34</v>
      </c>
      <c r="B7" s="122" t="s">
        <v>426</v>
      </c>
      <c r="C7" s="123">
        <v>15</v>
      </c>
    </row>
    <row r="8" spans="1:14" ht="28.2" thickBot="1" x14ac:dyDescent="0.3">
      <c r="A8" s="111" t="s">
        <v>35</v>
      </c>
      <c r="B8" s="112" t="s">
        <v>956</v>
      </c>
      <c r="C8" s="113">
        <v>20</v>
      </c>
    </row>
    <row r="9" spans="1:14" ht="41.4" x14ac:dyDescent="0.25">
      <c r="A9" s="111" t="s">
        <v>36</v>
      </c>
      <c r="B9" s="112" t="s">
        <v>427</v>
      </c>
      <c r="C9" s="113">
        <f>C10+C11</f>
        <v>10</v>
      </c>
    </row>
    <row r="10" spans="1:14" ht="13.8" x14ac:dyDescent="0.25">
      <c r="A10" s="119" t="s">
        <v>38</v>
      </c>
      <c r="B10" s="107" t="s">
        <v>573</v>
      </c>
      <c r="C10" s="120">
        <v>5</v>
      </c>
    </row>
    <row r="11" spans="1:14" ht="14.4" thickBot="1" x14ac:dyDescent="0.3">
      <c r="A11" s="119" t="s">
        <v>39</v>
      </c>
      <c r="B11" s="107" t="s">
        <v>428</v>
      </c>
      <c r="C11" s="120">
        <v>5</v>
      </c>
    </row>
    <row r="12" spans="1:14" ht="14.4" thickBot="1" x14ac:dyDescent="0.3">
      <c r="A12" s="108"/>
      <c r="B12" s="109"/>
      <c r="C12" s="110">
        <f>SUM(C3,C4,C8,C9)</f>
        <v>100</v>
      </c>
    </row>
    <row r="13" spans="1:14" customFormat="1" x14ac:dyDescent="0.25"/>
    <row r="14" spans="1:14" customFormat="1" x14ac:dyDescent="0.25"/>
    <row r="15" spans="1:14" customFormat="1" x14ac:dyDescent="0.25"/>
    <row r="16" spans="1:14" customFormat="1" x14ac:dyDescent="0.25"/>
    <row r="17" customFormat="1" x14ac:dyDescent="0.25"/>
    <row r="18" customFormat="1" x14ac:dyDescent="0.25"/>
    <row r="19" customFormat="1" x14ac:dyDescent="0.25"/>
    <row r="20" customFormat="1" x14ac:dyDescent="0.25"/>
    <row r="21" customFormat="1" x14ac:dyDescent="0.25"/>
    <row r="22" customFormat="1" x14ac:dyDescent="0.25"/>
  </sheetData>
  <mergeCells count="1">
    <mergeCell ref="B1:C1"/>
  </mergeCells>
  <pageMargins left="0.59055118110236227" right="0.59055118110236227" top="0.78740157480314965" bottom="0.78740157480314965" header="0" footer="0"/>
  <pageSetup paperSize="9" scale="85" orientation="landscape" r:id="rId1"/>
  <headerFooter scaleWithDoc="0" alignWithMargins="0">
    <oddFooter>&amp;L&amp;8&amp;D
&amp;F&amp;C&amp;8- &amp;P/ &amp;N -&amp;R&amp;8&amp;A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K549"/>
  <sheetViews>
    <sheetView topLeftCell="A400" zoomScale="90" zoomScaleNormal="90" workbookViewId="0">
      <selection activeCell="B382" sqref="B382"/>
    </sheetView>
  </sheetViews>
  <sheetFormatPr baseColWidth="10" defaultColWidth="11.44140625" defaultRowHeight="13.2" x14ac:dyDescent="0.25"/>
  <cols>
    <col min="1" max="1" width="7.44140625" style="3" customWidth="1"/>
    <col min="2" max="2" width="115.33203125" style="543" customWidth="1"/>
    <col min="3" max="8" width="11.44140625" style="3" customWidth="1"/>
    <col min="9" max="9" width="15.109375" style="3" customWidth="1"/>
    <col min="10" max="10" width="14.5546875" style="3" customWidth="1"/>
    <col min="11" max="11" width="48.5546875" style="3" customWidth="1"/>
    <col min="12" max="16384" width="11.44140625" style="3"/>
  </cols>
  <sheetData>
    <row r="1" spans="1:11" s="541" customFormat="1" ht="15.6" x14ac:dyDescent="0.25">
      <c r="B1" s="542" t="s">
        <v>417</v>
      </c>
    </row>
    <row r="2" spans="1:11" ht="13.8" thickBot="1" x14ac:dyDescent="0.3"/>
    <row r="3" spans="1:11" ht="138.6" thickBot="1" x14ac:dyDescent="0.3">
      <c r="A3" s="544" t="s">
        <v>40</v>
      </c>
      <c r="B3" s="545" t="s">
        <v>553</v>
      </c>
      <c r="C3" s="546" t="s">
        <v>41</v>
      </c>
      <c r="D3" s="547" t="s">
        <v>42</v>
      </c>
      <c r="E3" s="548" t="s">
        <v>43</v>
      </c>
      <c r="F3" s="549" t="s">
        <v>518</v>
      </c>
      <c r="G3" s="550" t="s">
        <v>429</v>
      </c>
      <c r="H3" s="547" t="s">
        <v>430</v>
      </c>
      <c r="I3" s="551" t="s">
        <v>161</v>
      </c>
      <c r="J3" s="552" t="s">
        <v>162</v>
      </c>
      <c r="K3" s="553" t="s">
        <v>44</v>
      </c>
    </row>
    <row r="4" spans="1:11" ht="13.8" x14ac:dyDescent="0.25">
      <c r="A4" s="125">
        <v>1</v>
      </c>
      <c r="B4" s="126" t="s">
        <v>45</v>
      </c>
      <c r="C4" s="127"/>
      <c r="D4" s="127"/>
      <c r="E4" s="128"/>
      <c r="F4" s="501"/>
      <c r="G4" s="515"/>
      <c r="H4" s="523"/>
      <c r="I4" s="554"/>
      <c r="J4" s="555"/>
      <c r="K4" s="531"/>
    </row>
    <row r="5" spans="1:11" ht="13.8" x14ac:dyDescent="0.25">
      <c r="A5" s="125">
        <v>2</v>
      </c>
      <c r="B5" s="466" t="s">
        <v>46</v>
      </c>
      <c r="C5" s="474"/>
      <c r="D5" s="129"/>
      <c r="E5" s="130"/>
      <c r="F5" s="502"/>
      <c r="G5" s="494"/>
      <c r="H5" s="502"/>
      <c r="I5" s="556"/>
      <c r="J5" s="557"/>
      <c r="K5" s="532"/>
    </row>
    <row r="6" spans="1:11" ht="386.4" x14ac:dyDescent="0.25">
      <c r="A6" s="125">
        <v>3</v>
      </c>
      <c r="B6" s="558" t="s">
        <v>431</v>
      </c>
      <c r="C6" s="559"/>
      <c r="D6" s="560"/>
      <c r="E6" s="561"/>
      <c r="F6" s="503"/>
      <c r="G6" s="465"/>
      <c r="H6" s="503"/>
      <c r="I6" s="556"/>
      <c r="J6" s="557"/>
      <c r="K6" s="532"/>
    </row>
    <row r="7" spans="1:11" ht="110.4" x14ac:dyDescent="0.25">
      <c r="A7" s="125">
        <v>4</v>
      </c>
      <c r="B7" s="565" t="s">
        <v>580</v>
      </c>
      <c r="C7" s="475"/>
      <c r="D7" s="138"/>
      <c r="E7" s="139"/>
      <c r="F7" s="503"/>
      <c r="G7" s="465"/>
      <c r="H7" s="503"/>
      <c r="I7" s="556"/>
      <c r="J7" s="557"/>
      <c r="K7" s="532"/>
    </row>
    <row r="8" spans="1:11" ht="13.8" x14ac:dyDescent="0.25">
      <c r="A8" s="125">
        <v>5</v>
      </c>
      <c r="B8" s="466" t="s">
        <v>47</v>
      </c>
      <c r="C8" s="474"/>
      <c r="D8" s="129"/>
      <c r="E8" s="130"/>
      <c r="F8" s="502"/>
      <c r="G8" s="494"/>
      <c r="H8" s="502"/>
      <c r="I8" s="556"/>
      <c r="J8" s="557"/>
      <c r="K8" s="532"/>
    </row>
    <row r="9" spans="1:11" ht="27.6" x14ac:dyDescent="0.25">
      <c r="A9" s="125">
        <v>6</v>
      </c>
      <c r="B9" s="558" t="s">
        <v>457</v>
      </c>
      <c r="C9" s="475"/>
      <c r="D9" s="138"/>
      <c r="E9" s="139"/>
      <c r="F9" s="503"/>
      <c r="G9" s="465"/>
      <c r="H9" s="503"/>
      <c r="I9" s="556"/>
      <c r="J9" s="557"/>
      <c r="K9" s="532"/>
    </row>
    <row r="10" spans="1:11" ht="27.6" x14ac:dyDescent="0.25">
      <c r="A10" s="125">
        <v>7</v>
      </c>
      <c r="B10" s="558" t="s">
        <v>577</v>
      </c>
      <c r="C10" s="133">
        <v>10</v>
      </c>
      <c r="D10" s="131" t="s">
        <v>48</v>
      </c>
      <c r="E10" s="132" t="s">
        <v>48</v>
      </c>
      <c r="F10" s="503"/>
      <c r="G10" s="463"/>
      <c r="H10" s="504"/>
      <c r="I10" s="556"/>
      <c r="J10" s="557"/>
      <c r="K10" s="566"/>
    </row>
    <row r="11" spans="1:11" ht="27.6" x14ac:dyDescent="0.25">
      <c r="A11" s="125">
        <v>8</v>
      </c>
      <c r="B11" s="558" t="s">
        <v>581</v>
      </c>
      <c r="C11" s="133">
        <v>10</v>
      </c>
      <c r="D11" s="131" t="s">
        <v>48</v>
      </c>
      <c r="E11" s="132" t="s">
        <v>48</v>
      </c>
      <c r="F11" s="503"/>
      <c r="G11" s="463"/>
      <c r="H11" s="504"/>
      <c r="I11" s="556"/>
      <c r="J11" s="557"/>
      <c r="K11" s="566"/>
    </row>
    <row r="12" spans="1:11" ht="27.6" x14ac:dyDescent="0.25">
      <c r="A12" s="125">
        <v>9</v>
      </c>
      <c r="B12" s="558" t="s">
        <v>582</v>
      </c>
      <c r="C12" s="133">
        <v>10</v>
      </c>
      <c r="D12" s="131" t="s">
        <v>48</v>
      </c>
      <c r="E12" s="132" t="s">
        <v>48</v>
      </c>
      <c r="F12" s="503"/>
      <c r="G12" s="463"/>
      <c r="H12" s="504"/>
      <c r="I12" s="556"/>
      <c r="J12" s="557"/>
      <c r="K12" s="566"/>
    </row>
    <row r="13" spans="1:11" ht="41.4" x14ac:dyDescent="0.25">
      <c r="A13" s="125">
        <v>10</v>
      </c>
      <c r="B13" s="558" t="s">
        <v>583</v>
      </c>
      <c r="C13" s="133">
        <v>10</v>
      </c>
      <c r="D13" s="131" t="s">
        <v>48</v>
      </c>
      <c r="E13" s="132" t="s">
        <v>48</v>
      </c>
      <c r="F13" s="503"/>
      <c r="G13" s="463"/>
      <c r="H13" s="504"/>
      <c r="I13" s="556"/>
      <c r="J13" s="557"/>
      <c r="K13" s="566"/>
    </row>
    <row r="14" spans="1:11" ht="41.4" x14ac:dyDescent="0.25">
      <c r="A14" s="125">
        <v>11</v>
      </c>
      <c r="B14" s="558" t="s">
        <v>584</v>
      </c>
      <c r="C14" s="133">
        <v>5</v>
      </c>
      <c r="D14" s="131" t="s">
        <v>48</v>
      </c>
      <c r="E14" s="132" t="s">
        <v>48</v>
      </c>
      <c r="F14" s="503"/>
      <c r="G14" s="463"/>
      <c r="H14" s="504"/>
      <c r="I14" s="556"/>
      <c r="J14" s="557"/>
      <c r="K14" s="566"/>
    </row>
    <row r="15" spans="1:11" ht="27.6" x14ac:dyDescent="0.25">
      <c r="A15" s="125">
        <v>12</v>
      </c>
      <c r="B15" s="558" t="s">
        <v>585</v>
      </c>
      <c r="C15" s="133">
        <v>1</v>
      </c>
      <c r="D15" s="131" t="s">
        <v>48</v>
      </c>
      <c r="E15" s="132" t="s">
        <v>48</v>
      </c>
      <c r="F15" s="503"/>
      <c r="G15" s="463"/>
      <c r="H15" s="504"/>
      <c r="I15" s="556"/>
      <c r="J15" s="557"/>
      <c r="K15" s="566"/>
    </row>
    <row r="16" spans="1:11" ht="55.2" x14ac:dyDescent="0.25">
      <c r="A16" s="125">
        <v>13</v>
      </c>
      <c r="B16" s="558" t="s">
        <v>586</v>
      </c>
      <c r="C16" s="133">
        <v>10</v>
      </c>
      <c r="D16" s="131" t="s">
        <v>48</v>
      </c>
      <c r="E16" s="132" t="s">
        <v>48</v>
      </c>
      <c r="F16" s="503"/>
      <c r="G16" s="463"/>
      <c r="H16" s="504"/>
      <c r="I16" s="556"/>
      <c r="J16" s="557"/>
      <c r="K16" s="566"/>
    </row>
    <row r="17" spans="1:11" ht="27.6" x14ac:dyDescent="0.25">
      <c r="A17" s="125">
        <v>14</v>
      </c>
      <c r="B17" s="558" t="s">
        <v>587</v>
      </c>
      <c r="C17" s="133">
        <v>10</v>
      </c>
      <c r="D17" s="131" t="s">
        <v>48</v>
      </c>
      <c r="E17" s="132" t="s">
        <v>48</v>
      </c>
      <c r="F17" s="503"/>
      <c r="G17" s="463"/>
      <c r="H17" s="504"/>
      <c r="I17" s="556"/>
      <c r="J17" s="557"/>
      <c r="K17" s="566"/>
    </row>
    <row r="18" spans="1:11" ht="27.6" x14ac:dyDescent="0.25">
      <c r="A18" s="125">
        <v>15</v>
      </c>
      <c r="B18" s="558" t="s">
        <v>588</v>
      </c>
      <c r="C18" s="133">
        <v>5</v>
      </c>
      <c r="D18" s="131" t="s">
        <v>48</v>
      </c>
      <c r="E18" s="132" t="s">
        <v>48</v>
      </c>
      <c r="F18" s="503"/>
      <c r="G18" s="463"/>
      <c r="H18" s="504"/>
      <c r="I18" s="556"/>
      <c r="J18" s="557"/>
      <c r="K18" s="566"/>
    </row>
    <row r="19" spans="1:11" ht="41.4" x14ac:dyDescent="0.25">
      <c r="A19" s="125">
        <v>16</v>
      </c>
      <c r="B19" s="558" t="s">
        <v>589</v>
      </c>
      <c r="C19" s="133">
        <v>10</v>
      </c>
      <c r="D19" s="131" t="s">
        <v>48</v>
      </c>
      <c r="E19" s="132" t="s">
        <v>48</v>
      </c>
      <c r="F19" s="503"/>
      <c r="G19" s="463"/>
      <c r="H19" s="504"/>
      <c r="I19" s="556"/>
      <c r="J19" s="557"/>
      <c r="K19" s="566"/>
    </row>
    <row r="20" spans="1:11" ht="41.4" x14ac:dyDescent="0.25">
      <c r="A20" s="125">
        <v>17</v>
      </c>
      <c r="B20" s="558" t="s">
        <v>590</v>
      </c>
      <c r="C20" s="133">
        <v>10</v>
      </c>
      <c r="D20" s="131" t="s">
        <v>48</v>
      </c>
      <c r="E20" s="132" t="s">
        <v>48</v>
      </c>
      <c r="F20" s="503"/>
      <c r="G20" s="463"/>
      <c r="H20" s="504"/>
      <c r="I20" s="556"/>
      <c r="J20" s="557"/>
      <c r="K20" s="566"/>
    </row>
    <row r="21" spans="1:11" ht="41.4" x14ac:dyDescent="0.25">
      <c r="A21" s="125">
        <v>18</v>
      </c>
      <c r="B21" s="558" t="s">
        <v>591</v>
      </c>
      <c r="C21" s="133">
        <v>5</v>
      </c>
      <c r="D21" s="131" t="s">
        <v>48</v>
      </c>
      <c r="E21" s="132" t="s">
        <v>48</v>
      </c>
      <c r="F21" s="503"/>
      <c r="G21" s="463"/>
      <c r="H21" s="504"/>
      <c r="I21" s="556"/>
      <c r="J21" s="557"/>
      <c r="K21" s="566"/>
    </row>
    <row r="22" spans="1:11" ht="27.6" x14ac:dyDescent="0.25">
      <c r="A22" s="125">
        <v>19</v>
      </c>
      <c r="B22" s="558" t="s">
        <v>592</v>
      </c>
      <c r="C22" s="133">
        <v>10</v>
      </c>
      <c r="D22" s="131" t="s">
        <v>48</v>
      </c>
      <c r="E22" s="132" t="s">
        <v>48</v>
      </c>
      <c r="F22" s="503"/>
      <c r="G22" s="463"/>
      <c r="H22" s="504"/>
      <c r="I22" s="556"/>
      <c r="J22" s="557"/>
      <c r="K22" s="566"/>
    </row>
    <row r="23" spans="1:11" ht="27.6" x14ac:dyDescent="0.25">
      <c r="A23" s="125">
        <v>20</v>
      </c>
      <c r="B23" s="558" t="s">
        <v>593</v>
      </c>
      <c r="C23" s="475"/>
      <c r="D23" s="131" t="s">
        <v>49</v>
      </c>
      <c r="E23" s="132" t="s">
        <v>49</v>
      </c>
      <c r="F23" s="504"/>
      <c r="G23" s="464"/>
      <c r="H23" s="513"/>
      <c r="I23" s="556"/>
      <c r="J23" s="557"/>
      <c r="K23" s="520"/>
    </row>
    <row r="24" spans="1:11" ht="27.6" x14ac:dyDescent="0.25">
      <c r="A24" s="125">
        <v>21</v>
      </c>
      <c r="B24" s="558" t="s">
        <v>594</v>
      </c>
      <c r="C24" s="475"/>
      <c r="D24" s="131" t="s">
        <v>49</v>
      </c>
      <c r="E24" s="132" t="s">
        <v>49</v>
      </c>
      <c r="F24" s="504"/>
      <c r="G24" s="464"/>
      <c r="H24" s="513"/>
      <c r="I24" s="556"/>
      <c r="J24" s="557"/>
      <c r="K24" s="520"/>
    </row>
    <row r="25" spans="1:11" ht="27.6" x14ac:dyDescent="0.25">
      <c r="A25" s="125">
        <v>22</v>
      </c>
      <c r="B25" s="558" t="s">
        <v>595</v>
      </c>
      <c r="C25" s="476">
        <v>5</v>
      </c>
      <c r="D25" s="131" t="s">
        <v>48</v>
      </c>
      <c r="E25" s="132" t="s">
        <v>48</v>
      </c>
      <c r="F25" s="503"/>
      <c r="G25" s="516"/>
      <c r="H25" s="524"/>
      <c r="I25" s="556"/>
      <c r="J25" s="557"/>
      <c r="K25" s="520"/>
    </row>
    <row r="26" spans="1:11" ht="27.6" x14ac:dyDescent="0.25">
      <c r="A26" s="125">
        <v>23</v>
      </c>
      <c r="B26" s="558" t="s">
        <v>596</v>
      </c>
      <c r="C26" s="476">
        <v>5</v>
      </c>
      <c r="D26" s="131" t="s">
        <v>48</v>
      </c>
      <c r="E26" s="132" t="s">
        <v>48</v>
      </c>
      <c r="F26" s="503"/>
      <c r="G26" s="516"/>
      <c r="H26" s="524"/>
      <c r="I26" s="556"/>
      <c r="J26" s="557"/>
      <c r="K26" s="520"/>
    </row>
    <row r="27" spans="1:11" ht="41.4" x14ac:dyDescent="0.25">
      <c r="A27" s="125">
        <v>24</v>
      </c>
      <c r="B27" s="558" t="s">
        <v>51</v>
      </c>
      <c r="C27" s="475"/>
      <c r="D27" s="131" t="s">
        <v>49</v>
      </c>
      <c r="E27" s="132" t="s">
        <v>49</v>
      </c>
      <c r="F27" s="504"/>
      <c r="G27" s="464"/>
      <c r="H27" s="513"/>
      <c r="I27" s="556"/>
      <c r="J27" s="557"/>
      <c r="K27" s="566"/>
    </row>
    <row r="28" spans="1:11" ht="41.4" x14ac:dyDescent="0.25">
      <c r="A28" s="125">
        <v>25</v>
      </c>
      <c r="B28" s="558" t="s">
        <v>52</v>
      </c>
      <c r="C28" s="475"/>
      <c r="D28" s="131" t="s">
        <v>49</v>
      </c>
      <c r="E28" s="132" t="s">
        <v>49</v>
      </c>
      <c r="F28" s="504"/>
      <c r="G28" s="464"/>
      <c r="H28" s="513"/>
      <c r="I28" s="556"/>
      <c r="J28" s="557"/>
      <c r="K28" s="520"/>
    </row>
    <row r="29" spans="1:11" ht="41.4" x14ac:dyDescent="0.25">
      <c r="A29" s="125">
        <v>26</v>
      </c>
      <c r="B29" s="558" t="s">
        <v>50</v>
      </c>
      <c r="C29" s="133">
        <v>1</v>
      </c>
      <c r="D29" s="131" t="s">
        <v>48</v>
      </c>
      <c r="E29" s="132" t="s">
        <v>48</v>
      </c>
      <c r="F29" s="503"/>
      <c r="G29" s="463"/>
      <c r="H29" s="504"/>
      <c r="I29" s="556"/>
      <c r="J29" s="557"/>
      <c r="K29" s="566"/>
    </row>
    <row r="30" spans="1:11" ht="41.4" x14ac:dyDescent="0.25">
      <c r="A30" s="125">
        <v>27</v>
      </c>
      <c r="B30" s="469" t="s">
        <v>53</v>
      </c>
      <c r="C30" s="475"/>
      <c r="D30" s="138"/>
      <c r="E30" s="139"/>
      <c r="F30" s="503"/>
      <c r="G30" s="465"/>
      <c r="H30" s="503"/>
      <c r="I30" s="556"/>
      <c r="J30" s="557"/>
      <c r="K30" s="566"/>
    </row>
    <row r="31" spans="1:11" ht="41.4" x14ac:dyDescent="0.25">
      <c r="A31" s="125">
        <v>28</v>
      </c>
      <c r="B31" s="558" t="s">
        <v>54</v>
      </c>
      <c r="C31" s="475"/>
      <c r="D31" s="138"/>
      <c r="E31" s="139"/>
      <c r="F31" s="503"/>
      <c r="G31" s="465"/>
      <c r="H31" s="503"/>
      <c r="I31" s="556"/>
      <c r="J31" s="557"/>
      <c r="K31" s="532"/>
    </row>
    <row r="32" spans="1:11" ht="27.6" x14ac:dyDescent="0.25">
      <c r="A32" s="125">
        <v>29</v>
      </c>
      <c r="B32" s="558" t="s">
        <v>906</v>
      </c>
      <c r="C32" s="133">
        <v>1</v>
      </c>
      <c r="D32" s="131" t="s">
        <v>48</v>
      </c>
      <c r="E32" s="132" t="s">
        <v>48</v>
      </c>
      <c r="F32" s="503"/>
      <c r="G32" s="463"/>
      <c r="H32" s="504"/>
      <c r="I32" s="556"/>
      <c r="J32" s="557"/>
      <c r="K32" s="566"/>
    </row>
    <row r="33" spans="1:11" ht="69" x14ac:dyDescent="0.25">
      <c r="A33" s="125">
        <v>30</v>
      </c>
      <c r="B33" s="567" t="s">
        <v>55</v>
      </c>
      <c r="C33" s="477">
        <v>10</v>
      </c>
      <c r="D33" s="137" t="s">
        <v>48</v>
      </c>
      <c r="E33" s="442" t="s">
        <v>48</v>
      </c>
      <c r="F33" s="505"/>
      <c r="G33" s="463"/>
      <c r="H33" s="504"/>
      <c r="I33" s="556"/>
      <c r="J33" s="557"/>
      <c r="K33" s="566"/>
    </row>
    <row r="34" spans="1:11" ht="13.8" x14ac:dyDescent="0.25">
      <c r="A34" s="125">
        <v>31</v>
      </c>
      <c r="B34" s="466" t="s">
        <v>56</v>
      </c>
      <c r="C34" s="474"/>
      <c r="D34" s="129"/>
      <c r="E34" s="130"/>
      <c r="F34" s="502"/>
      <c r="G34" s="494"/>
      <c r="H34" s="502"/>
      <c r="I34" s="556"/>
      <c r="J34" s="557"/>
      <c r="K34" s="532"/>
    </row>
    <row r="35" spans="1:11" ht="27.6" x14ac:dyDescent="0.25">
      <c r="A35" s="125">
        <v>32</v>
      </c>
      <c r="B35" s="558" t="s">
        <v>597</v>
      </c>
      <c r="C35" s="475"/>
      <c r="D35" s="131" t="s">
        <v>49</v>
      </c>
      <c r="E35" s="132" t="s">
        <v>49</v>
      </c>
      <c r="F35" s="504"/>
      <c r="G35" s="496"/>
      <c r="H35" s="507"/>
      <c r="I35" s="556"/>
      <c r="J35" s="557"/>
      <c r="K35" s="520"/>
    </row>
    <row r="36" spans="1:11" ht="27.6" x14ac:dyDescent="0.25">
      <c r="A36" s="125">
        <v>33</v>
      </c>
      <c r="B36" s="558" t="s">
        <v>598</v>
      </c>
      <c r="C36" s="475"/>
      <c r="D36" s="131" t="s">
        <v>49</v>
      </c>
      <c r="E36" s="132" t="s">
        <v>49</v>
      </c>
      <c r="F36" s="504"/>
      <c r="G36" s="496"/>
      <c r="H36" s="507"/>
      <c r="I36" s="556"/>
      <c r="J36" s="557"/>
      <c r="K36" s="520"/>
    </row>
    <row r="37" spans="1:11" ht="13.8" x14ac:dyDescent="0.25">
      <c r="A37" s="125">
        <v>34</v>
      </c>
      <c r="B37" s="467" t="s">
        <v>57</v>
      </c>
      <c r="C37" s="474"/>
      <c r="D37" s="129"/>
      <c r="E37" s="130"/>
      <c r="F37" s="502"/>
      <c r="G37" s="494"/>
      <c r="H37" s="502"/>
      <c r="I37" s="556"/>
      <c r="J37" s="557"/>
      <c r="K37" s="532"/>
    </row>
    <row r="38" spans="1:11" ht="55.2" x14ac:dyDescent="0.25">
      <c r="A38" s="125">
        <v>35</v>
      </c>
      <c r="B38" s="558" t="s">
        <v>599</v>
      </c>
      <c r="C38" s="475"/>
      <c r="D38" s="138"/>
      <c r="E38" s="139"/>
      <c r="F38" s="503"/>
      <c r="G38" s="465"/>
      <c r="H38" s="503"/>
      <c r="I38" s="556"/>
      <c r="J38" s="557"/>
      <c r="K38" s="532"/>
    </row>
    <row r="39" spans="1:11" ht="27.6" x14ac:dyDescent="0.25">
      <c r="A39" s="125">
        <v>36</v>
      </c>
      <c r="B39" s="558" t="s">
        <v>600</v>
      </c>
      <c r="C39" s="133">
        <v>10</v>
      </c>
      <c r="D39" s="131" t="s">
        <v>48</v>
      </c>
      <c r="E39" s="132" t="s">
        <v>48</v>
      </c>
      <c r="F39" s="503"/>
      <c r="G39" s="463"/>
      <c r="H39" s="504"/>
      <c r="I39" s="556"/>
      <c r="J39" s="557"/>
      <c r="K39" s="568"/>
    </row>
    <row r="40" spans="1:11" ht="27.6" x14ac:dyDescent="0.25">
      <c r="A40" s="125">
        <v>37</v>
      </c>
      <c r="B40" s="558" t="s">
        <v>601</v>
      </c>
      <c r="C40" s="133">
        <v>10</v>
      </c>
      <c r="D40" s="131" t="s">
        <v>48</v>
      </c>
      <c r="E40" s="132" t="s">
        <v>48</v>
      </c>
      <c r="F40" s="503"/>
      <c r="G40" s="463"/>
      <c r="H40" s="504"/>
      <c r="I40" s="556"/>
      <c r="J40" s="557"/>
      <c r="K40" s="568"/>
    </row>
    <row r="41" spans="1:11" ht="69" x14ac:dyDescent="0.25">
      <c r="A41" s="125">
        <v>38</v>
      </c>
      <c r="B41" s="471" t="s">
        <v>519</v>
      </c>
      <c r="C41" s="475"/>
      <c r="D41" s="138"/>
      <c r="E41" s="139"/>
      <c r="F41" s="503"/>
      <c r="G41" s="465"/>
      <c r="H41" s="503"/>
      <c r="I41" s="556"/>
      <c r="J41" s="557"/>
      <c r="K41" s="569"/>
    </row>
    <row r="42" spans="1:11" ht="27.6" x14ac:dyDescent="0.25">
      <c r="A42" s="125">
        <v>39</v>
      </c>
      <c r="B42" s="558" t="s">
        <v>58</v>
      </c>
      <c r="C42" s="133">
        <v>10</v>
      </c>
      <c r="D42" s="131" t="s">
        <v>48</v>
      </c>
      <c r="E42" s="132" t="s">
        <v>48</v>
      </c>
      <c r="F42" s="503"/>
      <c r="G42" s="463"/>
      <c r="H42" s="504"/>
      <c r="I42" s="556"/>
      <c r="J42" s="557"/>
      <c r="K42" s="566"/>
    </row>
    <row r="43" spans="1:11" ht="110.4" x14ac:dyDescent="0.25">
      <c r="A43" s="125">
        <v>40</v>
      </c>
      <c r="B43" s="558" t="s">
        <v>59</v>
      </c>
      <c r="C43" s="133">
        <v>10</v>
      </c>
      <c r="D43" s="131" t="s">
        <v>48</v>
      </c>
      <c r="E43" s="132" t="s">
        <v>48</v>
      </c>
      <c r="F43" s="503"/>
      <c r="G43" s="463"/>
      <c r="H43" s="504"/>
      <c r="I43" s="556"/>
      <c r="J43" s="557"/>
      <c r="K43" s="566"/>
    </row>
    <row r="44" spans="1:11" ht="41.4" x14ac:dyDescent="0.25">
      <c r="A44" s="125">
        <v>41</v>
      </c>
      <c r="B44" s="471" t="s">
        <v>602</v>
      </c>
      <c r="C44" s="475"/>
      <c r="D44" s="138"/>
      <c r="E44" s="139"/>
      <c r="F44" s="503"/>
      <c r="G44" s="465"/>
      <c r="H44" s="503"/>
      <c r="I44" s="556"/>
      <c r="J44" s="557"/>
      <c r="K44" s="569"/>
    </row>
    <row r="45" spans="1:11" ht="27.6" x14ac:dyDescent="0.25">
      <c r="A45" s="125">
        <v>42</v>
      </c>
      <c r="B45" s="558" t="s">
        <v>603</v>
      </c>
      <c r="C45" s="133">
        <v>10</v>
      </c>
      <c r="D45" s="131" t="s">
        <v>48</v>
      </c>
      <c r="E45" s="132" t="s">
        <v>48</v>
      </c>
      <c r="F45" s="503"/>
      <c r="G45" s="463"/>
      <c r="H45" s="504"/>
      <c r="I45" s="556"/>
      <c r="J45" s="557"/>
      <c r="K45" s="566"/>
    </row>
    <row r="46" spans="1:11" ht="41.4" x14ac:dyDescent="0.25">
      <c r="A46" s="125">
        <v>43</v>
      </c>
      <c r="B46" s="558" t="s">
        <v>604</v>
      </c>
      <c r="C46" s="133">
        <v>10</v>
      </c>
      <c r="D46" s="131" t="s">
        <v>48</v>
      </c>
      <c r="E46" s="132" t="s">
        <v>48</v>
      </c>
      <c r="F46" s="503"/>
      <c r="G46" s="463"/>
      <c r="H46" s="504"/>
      <c r="I46" s="556"/>
      <c r="J46" s="557"/>
      <c r="K46" s="566"/>
    </row>
    <row r="47" spans="1:11" ht="27.6" x14ac:dyDescent="0.25">
      <c r="A47" s="125">
        <v>44</v>
      </c>
      <c r="B47" s="558" t="s">
        <v>521</v>
      </c>
      <c r="C47" s="133">
        <v>10</v>
      </c>
      <c r="D47" s="131" t="s">
        <v>48</v>
      </c>
      <c r="E47" s="132" t="s">
        <v>48</v>
      </c>
      <c r="F47" s="503"/>
      <c r="G47" s="463"/>
      <c r="H47" s="504"/>
      <c r="I47" s="556"/>
      <c r="J47" s="557"/>
      <c r="K47" s="566"/>
    </row>
    <row r="48" spans="1:11" ht="27.6" x14ac:dyDescent="0.25">
      <c r="A48" s="125">
        <v>45</v>
      </c>
      <c r="B48" s="558" t="s">
        <v>605</v>
      </c>
      <c r="C48" s="475"/>
      <c r="D48" s="131" t="s">
        <v>49</v>
      </c>
      <c r="E48" s="132" t="s">
        <v>49</v>
      </c>
      <c r="F48" s="504"/>
      <c r="G48" s="464"/>
      <c r="H48" s="513"/>
      <c r="I48" s="556"/>
      <c r="J48" s="557"/>
      <c r="K48" s="520"/>
    </row>
    <row r="49" spans="1:11" ht="27.6" x14ac:dyDescent="0.25">
      <c r="A49" s="125">
        <v>46</v>
      </c>
      <c r="B49" s="558" t="s">
        <v>606</v>
      </c>
      <c r="C49" s="475"/>
      <c r="D49" s="131" t="s">
        <v>49</v>
      </c>
      <c r="E49" s="132" t="s">
        <v>49</v>
      </c>
      <c r="F49" s="504"/>
      <c r="G49" s="464"/>
      <c r="H49" s="513"/>
      <c r="I49" s="556"/>
      <c r="J49" s="557"/>
      <c r="K49" s="520"/>
    </row>
    <row r="50" spans="1:11" ht="27.6" x14ac:dyDescent="0.25">
      <c r="A50" s="125">
        <v>47</v>
      </c>
      <c r="B50" s="558" t="s">
        <v>607</v>
      </c>
      <c r="C50" s="475"/>
      <c r="D50" s="131" t="s">
        <v>49</v>
      </c>
      <c r="E50" s="132" t="s">
        <v>49</v>
      </c>
      <c r="F50" s="504"/>
      <c r="G50" s="464"/>
      <c r="H50" s="513"/>
      <c r="I50" s="556"/>
      <c r="J50" s="557"/>
      <c r="K50" s="520"/>
    </row>
    <row r="51" spans="1:11" ht="27.6" x14ac:dyDescent="0.25">
      <c r="A51" s="125">
        <v>48</v>
      </c>
      <c r="B51" s="558" t="s">
        <v>608</v>
      </c>
      <c r="C51" s="133">
        <v>10</v>
      </c>
      <c r="D51" s="131" t="s">
        <v>48</v>
      </c>
      <c r="E51" s="132" t="s">
        <v>48</v>
      </c>
      <c r="F51" s="503"/>
      <c r="G51" s="463"/>
      <c r="H51" s="504"/>
      <c r="I51" s="556"/>
      <c r="J51" s="557"/>
      <c r="K51" s="566"/>
    </row>
    <row r="52" spans="1:11" ht="27.6" x14ac:dyDescent="0.25">
      <c r="A52" s="125">
        <v>49</v>
      </c>
      <c r="B52" s="558" t="s">
        <v>60</v>
      </c>
      <c r="C52" s="475"/>
      <c r="D52" s="131" t="s">
        <v>49</v>
      </c>
      <c r="E52" s="132" t="s">
        <v>49</v>
      </c>
      <c r="F52" s="504"/>
      <c r="G52" s="464"/>
      <c r="H52" s="513"/>
      <c r="I52" s="556"/>
      <c r="J52" s="557"/>
      <c r="K52" s="520"/>
    </row>
    <row r="53" spans="1:11" ht="41.4" x14ac:dyDescent="0.25">
      <c r="A53" s="125">
        <v>50</v>
      </c>
      <c r="B53" s="558" t="s">
        <v>520</v>
      </c>
      <c r="C53" s="133">
        <v>10</v>
      </c>
      <c r="D53" s="131" t="s">
        <v>48</v>
      </c>
      <c r="E53" s="132" t="s">
        <v>48</v>
      </c>
      <c r="F53" s="503"/>
      <c r="G53" s="463"/>
      <c r="H53" s="504"/>
      <c r="I53" s="556"/>
      <c r="J53" s="557"/>
      <c r="K53" s="566"/>
    </row>
    <row r="54" spans="1:11" ht="42.75" customHeight="1" x14ac:dyDescent="0.25">
      <c r="A54" s="125">
        <v>51</v>
      </c>
      <c r="B54" s="558" t="s">
        <v>609</v>
      </c>
      <c r="C54" s="133">
        <v>10</v>
      </c>
      <c r="D54" s="131" t="s">
        <v>48</v>
      </c>
      <c r="E54" s="132" t="s">
        <v>48</v>
      </c>
      <c r="F54" s="503"/>
      <c r="G54" s="463"/>
      <c r="H54" s="504"/>
      <c r="I54" s="556"/>
      <c r="J54" s="557"/>
      <c r="K54" s="566"/>
    </row>
    <row r="55" spans="1:11" ht="27.6" x14ac:dyDescent="0.25">
      <c r="A55" s="125">
        <v>52</v>
      </c>
      <c r="B55" s="558" t="s">
        <v>61</v>
      </c>
      <c r="C55" s="133">
        <v>10</v>
      </c>
      <c r="D55" s="131" t="s">
        <v>48</v>
      </c>
      <c r="E55" s="132" t="s">
        <v>48</v>
      </c>
      <c r="F55" s="503"/>
      <c r="G55" s="463"/>
      <c r="H55" s="504"/>
      <c r="I55" s="556"/>
      <c r="J55" s="557"/>
      <c r="K55" s="566"/>
    </row>
    <row r="56" spans="1:11" ht="27.6" x14ac:dyDescent="0.25">
      <c r="A56" s="125">
        <v>53</v>
      </c>
      <c r="B56" s="558" t="s">
        <v>62</v>
      </c>
      <c r="C56" s="133">
        <v>10</v>
      </c>
      <c r="D56" s="131" t="s">
        <v>48</v>
      </c>
      <c r="E56" s="132" t="s">
        <v>48</v>
      </c>
      <c r="F56" s="503"/>
      <c r="G56" s="463"/>
      <c r="H56" s="504"/>
      <c r="I56" s="556"/>
      <c r="J56" s="557"/>
      <c r="K56" s="566"/>
    </row>
    <row r="57" spans="1:11" ht="41.4" x14ac:dyDescent="0.25">
      <c r="A57" s="125">
        <v>54</v>
      </c>
      <c r="B57" s="558" t="s">
        <v>610</v>
      </c>
      <c r="C57" s="475"/>
      <c r="D57" s="138"/>
      <c r="E57" s="139"/>
      <c r="F57" s="503"/>
      <c r="G57" s="465"/>
      <c r="H57" s="503"/>
      <c r="I57" s="556"/>
      <c r="J57" s="557"/>
      <c r="K57" s="532"/>
    </row>
    <row r="58" spans="1:11" ht="27.6" x14ac:dyDescent="0.25">
      <c r="A58" s="125">
        <v>55</v>
      </c>
      <c r="B58" s="558" t="s">
        <v>63</v>
      </c>
      <c r="C58" s="475"/>
      <c r="D58" s="131" t="s">
        <v>49</v>
      </c>
      <c r="E58" s="132" t="s">
        <v>49</v>
      </c>
      <c r="F58" s="504"/>
      <c r="G58" s="464"/>
      <c r="H58" s="513"/>
      <c r="I58" s="556"/>
      <c r="J58" s="557"/>
      <c r="K58" s="520"/>
    </row>
    <row r="59" spans="1:11" ht="27.6" x14ac:dyDescent="0.25">
      <c r="A59" s="125">
        <v>56</v>
      </c>
      <c r="B59" s="558" t="s">
        <v>64</v>
      </c>
      <c r="C59" s="475"/>
      <c r="D59" s="131" t="s">
        <v>49</v>
      </c>
      <c r="E59" s="132" t="s">
        <v>49</v>
      </c>
      <c r="F59" s="504"/>
      <c r="G59" s="464"/>
      <c r="H59" s="513"/>
      <c r="I59" s="556"/>
      <c r="J59" s="557"/>
      <c r="K59" s="520"/>
    </row>
    <row r="60" spans="1:11" ht="27.6" x14ac:dyDescent="0.25">
      <c r="A60" s="125">
        <v>57</v>
      </c>
      <c r="B60" s="558" t="s">
        <v>65</v>
      </c>
      <c r="C60" s="133">
        <v>10</v>
      </c>
      <c r="D60" s="131" t="s">
        <v>48</v>
      </c>
      <c r="E60" s="132" t="s">
        <v>48</v>
      </c>
      <c r="F60" s="503"/>
      <c r="G60" s="463"/>
      <c r="H60" s="504"/>
      <c r="I60" s="556"/>
      <c r="J60" s="557"/>
      <c r="K60" s="566"/>
    </row>
    <row r="61" spans="1:11" ht="27.6" x14ac:dyDescent="0.25">
      <c r="A61" s="125">
        <v>58</v>
      </c>
      <c r="B61" s="558" t="s">
        <v>66</v>
      </c>
      <c r="C61" s="133">
        <v>10</v>
      </c>
      <c r="D61" s="131" t="s">
        <v>48</v>
      </c>
      <c r="E61" s="132" t="s">
        <v>48</v>
      </c>
      <c r="F61" s="503"/>
      <c r="G61" s="463"/>
      <c r="H61" s="504"/>
      <c r="I61" s="556"/>
      <c r="J61" s="557"/>
      <c r="K61" s="566"/>
    </row>
    <row r="62" spans="1:11" ht="27.6" x14ac:dyDescent="0.25">
      <c r="A62" s="125">
        <v>59</v>
      </c>
      <c r="B62" s="558" t="s">
        <v>67</v>
      </c>
      <c r="C62" s="133">
        <v>10</v>
      </c>
      <c r="D62" s="131" t="s">
        <v>48</v>
      </c>
      <c r="E62" s="132" t="s">
        <v>48</v>
      </c>
      <c r="F62" s="503"/>
      <c r="G62" s="463"/>
      <c r="H62" s="504"/>
      <c r="I62" s="556"/>
      <c r="J62" s="557"/>
      <c r="K62" s="566"/>
    </row>
    <row r="63" spans="1:11" ht="27.6" x14ac:dyDescent="0.25">
      <c r="A63" s="125">
        <v>60</v>
      </c>
      <c r="B63" s="558" t="s">
        <v>68</v>
      </c>
      <c r="C63" s="133">
        <v>10</v>
      </c>
      <c r="D63" s="131" t="s">
        <v>48</v>
      </c>
      <c r="E63" s="132" t="s">
        <v>48</v>
      </c>
      <c r="F63" s="503"/>
      <c r="G63" s="463"/>
      <c r="H63" s="504"/>
      <c r="I63" s="556"/>
      <c r="J63" s="557"/>
      <c r="K63" s="566"/>
    </row>
    <row r="64" spans="1:11" ht="27.6" x14ac:dyDescent="0.25">
      <c r="A64" s="125">
        <v>61</v>
      </c>
      <c r="B64" s="558" t="s">
        <v>611</v>
      </c>
      <c r="C64" s="133">
        <v>10</v>
      </c>
      <c r="D64" s="131" t="s">
        <v>48</v>
      </c>
      <c r="E64" s="132" t="s">
        <v>48</v>
      </c>
      <c r="F64" s="503"/>
      <c r="G64" s="463"/>
      <c r="H64" s="504"/>
      <c r="I64" s="556"/>
      <c r="J64" s="557"/>
      <c r="K64" s="566"/>
    </row>
    <row r="65" spans="1:11" ht="27.6" x14ac:dyDescent="0.25">
      <c r="A65" s="125">
        <v>62</v>
      </c>
      <c r="B65" s="558" t="s">
        <v>485</v>
      </c>
      <c r="C65" s="133">
        <v>10</v>
      </c>
      <c r="D65" s="131" t="s">
        <v>48</v>
      </c>
      <c r="E65" s="132" t="s">
        <v>48</v>
      </c>
      <c r="F65" s="503"/>
      <c r="G65" s="463"/>
      <c r="H65" s="504"/>
      <c r="I65" s="556"/>
      <c r="J65" s="557"/>
      <c r="K65" s="566"/>
    </row>
    <row r="66" spans="1:11" ht="27.6" x14ac:dyDescent="0.25">
      <c r="A66" s="125">
        <v>63</v>
      </c>
      <c r="B66" s="558" t="s">
        <v>612</v>
      </c>
      <c r="C66" s="475"/>
      <c r="D66" s="138"/>
      <c r="E66" s="139"/>
      <c r="F66" s="503"/>
      <c r="G66" s="465"/>
      <c r="H66" s="503"/>
      <c r="I66" s="556"/>
      <c r="J66" s="557"/>
      <c r="K66" s="532"/>
    </row>
    <row r="67" spans="1:11" ht="27.6" x14ac:dyDescent="0.25">
      <c r="A67" s="125">
        <v>64</v>
      </c>
      <c r="B67" s="558" t="s">
        <v>613</v>
      </c>
      <c r="C67" s="133">
        <v>10</v>
      </c>
      <c r="D67" s="131" t="s">
        <v>48</v>
      </c>
      <c r="E67" s="132" t="s">
        <v>48</v>
      </c>
      <c r="F67" s="503"/>
      <c r="G67" s="463"/>
      <c r="H67" s="504"/>
      <c r="I67" s="556"/>
      <c r="J67" s="557"/>
      <c r="K67" s="566"/>
    </row>
    <row r="68" spans="1:11" ht="27.6" x14ac:dyDescent="0.25">
      <c r="A68" s="125">
        <v>65</v>
      </c>
      <c r="B68" s="558" t="s">
        <v>69</v>
      </c>
      <c r="C68" s="133">
        <v>10</v>
      </c>
      <c r="D68" s="131" t="s">
        <v>48</v>
      </c>
      <c r="E68" s="132" t="s">
        <v>48</v>
      </c>
      <c r="F68" s="503"/>
      <c r="G68" s="463"/>
      <c r="H68" s="504"/>
      <c r="I68" s="556"/>
      <c r="J68" s="557"/>
      <c r="K68" s="566"/>
    </row>
    <row r="69" spans="1:11" ht="27.6" x14ac:dyDescent="0.25">
      <c r="A69" s="125">
        <v>66</v>
      </c>
      <c r="B69" s="558" t="s">
        <v>486</v>
      </c>
      <c r="C69" s="133">
        <v>10</v>
      </c>
      <c r="D69" s="131" t="s">
        <v>48</v>
      </c>
      <c r="E69" s="132" t="s">
        <v>48</v>
      </c>
      <c r="F69" s="503"/>
      <c r="G69" s="463"/>
      <c r="H69" s="504"/>
      <c r="I69" s="556"/>
      <c r="J69" s="557"/>
      <c r="K69" s="566"/>
    </row>
    <row r="70" spans="1:11" ht="27.6" x14ac:dyDescent="0.25">
      <c r="A70" s="125">
        <v>67</v>
      </c>
      <c r="B70" s="558" t="s">
        <v>70</v>
      </c>
      <c r="C70" s="475"/>
      <c r="D70" s="138"/>
      <c r="E70" s="139"/>
      <c r="F70" s="503"/>
      <c r="G70" s="465"/>
      <c r="H70" s="503"/>
      <c r="I70" s="556"/>
      <c r="J70" s="557"/>
      <c r="K70" s="532"/>
    </row>
    <row r="71" spans="1:11" ht="27.6" x14ac:dyDescent="0.25">
      <c r="A71" s="125">
        <v>68</v>
      </c>
      <c r="B71" s="558" t="s">
        <v>614</v>
      </c>
      <c r="C71" s="133">
        <v>10</v>
      </c>
      <c r="D71" s="131" t="s">
        <v>48</v>
      </c>
      <c r="E71" s="132" t="s">
        <v>48</v>
      </c>
      <c r="F71" s="503"/>
      <c r="G71" s="463"/>
      <c r="H71" s="504"/>
      <c r="I71" s="556"/>
      <c r="J71" s="557"/>
      <c r="K71" s="566"/>
    </row>
    <row r="72" spans="1:11" ht="41.4" x14ac:dyDescent="0.25">
      <c r="A72" s="125">
        <v>69</v>
      </c>
      <c r="B72" s="558" t="s">
        <v>615</v>
      </c>
      <c r="C72" s="133">
        <v>10</v>
      </c>
      <c r="D72" s="131" t="s">
        <v>48</v>
      </c>
      <c r="E72" s="132" t="s">
        <v>48</v>
      </c>
      <c r="F72" s="503"/>
      <c r="G72" s="463"/>
      <c r="H72" s="504"/>
      <c r="I72" s="556"/>
      <c r="J72" s="557"/>
      <c r="K72" s="566"/>
    </row>
    <row r="73" spans="1:11" ht="27.6" x14ac:dyDescent="0.25">
      <c r="A73" s="125">
        <v>70</v>
      </c>
      <c r="B73" s="558" t="s">
        <v>71</v>
      </c>
      <c r="C73" s="133">
        <v>10</v>
      </c>
      <c r="D73" s="131" t="s">
        <v>48</v>
      </c>
      <c r="E73" s="132" t="s">
        <v>48</v>
      </c>
      <c r="F73" s="503"/>
      <c r="G73" s="463"/>
      <c r="H73" s="504"/>
      <c r="I73" s="556"/>
      <c r="J73" s="557"/>
      <c r="K73" s="566"/>
    </row>
    <row r="74" spans="1:11" ht="27.6" x14ac:dyDescent="0.25">
      <c r="A74" s="125">
        <v>71</v>
      </c>
      <c r="B74" s="558" t="s">
        <v>72</v>
      </c>
      <c r="C74" s="133">
        <v>10</v>
      </c>
      <c r="D74" s="131" t="s">
        <v>48</v>
      </c>
      <c r="E74" s="132" t="s">
        <v>48</v>
      </c>
      <c r="F74" s="503"/>
      <c r="G74" s="463"/>
      <c r="H74" s="504"/>
      <c r="I74" s="556"/>
      <c r="J74" s="557"/>
      <c r="K74" s="566"/>
    </row>
    <row r="75" spans="1:11" ht="27.6" x14ac:dyDescent="0.25">
      <c r="A75" s="125">
        <v>72</v>
      </c>
      <c r="B75" s="558" t="s">
        <v>616</v>
      </c>
      <c r="C75" s="133">
        <v>10</v>
      </c>
      <c r="D75" s="131" t="s">
        <v>48</v>
      </c>
      <c r="E75" s="132" t="s">
        <v>48</v>
      </c>
      <c r="F75" s="503"/>
      <c r="G75" s="463"/>
      <c r="H75" s="504"/>
      <c r="I75" s="556"/>
      <c r="J75" s="557"/>
      <c r="K75" s="566"/>
    </row>
    <row r="76" spans="1:11" s="572" customFormat="1" ht="41.4" x14ac:dyDescent="0.25">
      <c r="A76" s="125">
        <v>73</v>
      </c>
      <c r="B76" s="570" t="s">
        <v>617</v>
      </c>
      <c r="C76" s="478"/>
      <c r="D76" s="141"/>
      <c r="E76" s="490"/>
      <c r="F76" s="506"/>
      <c r="G76" s="517"/>
      <c r="H76" s="525"/>
      <c r="I76" s="556"/>
      <c r="J76" s="557"/>
      <c r="K76" s="571"/>
    </row>
    <row r="77" spans="1:11" ht="41.4" x14ac:dyDescent="0.25">
      <c r="A77" s="125">
        <v>74</v>
      </c>
      <c r="B77" s="558" t="s">
        <v>73</v>
      </c>
      <c r="C77" s="133">
        <v>10</v>
      </c>
      <c r="D77" s="131" t="s">
        <v>48</v>
      </c>
      <c r="E77" s="132" t="s">
        <v>48</v>
      </c>
      <c r="F77" s="503"/>
      <c r="G77" s="463"/>
      <c r="H77" s="504"/>
      <c r="I77" s="556"/>
      <c r="J77" s="557"/>
      <c r="K77" s="566"/>
    </row>
    <row r="78" spans="1:11" ht="53.25" customHeight="1" x14ac:dyDescent="0.25">
      <c r="A78" s="125">
        <v>75</v>
      </c>
      <c r="B78" s="558" t="s">
        <v>522</v>
      </c>
      <c r="C78" s="133">
        <v>10</v>
      </c>
      <c r="D78" s="131" t="s">
        <v>48</v>
      </c>
      <c r="E78" s="132" t="s">
        <v>48</v>
      </c>
      <c r="F78" s="503"/>
      <c r="G78" s="463"/>
      <c r="H78" s="504"/>
      <c r="I78" s="556"/>
      <c r="J78" s="557"/>
      <c r="K78" s="566"/>
    </row>
    <row r="79" spans="1:11" ht="27.6" x14ac:dyDescent="0.25">
      <c r="A79" s="125">
        <v>76</v>
      </c>
      <c r="B79" s="469" t="s">
        <v>618</v>
      </c>
      <c r="C79" s="133">
        <v>10</v>
      </c>
      <c r="D79" s="131" t="s">
        <v>48</v>
      </c>
      <c r="E79" s="132" t="s">
        <v>48</v>
      </c>
      <c r="F79" s="503"/>
      <c r="G79" s="463"/>
      <c r="H79" s="504"/>
      <c r="I79" s="556"/>
      <c r="J79" s="557"/>
      <c r="K79" s="566"/>
    </row>
    <row r="80" spans="1:11" ht="27.6" x14ac:dyDescent="0.25">
      <c r="A80" s="125">
        <v>77</v>
      </c>
      <c r="B80" s="558" t="s">
        <v>619</v>
      </c>
      <c r="C80" s="133">
        <v>10</v>
      </c>
      <c r="D80" s="131" t="s">
        <v>48</v>
      </c>
      <c r="E80" s="132" t="s">
        <v>48</v>
      </c>
      <c r="F80" s="503"/>
      <c r="G80" s="463"/>
      <c r="H80" s="504"/>
      <c r="I80" s="556"/>
      <c r="J80" s="557"/>
      <c r="K80" s="566"/>
    </row>
    <row r="81" spans="1:11" ht="41.4" x14ac:dyDescent="0.25">
      <c r="A81" s="125">
        <v>78</v>
      </c>
      <c r="B81" s="558" t="s">
        <v>74</v>
      </c>
      <c r="C81" s="133">
        <v>10</v>
      </c>
      <c r="D81" s="131" t="s">
        <v>48</v>
      </c>
      <c r="E81" s="132" t="s">
        <v>48</v>
      </c>
      <c r="F81" s="503"/>
      <c r="G81" s="463"/>
      <c r="H81" s="504"/>
      <c r="I81" s="556"/>
      <c r="J81" s="557"/>
      <c r="K81" s="566"/>
    </row>
    <row r="82" spans="1:11" ht="27.6" x14ac:dyDescent="0.25">
      <c r="A82" s="125">
        <v>79</v>
      </c>
      <c r="B82" s="573" t="s">
        <v>620</v>
      </c>
      <c r="C82" s="475"/>
      <c r="D82" s="131" t="s">
        <v>49</v>
      </c>
      <c r="E82" s="132" t="s">
        <v>49</v>
      </c>
      <c r="F82" s="504"/>
      <c r="G82" s="464"/>
      <c r="H82" s="513"/>
      <c r="I82" s="556"/>
      <c r="J82" s="557"/>
      <c r="K82" s="520"/>
    </row>
    <row r="83" spans="1:11" ht="41.4" x14ac:dyDescent="0.25">
      <c r="A83" s="125">
        <v>80</v>
      </c>
      <c r="B83" s="558" t="s">
        <v>621</v>
      </c>
      <c r="C83" s="475"/>
      <c r="D83" s="138"/>
      <c r="E83" s="139"/>
      <c r="F83" s="503"/>
      <c r="G83" s="518"/>
      <c r="H83" s="526"/>
      <c r="I83" s="556"/>
      <c r="J83" s="557"/>
      <c r="K83" s="520"/>
    </row>
    <row r="84" spans="1:11" ht="13.8" x14ac:dyDescent="0.25">
      <c r="A84" s="125">
        <v>81</v>
      </c>
      <c r="B84" s="466" t="s">
        <v>578</v>
      </c>
      <c r="C84" s="474"/>
      <c r="D84" s="129"/>
      <c r="E84" s="130"/>
      <c r="F84" s="502"/>
      <c r="G84" s="494"/>
      <c r="H84" s="502"/>
      <c r="I84" s="556"/>
      <c r="J84" s="557"/>
      <c r="K84" s="532"/>
    </row>
    <row r="85" spans="1:11" ht="27.6" x14ac:dyDescent="0.25">
      <c r="A85" s="125">
        <v>82</v>
      </c>
      <c r="B85" s="558" t="s">
        <v>565</v>
      </c>
      <c r="C85" s="475"/>
      <c r="D85" s="131" t="s">
        <v>49</v>
      </c>
      <c r="E85" s="132" t="s">
        <v>49</v>
      </c>
      <c r="F85" s="504"/>
      <c r="G85" s="464"/>
      <c r="H85" s="513"/>
      <c r="I85" s="556"/>
      <c r="J85" s="557"/>
      <c r="K85" s="520"/>
    </row>
    <row r="86" spans="1:11" ht="69" x14ac:dyDescent="0.25">
      <c r="A86" s="125">
        <v>83</v>
      </c>
      <c r="B86" s="558" t="s">
        <v>571</v>
      </c>
      <c r="C86" s="475"/>
      <c r="D86" s="131" t="s">
        <v>49</v>
      </c>
      <c r="E86" s="132" t="s">
        <v>49</v>
      </c>
      <c r="F86" s="504"/>
      <c r="G86" s="464"/>
      <c r="H86" s="513"/>
      <c r="I86" s="556"/>
      <c r="J86" s="557"/>
      <c r="K86" s="520"/>
    </row>
    <row r="87" spans="1:11" ht="276" x14ac:dyDescent="0.25">
      <c r="A87" s="125">
        <v>84</v>
      </c>
      <c r="B87" s="558" t="s">
        <v>622</v>
      </c>
      <c r="C87" s="475"/>
      <c r="D87" s="131" t="s">
        <v>49</v>
      </c>
      <c r="E87" s="132" t="s">
        <v>49</v>
      </c>
      <c r="F87" s="504"/>
      <c r="G87" s="464"/>
      <c r="H87" s="513"/>
      <c r="I87" s="556"/>
      <c r="J87" s="557"/>
      <c r="K87" s="566"/>
    </row>
    <row r="88" spans="1:11" ht="41.4" x14ac:dyDescent="0.25">
      <c r="A88" s="125">
        <v>85</v>
      </c>
      <c r="B88" s="558" t="s">
        <v>462</v>
      </c>
      <c r="C88" s="475"/>
      <c r="D88" s="131" t="s">
        <v>49</v>
      </c>
      <c r="E88" s="132" t="s">
        <v>49</v>
      </c>
      <c r="F88" s="504"/>
      <c r="G88" s="464"/>
      <c r="H88" s="513"/>
      <c r="I88" s="556"/>
      <c r="J88" s="557"/>
      <c r="K88" s="566"/>
    </row>
    <row r="89" spans="1:11" ht="41.4" x14ac:dyDescent="0.25">
      <c r="A89" s="125">
        <v>86</v>
      </c>
      <c r="B89" s="558" t="s">
        <v>463</v>
      </c>
      <c r="C89" s="475"/>
      <c r="D89" s="131" t="s">
        <v>49</v>
      </c>
      <c r="E89" s="132" t="s">
        <v>49</v>
      </c>
      <c r="F89" s="504"/>
      <c r="G89" s="464"/>
      <c r="H89" s="513"/>
      <c r="I89" s="556"/>
      <c r="J89" s="557"/>
      <c r="K89" s="566"/>
    </row>
    <row r="90" spans="1:11" ht="96.6" x14ac:dyDescent="0.25">
      <c r="A90" s="125">
        <v>87</v>
      </c>
      <c r="B90" s="558" t="s">
        <v>464</v>
      </c>
      <c r="C90" s="475"/>
      <c r="D90" s="131" t="s">
        <v>49</v>
      </c>
      <c r="E90" s="132" t="s">
        <v>49</v>
      </c>
      <c r="F90" s="504"/>
      <c r="G90" s="464"/>
      <c r="H90" s="513"/>
      <c r="I90" s="556"/>
      <c r="J90" s="557"/>
      <c r="K90" s="566"/>
    </row>
    <row r="91" spans="1:11" ht="13.8" x14ac:dyDescent="0.25">
      <c r="A91" s="125">
        <v>88</v>
      </c>
      <c r="B91" s="466" t="s">
        <v>75</v>
      </c>
      <c r="C91" s="474"/>
      <c r="D91" s="129"/>
      <c r="E91" s="130"/>
      <c r="F91" s="502"/>
      <c r="G91" s="494"/>
      <c r="H91" s="502"/>
      <c r="I91" s="556"/>
      <c r="J91" s="557"/>
      <c r="K91" s="533"/>
    </row>
    <row r="92" spans="1:11" s="572" customFormat="1" ht="248.4" x14ac:dyDescent="0.25">
      <c r="A92" s="125">
        <v>89</v>
      </c>
      <c r="B92" s="175" t="s">
        <v>459</v>
      </c>
      <c r="C92" s="478"/>
      <c r="D92" s="138"/>
      <c r="E92" s="139"/>
      <c r="F92" s="503"/>
      <c r="G92" s="519"/>
      <c r="H92" s="527"/>
      <c r="I92" s="556"/>
      <c r="J92" s="557"/>
      <c r="K92" s="571"/>
    </row>
    <row r="93" spans="1:11" s="572" customFormat="1" ht="96.6" x14ac:dyDescent="0.25">
      <c r="A93" s="125">
        <v>90</v>
      </c>
      <c r="B93" s="175" t="s">
        <v>623</v>
      </c>
      <c r="C93" s="479">
        <v>10</v>
      </c>
      <c r="D93" s="131" t="s">
        <v>48</v>
      </c>
      <c r="E93" s="132" t="s">
        <v>48</v>
      </c>
      <c r="F93" s="503"/>
      <c r="G93" s="463"/>
      <c r="H93" s="504"/>
      <c r="I93" s="556"/>
      <c r="J93" s="557"/>
      <c r="K93" s="571"/>
    </row>
    <row r="94" spans="1:11" s="572" customFormat="1" ht="42.75" customHeight="1" x14ac:dyDescent="0.25">
      <c r="A94" s="125">
        <v>91</v>
      </c>
      <c r="B94" s="175" t="s">
        <v>624</v>
      </c>
      <c r="C94" s="479">
        <v>10</v>
      </c>
      <c r="D94" s="131" t="s">
        <v>48</v>
      </c>
      <c r="E94" s="132" t="s">
        <v>48</v>
      </c>
      <c r="F94" s="503"/>
      <c r="G94" s="463"/>
      <c r="H94" s="504"/>
      <c r="I94" s="556"/>
      <c r="J94" s="557"/>
      <c r="K94" s="571"/>
    </row>
    <row r="95" spans="1:11" ht="55.2" x14ac:dyDescent="0.25">
      <c r="A95" s="125">
        <v>92</v>
      </c>
      <c r="B95" s="175" t="s">
        <v>625</v>
      </c>
      <c r="C95" s="479">
        <v>10</v>
      </c>
      <c r="D95" s="131" t="s">
        <v>48</v>
      </c>
      <c r="E95" s="132" t="s">
        <v>48</v>
      </c>
      <c r="F95" s="503"/>
      <c r="G95" s="463"/>
      <c r="H95" s="504"/>
      <c r="I95" s="556"/>
      <c r="J95" s="557"/>
      <c r="K95" s="532"/>
    </row>
    <row r="96" spans="1:11" ht="41.4" x14ac:dyDescent="0.25">
      <c r="A96" s="125">
        <v>93</v>
      </c>
      <c r="B96" s="175" t="s">
        <v>164</v>
      </c>
      <c r="C96" s="479">
        <v>10</v>
      </c>
      <c r="D96" s="131" t="s">
        <v>48</v>
      </c>
      <c r="E96" s="132" t="s">
        <v>48</v>
      </c>
      <c r="F96" s="503"/>
      <c r="G96" s="463"/>
      <c r="H96" s="504"/>
      <c r="I96" s="556"/>
      <c r="J96" s="557"/>
      <c r="K96" s="532"/>
    </row>
    <row r="97" spans="1:11" ht="41.4" x14ac:dyDescent="0.25">
      <c r="A97" s="125">
        <v>94</v>
      </c>
      <c r="B97" s="175" t="s">
        <v>460</v>
      </c>
      <c r="C97" s="479">
        <v>10</v>
      </c>
      <c r="D97" s="131" t="s">
        <v>48</v>
      </c>
      <c r="E97" s="132" t="s">
        <v>48</v>
      </c>
      <c r="F97" s="503"/>
      <c r="G97" s="463"/>
      <c r="H97" s="504"/>
      <c r="I97" s="556"/>
      <c r="J97" s="557"/>
      <c r="K97" s="532"/>
    </row>
    <row r="98" spans="1:11" ht="27.6" x14ac:dyDescent="0.25">
      <c r="A98" s="125">
        <v>95</v>
      </c>
      <c r="B98" s="175" t="s">
        <v>155</v>
      </c>
      <c r="C98" s="479">
        <v>10</v>
      </c>
      <c r="D98" s="131" t="s">
        <v>48</v>
      </c>
      <c r="E98" s="132" t="s">
        <v>48</v>
      </c>
      <c r="F98" s="503"/>
      <c r="G98" s="463"/>
      <c r="H98" s="504"/>
      <c r="I98" s="556"/>
      <c r="J98" s="557"/>
      <c r="K98" s="532"/>
    </row>
    <row r="99" spans="1:11" ht="72.75" customHeight="1" x14ac:dyDescent="0.25">
      <c r="A99" s="125">
        <v>96</v>
      </c>
      <c r="B99" s="469" t="s">
        <v>461</v>
      </c>
      <c r="C99" s="476">
        <v>10</v>
      </c>
      <c r="D99" s="131" t="s">
        <v>48</v>
      </c>
      <c r="E99" s="132" t="s">
        <v>48</v>
      </c>
      <c r="F99" s="503"/>
      <c r="G99" s="463"/>
      <c r="H99" s="504"/>
      <c r="I99" s="556"/>
      <c r="J99" s="557"/>
      <c r="K99" s="566"/>
    </row>
    <row r="100" spans="1:11" ht="13.8" x14ac:dyDescent="0.25">
      <c r="A100" s="125">
        <v>97</v>
      </c>
      <c r="B100" s="466" t="s">
        <v>76</v>
      </c>
      <c r="C100" s="474"/>
      <c r="D100" s="129"/>
      <c r="E100" s="130"/>
      <c r="F100" s="502"/>
      <c r="G100" s="494"/>
      <c r="H100" s="502"/>
      <c r="I100" s="556"/>
      <c r="J100" s="557"/>
      <c r="K100" s="532"/>
    </row>
    <row r="101" spans="1:11" s="575" customFormat="1" ht="138" x14ac:dyDescent="0.25">
      <c r="A101" s="125">
        <v>98</v>
      </c>
      <c r="B101" s="574" t="s">
        <v>626</v>
      </c>
      <c r="C101" s="480"/>
      <c r="D101" s="142"/>
      <c r="E101" s="490"/>
      <c r="F101" s="506"/>
      <c r="G101" s="495"/>
      <c r="H101" s="506"/>
      <c r="I101" s="556"/>
      <c r="J101" s="557"/>
      <c r="K101" s="534"/>
    </row>
    <row r="102" spans="1:11" ht="13.8" x14ac:dyDescent="0.25">
      <c r="A102" s="125">
        <v>99</v>
      </c>
      <c r="B102" s="466" t="s">
        <v>579</v>
      </c>
      <c r="C102" s="474"/>
      <c r="D102" s="129"/>
      <c r="E102" s="130"/>
      <c r="F102" s="502"/>
      <c r="G102" s="494"/>
      <c r="H102" s="502"/>
      <c r="I102" s="556"/>
      <c r="J102" s="557"/>
      <c r="K102" s="532"/>
    </row>
    <row r="103" spans="1:11" ht="13.8" x14ac:dyDescent="0.25">
      <c r="A103" s="125">
        <v>100</v>
      </c>
      <c r="B103" s="466" t="s">
        <v>165</v>
      </c>
      <c r="C103" s="474"/>
      <c r="D103" s="129"/>
      <c r="E103" s="130"/>
      <c r="F103" s="502"/>
      <c r="G103" s="494"/>
      <c r="H103" s="502"/>
      <c r="I103" s="556"/>
      <c r="J103" s="557"/>
      <c r="K103" s="532"/>
    </row>
    <row r="104" spans="1:11" ht="27.6" x14ac:dyDescent="0.25">
      <c r="A104" s="125">
        <v>101</v>
      </c>
      <c r="B104" s="468" t="s">
        <v>627</v>
      </c>
      <c r="C104" s="475"/>
      <c r="D104" s="131" t="s">
        <v>49</v>
      </c>
      <c r="E104" s="132" t="s">
        <v>49</v>
      </c>
      <c r="F104" s="504"/>
      <c r="G104" s="464"/>
      <c r="H104" s="513"/>
      <c r="I104" s="556"/>
      <c r="J104" s="557"/>
      <c r="K104" s="520"/>
    </row>
    <row r="105" spans="1:11" ht="13.8" x14ac:dyDescent="0.25">
      <c r="A105" s="125">
        <v>102</v>
      </c>
      <c r="B105" s="466" t="s">
        <v>628</v>
      </c>
      <c r="C105" s="481"/>
      <c r="D105" s="146"/>
      <c r="E105" s="147"/>
      <c r="F105" s="508"/>
      <c r="G105" s="493"/>
      <c r="H105" s="508"/>
      <c r="I105" s="556"/>
      <c r="J105" s="557"/>
      <c r="K105" s="532"/>
    </row>
    <row r="106" spans="1:11" ht="13.8" x14ac:dyDescent="0.25">
      <c r="A106" s="125">
        <v>103</v>
      </c>
      <c r="B106" s="466" t="s">
        <v>629</v>
      </c>
      <c r="C106" s="481"/>
      <c r="D106" s="146"/>
      <c r="E106" s="147"/>
      <c r="F106" s="508"/>
      <c r="G106" s="493"/>
      <c r="H106" s="508"/>
      <c r="I106" s="556"/>
      <c r="J106" s="557"/>
      <c r="K106" s="532"/>
    </row>
    <row r="107" spans="1:11" s="580" customFormat="1" ht="27.6" x14ac:dyDescent="0.25">
      <c r="A107" s="125">
        <v>104</v>
      </c>
      <c r="B107" s="570" t="s">
        <v>836</v>
      </c>
      <c r="C107" s="576"/>
      <c r="D107" s="131" t="s">
        <v>49</v>
      </c>
      <c r="E107" s="132" t="s">
        <v>49</v>
      </c>
      <c r="F107" s="504"/>
      <c r="G107" s="464"/>
      <c r="H107" s="513"/>
      <c r="I107" s="577"/>
      <c r="J107" s="578"/>
      <c r="K107" s="579"/>
    </row>
    <row r="108" spans="1:11" s="580" customFormat="1" ht="27.6" x14ac:dyDescent="0.25">
      <c r="A108" s="125">
        <v>105</v>
      </c>
      <c r="B108" s="570" t="s">
        <v>533</v>
      </c>
      <c r="C108" s="576"/>
      <c r="D108" s="138"/>
      <c r="E108" s="132" t="s">
        <v>49</v>
      </c>
      <c r="F108" s="504"/>
      <c r="G108" s="464"/>
      <c r="H108" s="513"/>
      <c r="I108" s="556"/>
      <c r="J108" s="578"/>
      <c r="K108" s="579"/>
    </row>
    <row r="109" spans="1:11" s="580" customFormat="1" ht="27.6" x14ac:dyDescent="0.25">
      <c r="A109" s="125">
        <v>106</v>
      </c>
      <c r="B109" s="570" t="s">
        <v>534</v>
      </c>
      <c r="C109" s="576"/>
      <c r="D109" s="132" t="s">
        <v>49</v>
      </c>
      <c r="E109" s="581"/>
      <c r="F109" s="504"/>
      <c r="G109" s="582"/>
      <c r="H109" s="583"/>
      <c r="I109" s="556"/>
      <c r="J109" s="578"/>
      <c r="K109" s="579"/>
    </row>
    <row r="110" spans="1:11" s="580" customFormat="1" ht="27.6" x14ac:dyDescent="0.25">
      <c r="A110" s="125">
        <v>107</v>
      </c>
      <c r="B110" s="570" t="s">
        <v>631</v>
      </c>
      <c r="C110" s="483">
        <v>10</v>
      </c>
      <c r="D110" s="150" t="s">
        <v>48</v>
      </c>
      <c r="E110" s="491" t="s">
        <v>48</v>
      </c>
      <c r="F110" s="506"/>
      <c r="G110" s="463"/>
      <c r="H110" s="504"/>
      <c r="I110" s="556"/>
      <c r="J110" s="578"/>
      <c r="K110" s="579"/>
    </row>
    <row r="111" spans="1:11" ht="13.8" x14ac:dyDescent="0.25">
      <c r="A111" s="125">
        <v>108</v>
      </c>
      <c r="B111" s="466" t="s">
        <v>632</v>
      </c>
      <c r="C111" s="481"/>
      <c r="D111" s="146"/>
      <c r="E111" s="147"/>
      <c r="F111" s="508"/>
      <c r="G111" s="493"/>
      <c r="H111" s="508"/>
      <c r="I111" s="556"/>
      <c r="J111" s="557"/>
      <c r="K111" s="532"/>
    </row>
    <row r="112" spans="1:11" s="580" customFormat="1" ht="27.6" x14ac:dyDescent="0.25">
      <c r="A112" s="125">
        <v>109</v>
      </c>
      <c r="B112" s="570" t="s">
        <v>630</v>
      </c>
      <c r="C112" s="576"/>
      <c r="D112" s="132" t="s">
        <v>49</v>
      </c>
      <c r="E112" s="132" t="s">
        <v>49</v>
      </c>
      <c r="F112" s="504"/>
      <c r="G112" s="464"/>
      <c r="H112" s="513"/>
      <c r="I112" s="556"/>
      <c r="J112" s="578"/>
      <c r="K112" s="579"/>
    </row>
    <row r="113" spans="1:11" ht="13.8" x14ac:dyDescent="0.25">
      <c r="A113" s="125">
        <v>110</v>
      </c>
      <c r="B113" s="466" t="s">
        <v>633</v>
      </c>
      <c r="C113" s="481"/>
      <c r="D113" s="146"/>
      <c r="E113" s="147"/>
      <c r="F113" s="508"/>
      <c r="G113" s="493"/>
      <c r="H113" s="508"/>
      <c r="I113" s="556"/>
      <c r="J113" s="557"/>
      <c r="K113" s="532"/>
    </row>
    <row r="114" spans="1:11" ht="13.8" x14ac:dyDescent="0.25">
      <c r="A114" s="125">
        <v>111</v>
      </c>
      <c r="B114" s="466" t="s">
        <v>634</v>
      </c>
      <c r="C114" s="481"/>
      <c r="D114" s="146"/>
      <c r="E114" s="147"/>
      <c r="F114" s="508"/>
      <c r="G114" s="493"/>
      <c r="H114" s="508"/>
      <c r="I114" s="556"/>
      <c r="J114" s="557"/>
      <c r="K114" s="532"/>
    </row>
    <row r="115" spans="1:11" ht="13.8" x14ac:dyDescent="0.25">
      <c r="A115" s="125">
        <v>112</v>
      </c>
      <c r="B115" s="466" t="s">
        <v>635</v>
      </c>
      <c r="C115" s="482"/>
      <c r="D115" s="148"/>
      <c r="E115" s="149"/>
      <c r="F115" s="509"/>
      <c r="G115" s="497"/>
      <c r="H115" s="509"/>
      <c r="I115" s="556"/>
      <c r="J115" s="557"/>
      <c r="K115" s="532"/>
    </row>
    <row r="116" spans="1:11" ht="13.8" x14ac:dyDescent="0.25">
      <c r="A116" s="125">
        <v>113</v>
      </c>
      <c r="B116" s="466" t="s">
        <v>636</v>
      </c>
      <c r="C116" s="481"/>
      <c r="D116" s="146"/>
      <c r="E116" s="147"/>
      <c r="F116" s="508"/>
      <c r="G116" s="493"/>
      <c r="H116" s="508"/>
      <c r="I116" s="556"/>
      <c r="J116" s="557"/>
      <c r="K116" s="532"/>
    </row>
    <row r="117" spans="1:11" ht="13.8" x14ac:dyDescent="0.25">
      <c r="A117" s="125">
        <v>114</v>
      </c>
      <c r="B117" s="466" t="s">
        <v>637</v>
      </c>
      <c r="C117" s="481"/>
      <c r="D117" s="146"/>
      <c r="E117" s="147"/>
      <c r="F117" s="508"/>
      <c r="G117" s="493"/>
      <c r="H117" s="508"/>
      <c r="I117" s="556"/>
      <c r="J117" s="557"/>
      <c r="K117" s="532"/>
    </row>
    <row r="118" spans="1:11" ht="13.8" x14ac:dyDescent="0.25">
      <c r="A118" s="125">
        <v>115</v>
      </c>
      <c r="B118" s="466" t="s">
        <v>638</v>
      </c>
      <c r="C118" s="481"/>
      <c r="D118" s="146"/>
      <c r="E118" s="147"/>
      <c r="F118" s="508"/>
      <c r="G118" s="493"/>
      <c r="H118" s="508"/>
      <c r="I118" s="556"/>
      <c r="J118" s="557"/>
      <c r="K118" s="532"/>
    </row>
    <row r="119" spans="1:11" ht="13.8" x14ac:dyDescent="0.25">
      <c r="A119" s="125">
        <v>116</v>
      </c>
      <c r="B119" s="466" t="s">
        <v>639</v>
      </c>
      <c r="C119" s="481"/>
      <c r="D119" s="146"/>
      <c r="E119" s="147"/>
      <c r="F119" s="508"/>
      <c r="G119" s="493"/>
      <c r="H119" s="508"/>
      <c r="I119" s="556"/>
      <c r="J119" s="557"/>
      <c r="K119" s="532"/>
    </row>
    <row r="120" spans="1:11" ht="13.8" x14ac:dyDescent="0.25">
      <c r="A120" s="125">
        <v>117</v>
      </c>
      <c r="B120" s="466" t="s">
        <v>77</v>
      </c>
      <c r="C120" s="481"/>
      <c r="D120" s="146"/>
      <c r="E120" s="147"/>
      <c r="F120" s="508"/>
      <c r="G120" s="493"/>
      <c r="H120" s="508"/>
      <c r="I120" s="556"/>
      <c r="J120" s="557"/>
      <c r="K120" s="532"/>
    </row>
    <row r="121" spans="1:11" ht="13.8" x14ac:dyDescent="0.25">
      <c r="A121" s="125">
        <v>118</v>
      </c>
      <c r="B121" s="466" t="s">
        <v>640</v>
      </c>
      <c r="C121" s="481"/>
      <c r="D121" s="146"/>
      <c r="E121" s="147"/>
      <c r="F121" s="508"/>
      <c r="G121" s="493"/>
      <c r="H121" s="508"/>
      <c r="I121" s="556"/>
      <c r="J121" s="557"/>
      <c r="K121" s="532"/>
    </row>
    <row r="122" spans="1:11" ht="13.8" x14ac:dyDescent="0.25">
      <c r="A122" s="125">
        <v>119</v>
      </c>
      <c r="B122" s="466" t="s">
        <v>641</v>
      </c>
      <c r="C122" s="481"/>
      <c r="D122" s="146"/>
      <c r="E122" s="147"/>
      <c r="F122" s="508"/>
      <c r="G122" s="493"/>
      <c r="H122" s="508"/>
      <c r="I122" s="556"/>
      <c r="J122" s="557"/>
      <c r="K122" s="532"/>
    </row>
    <row r="123" spans="1:11" ht="41.4" x14ac:dyDescent="0.25">
      <c r="A123" s="125">
        <v>120</v>
      </c>
      <c r="B123" s="469" t="s">
        <v>835</v>
      </c>
      <c r="C123" s="133">
        <v>10</v>
      </c>
      <c r="D123" s="131" t="s">
        <v>48</v>
      </c>
      <c r="E123" s="132" t="s">
        <v>48</v>
      </c>
      <c r="F123" s="503"/>
      <c r="G123" s="463"/>
      <c r="H123" s="504"/>
      <c r="I123" s="556"/>
      <c r="J123" s="557"/>
      <c r="K123" s="534"/>
    </row>
    <row r="124" spans="1:11" ht="13.8" x14ac:dyDescent="0.25">
      <c r="A124" s="125">
        <v>121</v>
      </c>
      <c r="B124" s="466" t="s">
        <v>838</v>
      </c>
      <c r="C124" s="481"/>
      <c r="D124" s="146"/>
      <c r="E124" s="147"/>
      <c r="F124" s="508"/>
      <c r="G124" s="493"/>
      <c r="H124" s="508"/>
      <c r="I124" s="556"/>
      <c r="J124" s="557"/>
      <c r="K124" s="532"/>
    </row>
    <row r="125" spans="1:11" s="572" customFormat="1" ht="13.8" x14ac:dyDescent="0.25">
      <c r="A125" s="125">
        <v>122</v>
      </c>
      <c r="B125" s="611" t="s">
        <v>839</v>
      </c>
      <c r="C125" s="611"/>
      <c r="D125" s="611"/>
      <c r="E125" s="611"/>
      <c r="F125" s="506"/>
      <c r="G125" s="498"/>
      <c r="H125" s="510"/>
      <c r="I125" s="556"/>
      <c r="J125" s="557"/>
      <c r="K125" s="534"/>
    </row>
    <row r="126" spans="1:11" s="572" customFormat="1" ht="110.4" x14ac:dyDescent="0.25">
      <c r="A126" s="125">
        <v>123</v>
      </c>
      <c r="B126" s="175" t="s">
        <v>837</v>
      </c>
      <c r="C126" s="479">
        <v>10</v>
      </c>
      <c r="D126" s="144" t="s">
        <v>48</v>
      </c>
      <c r="E126" s="491" t="s">
        <v>48</v>
      </c>
      <c r="F126" s="506"/>
      <c r="G126" s="498"/>
      <c r="H126" s="510"/>
      <c r="I126" s="556"/>
      <c r="J126" s="557"/>
      <c r="K126" s="534"/>
    </row>
    <row r="127" spans="1:11" ht="13.8" x14ac:dyDescent="0.25">
      <c r="A127" s="125">
        <v>124</v>
      </c>
      <c r="B127" s="466" t="s">
        <v>642</v>
      </c>
      <c r="C127" s="481"/>
      <c r="D127" s="146"/>
      <c r="E127" s="147"/>
      <c r="F127" s="508"/>
      <c r="G127" s="493"/>
      <c r="H127" s="508"/>
      <c r="I127" s="556"/>
      <c r="J127" s="557"/>
      <c r="K127" s="532"/>
    </row>
    <row r="128" spans="1:11" ht="13.8" x14ac:dyDescent="0.25">
      <c r="A128" s="125">
        <v>125</v>
      </c>
      <c r="B128" s="466" t="s">
        <v>643</v>
      </c>
      <c r="C128" s="481"/>
      <c r="D128" s="146"/>
      <c r="E128" s="147"/>
      <c r="F128" s="508"/>
      <c r="G128" s="493"/>
      <c r="H128" s="508"/>
      <c r="I128" s="556"/>
      <c r="J128" s="557"/>
      <c r="K128" s="532"/>
    </row>
    <row r="129" spans="1:11" ht="13.8" x14ac:dyDescent="0.25">
      <c r="A129" s="125">
        <v>126</v>
      </c>
      <c r="B129" s="466" t="s">
        <v>644</v>
      </c>
      <c r="C129" s="481"/>
      <c r="D129" s="146"/>
      <c r="E129" s="147"/>
      <c r="F129" s="508"/>
      <c r="G129" s="493"/>
      <c r="H129" s="508"/>
      <c r="I129" s="556"/>
      <c r="J129" s="557"/>
      <c r="K129" s="532"/>
    </row>
    <row r="130" spans="1:11" ht="13.8" x14ac:dyDescent="0.25">
      <c r="A130" s="125">
        <v>127</v>
      </c>
      <c r="B130" s="466" t="s">
        <v>646</v>
      </c>
      <c r="C130" s="481"/>
      <c r="D130" s="146"/>
      <c r="E130" s="147"/>
      <c r="F130" s="508"/>
      <c r="G130" s="493"/>
      <c r="H130" s="508"/>
      <c r="I130" s="556"/>
      <c r="J130" s="557"/>
      <c r="K130" s="532"/>
    </row>
    <row r="131" spans="1:11" ht="41.4" x14ac:dyDescent="0.25">
      <c r="A131" s="125">
        <v>128</v>
      </c>
      <c r="B131" s="558" t="s">
        <v>645</v>
      </c>
      <c r="C131" s="576"/>
      <c r="D131" s="131" t="s">
        <v>49</v>
      </c>
      <c r="E131" s="132" t="s">
        <v>49</v>
      </c>
      <c r="F131" s="504"/>
      <c r="G131" s="464"/>
      <c r="H131" s="513"/>
      <c r="I131" s="556"/>
      <c r="J131" s="557"/>
      <c r="K131" s="520"/>
    </row>
    <row r="132" spans="1:11" ht="13.8" x14ac:dyDescent="0.25">
      <c r="A132" s="125">
        <v>129</v>
      </c>
      <c r="B132" s="466" t="s">
        <v>647</v>
      </c>
      <c r="C132" s="481"/>
      <c r="D132" s="146"/>
      <c r="E132" s="147"/>
      <c r="F132" s="508"/>
      <c r="G132" s="493"/>
      <c r="H132" s="508"/>
      <c r="I132" s="556"/>
      <c r="J132" s="557"/>
      <c r="K132" s="532"/>
    </row>
    <row r="133" spans="1:11" ht="13.8" x14ac:dyDescent="0.25">
      <c r="A133" s="125">
        <v>130</v>
      </c>
      <c r="B133" s="466" t="s">
        <v>648</v>
      </c>
      <c r="C133" s="481"/>
      <c r="D133" s="146"/>
      <c r="E133" s="147"/>
      <c r="F133" s="508"/>
      <c r="G133" s="493"/>
      <c r="H133" s="508"/>
      <c r="I133" s="556"/>
      <c r="J133" s="557"/>
      <c r="K133" s="532"/>
    </row>
    <row r="134" spans="1:11" ht="179.4" x14ac:dyDescent="0.25">
      <c r="A134" s="125">
        <v>131</v>
      </c>
      <c r="B134" s="469" t="s">
        <v>466</v>
      </c>
      <c r="C134" s="576"/>
      <c r="D134" s="131" t="s">
        <v>49</v>
      </c>
      <c r="E134" s="132" t="s">
        <v>49</v>
      </c>
      <c r="F134" s="504"/>
      <c r="G134" s="464"/>
      <c r="H134" s="513"/>
      <c r="I134" s="556"/>
      <c r="J134" s="557"/>
      <c r="K134" s="532"/>
    </row>
    <row r="135" spans="1:11" ht="13.8" x14ac:dyDescent="0.25">
      <c r="A135" s="125">
        <v>132</v>
      </c>
      <c r="B135" s="466" t="s">
        <v>649</v>
      </c>
      <c r="C135" s="481"/>
      <c r="D135" s="146"/>
      <c r="E135" s="147"/>
      <c r="F135" s="508"/>
      <c r="G135" s="493"/>
      <c r="H135" s="508"/>
      <c r="I135" s="556"/>
      <c r="J135" s="557"/>
      <c r="K135" s="532"/>
    </row>
    <row r="136" spans="1:11" ht="13.8" x14ac:dyDescent="0.25">
      <c r="A136" s="125">
        <v>133</v>
      </c>
      <c r="B136" s="466" t="s">
        <v>650</v>
      </c>
      <c r="C136" s="481"/>
      <c r="D136" s="146"/>
      <c r="E136" s="147"/>
      <c r="F136" s="508"/>
      <c r="G136" s="493"/>
      <c r="H136" s="508"/>
      <c r="I136" s="556"/>
      <c r="J136" s="557"/>
      <c r="K136" s="532"/>
    </row>
    <row r="137" spans="1:11" ht="13.8" x14ac:dyDescent="0.25">
      <c r="A137" s="125">
        <v>134</v>
      </c>
      <c r="B137" s="466" t="s">
        <v>651</v>
      </c>
      <c r="C137" s="481"/>
      <c r="D137" s="146"/>
      <c r="E137" s="147"/>
      <c r="F137" s="508"/>
      <c r="G137" s="493"/>
      <c r="H137" s="508"/>
      <c r="I137" s="556"/>
      <c r="J137" s="557"/>
      <c r="K137" s="532"/>
    </row>
    <row r="138" spans="1:11" ht="27.6" x14ac:dyDescent="0.25">
      <c r="A138" s="125">
        <v>135</v>
      </c>
      <c r="B138" s="558" t="s">
        <v>78</v>
      </c>
      <c r="C138" s="576"/>
      <c r="D138" s="131" t="s">
        <v>49</v>
      </c>
      <c r="E138" s="132" t="s">
        <v>49</v>
      </c>
      <c r="F138" s="504"/>
      <c r="G138" s="464"/>
      <c r="H138" s="513"/>
      <c r="I138" s="556"/>
      <c r="J138" s="557"/>
      <c r="K138" s="520"/>
    </row>
    <row r="139" spans="1:11" ht="27.6" x14ac:dyDescent="0.25">
      <c r="A139" s="125">
        <v>136</v>
      </c>
      <c r="B139" s="558" t="s">
        <v>79</v>
      </c>
      <c r="C139" s="133">
        <v>10</v>
      </c>
      <c r="D139" s="131" t="s">
        <v>48</v>
      </c>
      <c r="E139" s="132" t="s">
        <v>48</v>
      </c>
      <c r="F139" s="503"/>
      <c r="G139" s="463"/>
      <c r="H139" s="504"/>
      <c r="I139" s="556"/>
      <c r="J139" s="557"/>
      <c r="K139" s="566"/>
    </row>
    <row r="140" spans="1:11" ht="13.8" x14ac:dyDescent="0.25">
      <c r="A140" s="125">
        <v>137</v>
      </c>
      <c r="B140" s="466" t="s">
        <v>652</v>
      </c>
      <c r="C140" s="481"/>
      <c r="D140" s="146"/>
      <c r="E140" s="147"/>
      <c r="F140" s="508"/>
      <c r="G140" s="493"/>
      <c r="H140" s="508"/>
      <c r="I140" s="556"/>
      <c r="J140" s="557"/>
      <c r="K140" s="532"/>
    </row>
    <row r="141" spans="1:11" ht="13.8" x14ac:dyDescent="0.25">
      <c r="A141" s="125">
        <v>138</v>
      </c>
      <c r="B141" s="466" t="s">
        <v>653</v>
      </c>
      <c r="C141" s="481"/>
      <c r="D141" s="146"/>
      <c r="E141" s="147"/>
      <c r="F141" s="508"/>
      <c r="G141" s="493"/>
      <c r="H141" s="508"/>
      <c r="I141" s="556"/>
      <c r="J141" s="557"/>
      <c r="K141" s="532"/>
    </row>
    <row r="142" spans="1:11" ht="69" x14ac:dyDescent="0.25">
      <c r="A142" s="125">
        <v>139</v>
      </c>
      <c r="B142" s="469" t="s">
        <v>656</v>
      </c>
      <c r="C142" s="476">
        <v>10</v>
      </c>
      <c r="D142" s="134" t="s">
        <v>48</v>
      </c>
      <c r="E142" s="136" t="s">
        <v>48</v>
      </c>
      <c r="F142" s="503"/>
      <c r="G142" s="135"/>
      <c r="H142" s="511"/>
      <c r="I142" s="556"/>
      <c r="J142" s="557"/>
      <c r="K142" s="532"/>
    </row>
    <row r="143" spans="1:11" ht="27.6" x14ac:dyDescent="0.25">
      <c r="A143" s="125">
        <v>140</v>
      </c>
      <c r="B143" s="558" t="s">
        <v>82</v>
      </c>
      <c r="C143" s="133">
        <v>1</v>
      </c>
      <c r="D143" s="131" t="s">
        <v>48</v>
      </c>
      <c r="E143" s="139"/>
      <c r="F143" s="503"/>
      <c r="G143" s="463"/>
      <c r="H143" s="503"/>
      <c r="I143" s="556"/>
      <c r="J143" s="557"/>
      <c r="K143" s="566"/>
    </row>
    <row r="144" spans="1:11" ht="27.6" x14ac:dyDescent="0.25">
      <c r="A144" s="125">
        <v>141</v>
      </c>
      <c r="B144" s="558" t="s">
        <v>83</v>
      </c>
      <c r="C144" s="133">
        <v>1</v>
      </c>
      <c r="D144" s="138"/>
      <c r="E144" s="132" t="s">
        <v>48</v>
      </c>
      <c r="F144" s="503"/>
      <c r="G144" s="465"/>
      <c r="H144" s="504"/>
      <c r="I144" s="556"/>
      <c r="J144" s="557"/>
      <c r="K144" s="566"/>
    </row>
    <row r="145" spans="1:11" ht="41.4" x14ac:dyDescent="0.25">
      <c r="A145" s="125">
        <v>142</v>
      </c>
      <c r="B145" s="558" t="s">
        <v>657</v>
      </c>
      <c r="C145" s="576"/>
      <c r="D145" s="131" t="s">
        <v>49</v>
      </c>
      <c r="E145" s="132" t="s">
        <v>49</v>
      </c>
      <c r="F145" s="504"/>
      <c r="G145" s="464"/>
      <c r="H145" s="513"/>
      <c r="I145" s="556"/>
      <c r="J145" s="557"/>
      <c r="K145" s="520"/>
    </row>
    <row r="146" spans="1:11" ht="27.6" x14ac:dyDescent="0.25">
      <c r="A146" s="125">
        <v>143</v>
      </c>
      <c r="B146" s="469" t="s">
        <v>84</v>
      </c>
      <c r="C146" s="133">
        <v>5</v>
      </c>
      <c r="D146" s="134" t="s">
        <v>48</v>
      </c>
      <c r="E146" s="136" t="s">
        <v>48</v>
      </c>
      <c r="F146" s="503"/>
      <c r="G146" s="135"/>
      <c r="H146" s="511"/>
      <c r="I146" s="556"/>
      <c r="J146" s="557"/>
      <c r="K146" s="566"/>
    </row>
    <row r="147" spans="1:11" ht="13.8" x14ac:dyDescent="0.25">
      <c r="A147" s="125">
        <v>144</v>
      </c>
      <c r="B147" s="466" t="s">
        <v>654</v>
      </c>
      <c r="C147" s="481"/>
      <c r="D147" s="146"/>
      <c r="E147" s="147"/>
      <c r="F147" s="508"/>
      <c r="G147" s="493"/>
      <c r="H147" s="508"/>
      <c r="I147" s="556"/>
      <c r="J147" s="557"/>
      <c r="K147" s="532"/>
    </row>
    <row r="148" spans="1:11" ht="27.6" x14ac:dyDescent="0.25">
      <c r="A148" s="125">
        <v>145</v>
      </c>
      <c r="B148" s="558" t="s">
        <v>80</v>
      </c>
      <c r="C148" s="576"/>
      <c r="D148" s="131" t="s">
        <v>49</v>
      </c>
      <c r="E148" s="132" t="s">
        <v>49</v>
      </c>
      <c r="F148" s="504"/>
      <c r="G148" s="464"/>
      <c r="H148" s="513"/>
      <c r="I148" s="556"/>
      <c r="J148" s="557"/>
      <c r="K148" s="520"/>
    </row>
    <row r="149" spans="1:11" ht="27.6" x14ac:dyDescent="0.25">
      <c r="A149" s="125">
        <v>146</v>
      </c>
      <c r="B149" s="558" t="s">
        <v>81</v>
      </c>
      <c r="C149" s="133">
        <v>5</v>
      </c>
      <c r="D149" s="131" t="s">
        <v>48</v>
      </c>
      <c r="E149" s="132" t="s">
        <v>48</v>
      </c>
      <c r="F149" s="503"/>
      <c r="G149" s="463"/>
      <c r="H149" s="504"/>
      <c r="I149" s="556"/>
      <c r="J149" s="557"/>
      <c r="K149" s="566"/>
    </row>
    <row r="150" spans="1:11" ht="27.6" x14ac:dyDescent="0.25">
      <c r="A150" s="125">
        <v>147</v>
      </c>
      <c r="B150" s="558" t="s">
        <v>661</v>
      </c>
      <c r="C150" s="576"/>
      <c r="D150" s="131" t="s">
        <v>49</v>
      </c>
      <c r="E150" s="132" t="s">
        <v>49</v>
      </c>
      <c r="F150" s="504"/>
      <c r="G150" s="464"/>
      <c r="H150" s="513"/>
      <c r="I150" s="556"/>
      <c r="J150" s="557"/>
      <c r="K150" s="520"/>
    </row>
    <row r="151" spans="1:11" ht="13.8" x14ac:dyDescent="0.25">
      <c r="A151" s="125">
        <v>148</v>
      </c>
      <c r="B151" s="466" t="s">
        <v>655</v>
      </c>
      <c r="C151" s="481"/>
      <c r="D151" s="146"/>
      <c r="E151" s="147"/>
      <c r="F151" s="508"/>
      <c r="G151" s="493"/>
      <c r="H151" s="508"/>
      <c r="I151" s="556"/>
      <c r="J151" s="557"/>
      <c r="K151" s="532"/>
    </row>
    <row r="152" spans="1:11" ht="27.6" x14ac:dyDescent="0.25">
      <c r="A152" s="125">
        <v>149</v>
      </c>
      <c r="B152" s="558" t="s">
        <v>660</v>
      </c>
      <c r="C152" s="476">
        <v>10</v>
      </c>
      <c r="D152" s="134" t="s">
        <v>48</v>
      </c>
      <c r="E152" s="136" t="s">
        <v>48</v>
      </c>
      <c r="F152" s="503"/>
      <c r="G152" s="135"/>
      <c r="H152" s="511"/>
      <c r="I152" s="556"/>
      <c r="J152" s="557"/>
      <c r="K152" s="520"/>
    </row>
    <row r="153" spans="1:11" ht="13.8" x14ac:dyDescent="0.25">
      <c r="A153" s="125">
        <v>150</v>
      </c>
      <c r="B153" s="466" t="s">
        <v>659</v>
      </c>
      <c r="C153" s="481"/>
      <c r="D153" s="146"/>
      <c r="E153" s="147"/>
      <c r="F153" s="508"/>
      <c r="G153" s="493"/>
      <c r="H153" s="508"/>
      <c r="I153" s="556"/>
      <c r="J153" s="557"/>
      <c r="K153" s="532"/>
    </row>
    <row r="154" spans="1:11" ht="55.2" x14ac:dyDescent="0.25">
      <c r="A154" s="125">
        <v>151</v>
      </c>
      <c r="B154" s="469" t="s">
        <v>662</v>
      </c>
      <c r="C154" s="481"/>
      <c r="D154" s="146"/>
      <c r="E154" s="147"/>
      <c r="F154" s="508"/>
      <c r="G154" s="493"/>
      <c r="H154" s="508"/>
      <c r="I154" s="556"/>
      <c r="J154" s="557"/>
      <c r="K154" s="532"/>
    </row>
    <row r="155" spans="1:11" ht="110.4" x14ac:dyDescent="0.25">
      <c r="A155" s="125">
        <v>152</v>
      </c>
      <c r="B155" s="469" t="s">
        <v>663</v>
      </c>
      <c r="C155" s="576"/>
      <c r="D155" s="131" t="s">
        <v>49</v>
      </c>
      <c r="E155" s="132" t="s">
        <v>49</v>
      </c>
      <c r="F155" s="504"/>
      <c r="G155" s="464"/>
      <c r="H155" s="513"/>
      <c r="I155" s="556"/>
      <c r="J155" s="557"/>
      <c r="K155" s="532"/>
    </row>
    <row r="156" spans="1:11" ht="13.8" x14ac:dyDescent="0.25">
      <c r="A156" s="125">
        <v>153</v>
      </c>
      <c r="B156" s="466" t="s">
        <v>664</v>
      </c>
      <c r="C156" s="481"/>
      <c r="D156" s="146"/>
      <c r="E156" s="147"/>
      <c r="F156" s="508"/>
      <c r="G156" s="493"/>
      <c r="H156" s="508"/>
      <c r="I156" s="556"/>
      <c r="J156" s="557"/>
      <c r="K156" s="532"/>
    </row>
    <row r="157" spans="1:11" ht="13.8" x14ac:dyDescent="0.25">
      <c r="A157" s="125">
        <v>154</v>
      </c>
      <c r="B157" s="466" t="s">
        <v>665</v>
      </c>
      <c r="C157" s="481"/>
      <c r="D157" s="146"/>
      <c r="E157" s="147"/>
      <c r="F157" s="508"/>
      <c r="G157" s="493"/>
      <c r="H157" s="508"/>
      <c r="I157" s="556"/>
      <c r="J157" s="557"/>
      <c r="K157" s="532"/>
    </row>
    <row r="158" spans="1:11" ht="96.6" x14ac:dyDescent="0.25">
      <c r="A158" s="125">
        <v>155</v>
      </c>
      <c r="B158" s="469" t="s">
        <v>668</v>
      </c>
      <c r="C158" s="576"/>
      <c r="D158" s="131" t="s">
        <v>49</v>
      </c>
      <c r="E158" s="132" t="s">
        <v>49</v>
      </c>
      <c r="F158" s="504"/>
      <c r="G158" s="464"/>
      <c r="H158" s="513"/>
      <c r="I158" s="556"/>
      <c r="J158" s="557"/>
      <c r="K158" s="532"/>
    </row>
    <row r="159" spans="1:11" ht="13.8" x14ac:dyDescent="0.25">
      <c r="A159" s="125">
        <v>156</v>
      </c>
      <c r="B159" s="466" t="s">
        <v>666</v>
      </c>
      <c r="C159" s="481"/>
      <c r="D159" s="146"/>
      <c r="E159" s="147"/>
      <c r="F159" s="508"/>
      <c r="G159" s="493"/>
      <c r="H159" s="508"/>
      <c r="I159" s="556"/>
      <c r="J159" s="557"/>
      <c r="K159" s="532"/>
    </row>
    <row r="160" spans="1:11" ht="55.2" x14ac:dyDescent="0.25">
      <c r="A160" s="125">
        <v>157</v>
      </c>
      <c r="B160" s="469" t="s">
        <v>669</v>
      </c>
      <c r="C160" s="576"/>
      <c r="D160" s="131" t="s">
        <v>49</v>
      </c>
      <c r="E160" s="132" t="s">
        <v>49</v>
      </c>
      <c r="F160" s="504"/>
      <c r="G160" s="464"/>
      <c r="H160" s="513"/>
      <c r="I160" s="556"/>
      <c r="J160" s="557"/>
      <c r="K160" s="532"/>
    </row>
    <row r="161" spans="1:11" ht="13.8" x14ac:dyDescent="0.25">
      <c r="A161" s="125">
        <v>158</v>
      </c>
      <c r="B161" s="466" t="s">
        <v>667</v>
      </c>
      <c r="C161" s="481"/>
      <c r="D161" s="146"/>
      <c r="E161" s="147"/>
      <c r="F161" s="508"/>
      <c r="G161" s="493"/>
      <c r="H161" s="508"/>
      <c r="I161" s="556"/>
      <c r="J161" s="557"/>
      <c r="K161" s="532"/>
    </row>
    <row r="162" spans="1:11" ht="154.5" customHeight="1" x14ac:dyDescent="0.25">
      <c r="A162" s="125">
        <v>159</v>
      </c>
      <c r="B162" s="469" t="s">
        <v>670</v>
      </c>
      <c r="C162" s="576"/>
      <c r="D162" s="131" t="s">
        <v>49</v>
      </c>
      <c r="E162" s="132" t="s">
        <v>49</v>
      </c>
      <c r="F162" s="504"/>
      <c r="G162" s="464"/>
      <c r="H162" s="513"/>
      <c r="I162" s="556"/>
      <c r="J162" s="557"/>
      <c r="K162" s="532"/>
    </row>
    <row r="163" spans="1:11" ht="13.8" x14ac:dyDescent="0.25">
      <c r="A163" s="125">
        <v>160</v>
      </c>
      <c r="B163" s="466" t="s">
        <v>85</v>
      </c>
      <c r="C163" s="481"/>
      <c r="D163" s="146"/>
      <c r="E163" s="147"/>
      <c r="F163" s="508"/>
      <c r="G163" s="493"/>
      <c r="H163" s="508"/>
      <c r="I163" s="556"/>
      <c r="J163" s="557"/>
      <c r="K163" s="532"/>
    </row>
    <row r="164" spans="1:11" ht="13.8" x14ac:dyDescent="0.25">
      <c r="A164" s="125">
        <v>161</v>
      </c>
      <c r="B164" s="466" t="s">
        <v>86</v>
      </c>
      <c r="C164" s="481"/>
      <c r="D164" s="146"/>
      <c r="E164" s="147"/>
      <c r="F164" s="508"/>
      <c r="G164" s="493"/>
      <c r="H164" s="508"/>
      <c r="I164" s="556"/>
      <c r="J164" s="557"/>
      <c r="K164" s="532"/>
    </row>
    <row r="165" spans="1:11" ht="27.6" x14ac:dyDescent="0.25">
      <c r="A165" s="125">
        <v>162</v>
      </c>
      <c r="B165" s="558" t="s">
        <v>558</v>
      </c>
      <c r="C165" s="576"/>
      <c r="D165" s="131" t="s">
        <v>49</v>
      </c>
      <c r="E165" s="132" t="s">
        <v>49</v>
      </c>
      <c r="F165" s="504"/>
      <c r="G165" s="464"/>
      <c r="H165" s="513"/>
      <c r="I165" s="556"/>
      <c r="J165" s="557"/>
      <c r="K165" s="520"/>
    </row>
    <row r="166" spans="1:11" ht="27.6" x14ac:dyDescent="0.25">
      <c r="A166" s="125">
        <v>163</v>
      </c>
      <c r="B166" s="558" t="s">
        <v>671</v>
      </c>
      <c r="C166" s="476">
        <v>5</v>
      </c>
      <c r="D166" s="134" t="s">
        <v>48</v>
      </c>
      <c r="E166" s="136" t="s">
        <v>48</v>
      </c>
      <c r="F166" s="503"/>
      <c r="G166" s="135"/>
      <c r="H166" s="511"/>
      <c r="I166" s="556"/>
      <c r="J166" s="557"/>
      <c r="K166" s="520"/>
    </row>
    <row r="167" spans="1:11" ht="27.6" x14ac:dyDescent="0.25">
      <c r="A167" s="125">
        <v>164</v>
      </c>
      <c r="B167" s="558" t="s">
        <v>672</v>
      </c>
      <c r="C167" s="576"/>
      <c r="D167" s="131" t="s">
        <v>49</v>
      </c>
      <c r="E167" s="132" t="s">
        <v>49</v>
      </c>
      <c r="F167" s="504"/>
      <c r="G167" s="464"/>
      <c r="H167" s="513"/>
      <c r="I167" s="556"/>
      <c r="J167" s="557"/>
      <c r="K167" s="520"/>
    </row>
    <row r="168" spans="1:11" ht="27.6" x14ac:dyDescent="0.25">
      <c r="A168" s="125">
        <v>165</v>
      </c>
      <c r="B168" s="558" t="s">
        <v>497</v>
      </c>
      <c r="C168" s="576"/>
      <c r="D168" s="131" t="s">
        <v>49</v>
      </c>
      <c r="E168" s="132" t="s">
        <v>49</v>
      </c>
      <c r="F168" s="504"/>
      <c r="G168" s="464"/>
      <c r="H168" s="513"/>
      <c r="I168" s="556"/>
      <c r="J168" s="557"/>
      <c r="K168" s="520"/>
    </row>
    <row r="169" spans="1:11" ht="27.6" x14ac:dyDescent="0.25">
      <c r="A169" s="125">
        <v>166</v>
      </c>
      <c r="B169" s="558" t="s">
        <v>688</v>
      </c>
      <c r="C169" s="133">
        <v>1</v>
      </c>
      <c r="D169" s="134" t="s">
        <v>48</v>
      </c>
      <c r="E169" s="136" t="s">
        <v>48</v>
      </c>
      <c r="F169" s="503"/>
      <c r="G169" s="135"/>
      <c r="H169" s="511"/>
      <c r="I169" s="556"/>
      <c r="J169" s="557"/>
      <c r="K169" s="566"/>
    </row>
    <row r="170" spans="1:11" ht="13.8" x14ac:dyDescent="0.25">
      <c r="A170" s="125">
        <v>167</v>
      </c>
      <c r="B170" s="466" t="s">
        <v>87</v>
      </c>
      <c r="C170" s="482"/>
      <c r="D170" s="148"/>
      <c r="E170" s="149"/>
      <c r="F170" s="509"/>
      <c r="G170" s="497"/>
      <c r="H170" s="509"/>
      <c r="I170" s="556"/>
      <c r="J170" s="557"/>
      <c r="K170" s="532"/>
    </row>
    <row r="171" spans="1:11" ht="69" x14ac:dyDescent="0.25">
      <c r="A171" s="125">
        <v>168</v>
      </c>
      <c r="B171" s="469" t="s">
        <v>674</v>
      </c>
      <c r="C171" s="133">
        <v>10</v>
      </c>
      <c r="D171" s="134" t="s">
        <v>48</v>
      </c>
      <c r="E171" s="136" t="s">
        <v>48</v>
      </c>
      <c r="F171" s="503"/>
      <c r="G171" s="135"/>
      <c r="H171" s="511"/>
      <c r="I171" s="556"/>
      <c r="J171" s="557"/>
      <c r="K171" s="566"/>
    </row>
    <row r="172" spans="1:11" ht="13.8" x14ac:dyDescent="0.25">
      <c r="A172" s="125">
        <v>169</v>
      </c>
      <c r="B172" s="466" t="s">
        <v>673</v>
      </c>
      <c r="C172" s="481"/>
      <c r="D172" s="146"/>
      <c r="E172" s="147"/>
      <c r="F172" s="508"/>
      <c r="G172" s="493"/>
      <c r="H172" s="508"/>
      <c r="I172" s="556"/>
      <c r="J172" s="557"/>
      <c r="K172" s="532"/>
    </row>
    <row r="173" spans="1:11" ht="13.8" x14ac:dyDescent="0.25">
      <c r="A173" s="125">
        <v>170</v>
      </c>
      <c r="B173" s="466" t="s">
        <v>88</v>
      </c>
      <c r="C173" s="481"/>
      <c r="D173" s="146"/>
      <c r="E173" s="147"/>
      <c r="F173" s="508"/>
      <c r="G173" s="493"/>
      <c r="H173" s="508"/>
      <c r="I173" s="556"/>
      <c r="J173" s="557"/>
      <c r="K173" s="532"/>
    </row>
    <row r="174" spans="1:11" ht="13.8" x14ac:dyDescent="0.25">
      <c r="A174" s="125">
        <v>171</v>
      </c>
      <c r="B174" s="466" t="s">
        <v>89</v>
      </c>
      <c r="C174" s="481"/>
      <c r="D174" s="146"/>
      <c r="E174" s="147"/>
      <c r="F174" s="508"/>
      <c r="G174" s="493"/>
      <c r="H174" s="508"/>
      <c r="I174" s="556"/>
      <c r="J174" s="557"/>
      <c r="K174" s="532"/>
    </row>
    <row r="175" spans="1:11" ht="41.4" x14ac:dyDescent="0.25">
      <c r="A175" s="125">
        <v>172</v>
      </c>
      <c r="B175" s="558" t="s">
        <v>90</v>
      </c>
      <c r="C175" s="133">
        <v>5</v>
      </c>
      <c r="D175" s="134" t="s">
        <v>48</v>
      </c>
      <c r="E175" s="136" t="s">
        <v>48</v>
      </c>
      <c r="F175" s="503"/>
      <c r="G175" s="135"/>
      <c r="H175" s="511"/>
      <c r="I175" s="556"/>
      <c r="J175" s="557"/>
      <c r="K175" s="566"/>
    </row>
    <row r="176" spans="1:11" ht="13.8" x14ac:dyDescent="0.25">
      <c r="A176" s="125">
        <v>173</v>
      </c>
      <c r="B176" s="469"/>
      <c r="C176" s="576"/>
      <c r="D176" s="131" t="s">
        <v>49</v>
      </c>
      <c r="E176" s="132" t="s">
        <v>49</v>
      </c>
      <c r="F176" s="504"/>
      <c r="G176" s="464"/>
      <c r="H176" s="513"/>
      <c r="I176" s="556"/>
      <c r="J176" s="557"/>
      <c r="K176" s="566"/>
    </row>
    <row r="177" spans="1:11" ht="41.4" x14ac:dyDescent="0.25">
      <c r="A177" s="125">
        <v>174</v>
      </c>
      <c r="B177" s="469" t="s">
        <v>675</v>
      </c>
      <c r="C177" s="476">
        <v>10</v>
      </c>
      <c r="D177" s="134" t="s">
        <v>48</v>
      </c>
      <c r="E177" s="136" t="s">
        <v>48</v>
      </c>
      <c r="F177" s="503"/>
      <c r="G177" s="135"/>
      <c r="H177" s="511"/>
      <c r="I177" s="556"/>
      <c r="J177" s="557"/>
      <c r="K177" s="566"/>
    </row>
    <row r="178" spans="1:11" ht="41.4" x14ac:dyDescent="0.25">
      <c r="A178" s="125">
        <v>175</v>
      </c>
      <c r="B178" s="558" t="s">
        <v>498</v>
      </c>
      <c r="C178" s="133">
        <v>10</v>
      </c>
      <c r="D178" s="134" t="s">
        <v>48</v>
      </c>
      <c r="E178" s="136" t="s">
        <v>48</v>
      </c>
      <c r="F178" s="503"/>
      <c r="G178" s="135"/>
      <c r="H178" s="511"/>
      <c r="I178" s="556"/>
      <c r="J178" s="557"/>
      <c r="K178" s="566"/>
    </row>
    <row r="179" spans="1:11" ht="41.4" x14ac:dyDescent="0.25">
      <c r="A179" s="125">
        <v>176</v>
      </c>
      <c r="B179" s="573" t="s">
        <v>676</v>
      </c>
      <c r="C179" s="576"/>
      <c r="D179" s="131" t="s">
        <v>49</v>
      </c>
      <c r="E179" s="132" t="s">
        <v>49</v>
      </c>
      <c r="F179" s="504"/>
      <c r="G179" s="464"/>
      <c r="H179" s="513"/>
      <c r="I179" s="556"/>
      <c r="J179" s="557"/>
      <c r="K179" s="566"/>
    </row>
    <row r="180" spans="1:11" ht="97.95" customHeight="1" x14ac:dyDescent="0.25">
      <c r="A180" s="125">
        <v>177</v>
      </c>
      <c r="B180" s="573" t="s">
        <v>677</v>
      </c>
      <c r="C180" s="133">
        <v>10</v>
      </c>
      <c r="D180" s="134" t="s">
        <v>48</v>
      </c>
      <c r="E180" s="136" t="s">
        <v>48</v>
      </c>
      <c r="F180" s="503"/>
      <c r="G180" s="135"/>
      <c r="H180" s="511"/>
      <c r="I180" s="556"/>
      <c r="J180" s="557"/>
      <c r="K180" s="566"/>
    </row>
    <row r="181" spans="1:11" ht="41.4" x14ac:dyDescent="0.25">
      <c r="A181" s="125">
        <v>178</v>
      </c>
      <c r="B181" s="573" t="s">
        <v>559</v>
      </c>
      <c r="C181" s="133">
        <v>10</v>
      </c>
      <c r="D181" s="134" t="s">
        <v>48</v>
      </c>
      <c r="E181" s="136" t="s">
        <v>48</v>
      </c>
      <c r="F181" s="503"/>
      <c r="G181" s="135"/>
      <c r="H181" s="511"/>
      <c r="I181" s="556"/>
      <c r="J181" s="557"/>
      <c r="K181" s="566"/>
    </row>
    <row r="182" spans="1:11" ht="41.4" x14ac:dyDescent="0.25">
      <c r="A182" s="125">
        <v>179</v>
      </c>
      <c r="B182" s="573" t="s">
        <v>678</v>
      </c>
      <c r="C182" s="133">
        <v>5</v>
      </c>
      <c r="D182" s="134" t="s">
        <v>48</v>
      </c>
      <c r="E182" s="136" t="s">
        <v>48</v>
      </c>
      <c r="F182" s="503"/>
      <c r="G182" s="135"/>
      <c r="H182" s="511"/>
      <c r="I182" s="556"/>
      <c r="J182" s="557"/>
      <c r="K182" s="566"/>
    </row>
    <row r="183" spans="1:11" ht="41.4" x14ac:dyDescent="0.25">
      <c r="A183" s="125">
        <v>180</v>
      </c>
      <c r="B183" s="573" t="s">
        <v>679</v>
      </c>
      <c r="C183" s="576"/>
      <c r="D183" s="131" t="s">
        <v>49</v>
      </c>
      <c r="E183" s="132" t="s">
        <v>49</v>
      </c>
      <c r="F183" s="504"/>
      <c r="G183" s="464"/>
      <c r="H183" s="513"/>
      <c r="I183" s="556"/>
      <c r="J183" s="557"/>
      <c r="K183" s="566"/>
    </row>
    <row r="184" spans="1:11" ht="69" x14ac:dyDescent="0.25">
      <c r="A184" s="125">
        <v>181</v>
      </c>
      <c r="B184" s="573" t="s">
        <v>680</v>
      </c>
      <c r="C184" s="576"/>
      <c r="D184" s="131" t="s">
        <v>49</v>
      </c>
      <c r="E184" s="132" t="s">
        <v>49</v>
      </c>
      <c r="F184" s="504"/>
      <c r="G184" s="464"/>
      <c r="H184" s="513"/>
      <c r="I184" s="556"/>
      <c r="J184" s="557"/>
      <c r="K184" s="566"/>
    </row>
    <row r="185" spans="1:11" ht="41.4" x14ac:dyDescent="0.25">
      <c r="A185" s="125">
        <v>182</v>
      </c>
      <c r="B185" s="558" t="s">
        <v>560</v>
      </c>
      <c r="C185" s="576"/>
      <c r="D185" s="131" t="s">
        <v>49</v>
      </c>
      <c r="E185" s="132" t="s">
        <v>49</v>
      </c>
      <c r="F185" s="504"/>
      <c r="G185" s="464"/>
      <c r="H185" s="513"/>
      <c r="I185" s="556"/>
      <c r="J185" s="557"/>
      <c r="K185" s="584"/>
    </row>
    <row r="186" spans="1:11" ht="27.6" x14ac:dyDescent="0.25">
      <c r="A186" s="125">
        <v>183</v>
      </c>
      <c r="B186" s="558" t="s">
        <v>682</v>
      </c>
      <c r="C186" s="133">
        <v>10</v>
      </c>
      <c r="D186" s="134" t="s">
        <v>48</v>
      </c>
      <c r="E186" s="136" t="s">
        <v>48</v>
      </c>
      <c r="F186" s="503"/>
      <c r="G186" s="135"/>
      <c r="H186" s="511"/>
      <c r="I186" s="556"/>
      <c r="J186" s="557"/>
      <c r="K186" s="584"/>
    </row>
    <row r="187" spans="1:11" ht="13.8" x14ac:dyDescent="0.25">
      <c r="A187" s="125">
        <v>184</v>
      </c>
      <c r="B187" s="466" t="s">
        <v>681</v>
      </c>
      <c r="C187" s="481"/>
      <c r="D187" s="146"/>
      <c r="E187" s="147"/>
      <c r="F187" s="508"/>
      <c r="G187" s="493"/>
      <c r="H187" s="508"/>
      <c r="I187" s="556"/>
      <c r="J187" s="557"/>
      <c r="K187" s="532"/>
    </row>
    <row r="188" spans="1:11" ht="27.6" x14ac:dyDescent="0.25">
      <c r="A188" s="125">
        <v>185</v>
      </c>
      <c r="B188" s="558" t="s">
        <v>683</v>
      </c>
      <c r="C188" s="576"/>
      <c r="D188" s="131" t="s">
        <v>49</v>
      </c>
      <c r="E188" s="132" t="s">
        <v>49</v>
      </c>
      <c r="F188" s="504"/>
      <c r="G188" s="464"/>
      <c r="H188" s="513"/>
      <c r="I188" s="556"/>
      <c r="J188" s="557"/>
      <c r="K188" s="566"/>
    </row>
    <row r="189" spans="1:11" ht="82.8" x14ac:dyDescent="0.25">
      <c r="A189" s="125">
        <v>186</v>
      </c>
      <c r="B189" s="558" t="s">
        <v>561</v>
      </c>
      <c r="C189" s="133">
        <v>10</v>
      </c>
      <c r="D189" s="134" t="s">
        <v>48</v>
      </c>
      <c r="E189" s="136" t="s">
        <v>48</v>
      </c>
      <c r="F189" s="503"/>
      <c r="G189" s="135"/>
      <c r="H189" s="511"/>
      <c r="I189" s="556"/>
      <c r="J189" s="557"/>
      <c r="K189" s="566"/>
    </row>
    <row r="190" spans="1:11" ht="41.4" x14ac:dyDescent="0.25">
      <c r="A190" s="125">
        <v>187</v>
      </c>
      <c r="B190" s="558" t="s">
        <v>684</v>
      </c>
      <c r="C190" s="576"/>
      <c r="D190" s="131" t="s">
        <v>49</v>
      </c>
      <c r="E190" s="132" t="s">
        <v>49</v>
      </c>
      <c r="F190" s="504"/>
      <c r="G190" s="464"/>
      <c r="H190" s="513"/>
      <c r="I190" s="556"/>
      <c r="J190" s="557"/>
      <c r="K190" s="566"/>
    </row>
    <row r="191" spans="1:11" ht="55.2" x14ac:dyDescent="0.25">
      <c r="A191" s="125">
        <v>188</v>
      </c>
      <c r="B191" s="558" t="s">
        <v>562</v>
      </c>
      <c r="C191" s="576"/>
      <c r="D191" s="131" t="s">
        <v>49</v>
      </c>
      <c r="E191" s="132" t="s">
        <v>49</v>
      </c>
      <c r="F191" s="504"/>
      <c r="G191" s="464"/>
      <c r="H191" s="513"/>
      <c r="I191" s="556"/>
      <c r="J191" s="557"/>
      <c r="K191" s="566"/>
    </row>
    <row r="192" spans="1:11" ht="124.2" x14ac:dyDescent="0.25">
      <c r="A192" s="125">
        <v>189</v>
      </c>
      <c r="B192" s="558" t="s">
        <v>685</v>
      </c>
      <c r="C192" s="576"/>
      <c r="D192" s="131" t="s">
        <v>49</v>
      </c>
      <c r="E192" s="132" t="s">
        <v>49</v>
      </c>
      <c r="F192" s="504"/>
      <c r="G192" s="464"/>
      <c r="H192" s="513"/>
      <c r="I192" s="556"/>
      <c r="J192" s="557"/>
      <c r="K192" s="566"/>
    </row>
    <row r="193" spans="1:11" ht="55.2" x14ac:dyDescent="0.25">
      <c r="A193" s="125">
        <v>190</v>
      </c>
      <c r="B193" s="558" t="s">
        <v>686</v>
      </c>
      <c r="C193" s="133">
        <v>1</v>
      </c>
      <c r="D193" s="134" t="s">
        <v>48</v>
      </c>
      <c r="E193" s="136" t="s">
        <v>48</v>
      </c>
      <c r="F193" s="503"/>
      <c r="G193" s="135"/>
      <c r="H193" s="511"/>
      <c r="I193" s="556"/>
      <c r="J193" s="557"/>
      <c r="K193" s="566"/>
    </row>
    <row r="194" spans="1:11" ht="125.4" customHeight="1" x14ac:dyDescent="0.25">
      <c r="A194" s="125">
        <v>191</v>
      </c>
      <c r="B194" s="558" t="s">
        <v>687</v>
      </c>
      <c r="C194" s="576"/>
      <c r="D194" s="131" t="s">
        <v>49</v>
      </c>
      <c r="E194" s="132" t="s">
        <v>49</v>
      </c>
      <c r="F194" s="504"/>
      <c r="G194" s="464"/>
      <c r="H194" s="513"/>
      <c r="I194" s="556"/>
      <c r="J194" s="557"/>
      <c r="K194" s="566"/>
    </row>
    <row r="195" spans="1:11" ht="13.8" x14ac:dyDescent="0.25">
      <c r="A195" s="125">
        <v>192</v>
      </c>
      <c r="B195" s="466" t="s">
        <v>689</v>
      </c>
      <c r="C195" s="481"/>
      <c r="D195" s="146"/>
      <c r="E195" s="147"/>
      <c r="F195" s="508"/>
      <c r="G195" s="493"/>
      <c r="H195" s="508"/>
      <c r="I195" s="556"/>
      <c r="J195" s="557"/>
      <c r="K195" s="532"/>
    </row>
    <row r="196" spans="1:11" ht="27.6" x14ac:dyDescent="0.25">
      <c r="A196" s="125">
        <v>193</v>
      </c>
      <c r="B196" s="469" t="s">
        <v>697</v>
      </c>
      <c r="C196" s="540">
        <v>1</v>
      </c>
      <c r="D196" s="134" t="s">
        <v>48</v>
      </c>
      <c r="E196" s="136" t="s">
        <v>48</v>
      </c>
      <c r="F196" s="503"/>
      <c r="G196" s="135"/>
      <c r="H196" s="511"/>
      <c r="I196" s="556"/>
      <c r="J196" s="557"/>
      <c r="K196" s="532"/>
    </row>
    <row r="197" spans="1:11" ht="13.8" x14ac:dyDescent="0.25">
      <c r="A197" s="125">
        <v>194</v>
      </c>
      <c r="B197" s="466" t="s">
        <v>699</v>
      </c>
      <c r="C197" s="481"/>
      <c r="D197" s="146"/>
      <c r="E197" s="147"/>
      <c r="F197" s="508"/>
      <c r="G197" s="493"/>
      <c r="H197" s="508"/>
      <c r="I197" s="556"/>
      <c r="J197" s="557"/>
      <c r="K197" s="532"/>
    </row>
    <row r="198" spans="1:11" ht="41.4" x14ac:dyDescent="0.25">
      <c r="A198" s="125">
        <v>195</v>
      </c>
      <c r="B198" s="558" t="s">
        <v>698</v>
      </c>
      <c r="C198" s="133">
        <v>5</v>
      </c>
      <c r="D198" s="134" t="s">
        <v>48</v>
      </c>
      <c r="E198" s="136" t="s">
        <v>48</v>
      </c>
      <c r="F198" s="503"/>
      <c r="G198" s="135"/>
      <c r="H198" s="511"/>
      <c r="I198" s="556"/>
      <c r="J198" s="557"/>
      <c r="K198" s="566"/>
    </row>
    <row r="199" spans="1:11" ht="13.8" x14ac:dyDescent="0.25">
      <c r="A199" s="125">
        <v>196</v>
      </c>
      <c r="B199" s="466" t="s">
        <v>700</v>
      </c>
      <c r="C199" s="481"/>
      <c r="D199" s="146"/>
      <c r="E199" s="147"/>
      <c r="F199" s="508"/>
      <c r="G199" s="493"/>
      <c r="H199" s="508"/>
      <c r="I199" s="556"/>
      <c r="J199" s="557"/>
      <c r="K199" s="532"/>
    </row>
    <row r="200" spans="1:11" ht="13.8" x14ac:dyDescent="0.25">
      <c r="A200" s="125">
        <v>197</v>
      </c>
      <c r="B200" s="466" t="s">
        <v>701</v>
      </c>
      <c r="C200" s="481"/>
      <c r="D200" s="146"/>
      <c r="E200" s="147"/>
      <c r="F200" s="508"/>
      <c r="G200" s="493"/>
      <c r="H200" s="508"/>
      <c r="I200" s="556"/>
      <c r="J200" s="557"/>
      <c r="K200" s="532"/>
    </row>
    <row r="201" spans="1:11" ht="27.6" x14ac:dyDescent="0.25">
      <c r="A201" s="125">
        <v>198</v>
      </c>
      <c r="B201" s="558" t="s">
        <v>658</v>
      </c>
      <c r="C201" s="133">
        <v>1</v>
      </c>
      <c r="D201" s="134" t="s">
        <v>48</v>
      </c>
      <c r="E201" s="136" t="s">
        <v>48</v>
      </c>
      <c r="F201" s="503"/>
      <c r="G201" s="135"/>
      <c r="H201" s="511"/>
      <c r="I201" s="556"/>
      <c r="J201" s="557"/>
      <c r="K201" s="566"/>
    </row>
    <row r="202" spans="1:11" ht="13.8" x14ac:dyDescent="0.25">
      <c r="A202" s="125">
        <v>199</v>
      </c>
      <c r="B202" s="466" t="s">
        <v>702</v>
      </c>
      <c r="C202" s="481"/>
      <c r="D202" s="146"/>
      <c r="E202" s="147"/>
      <c r="F202" s="508"/>
      <c r="G202" s="493"/>
      <c r="H202" s="508"/>
      <c r="I202" s="556"/>
      <c r="J202" s="557"/>
      <c r="K202" s="532"/>
    </row>
    <row r="203" spans="1:11" ht="55.2" x14ac:dyDescent="0.25">
      <c r="A203" s="125">
        <v>200</v>
      </c>
      <c r="B203" s="558" t="s">
        <v>690</v>
      </c>
      <c r="C203" s="576"/>
      <c r="D203" s="131" t="s">
        <v>49</v>
      </c>
      <c r="E203" s="132" t="s">
        <v>49</v>
      </c>
      <c r="F203" s="504"/>
      <c r="G203" s="464"/>
      <c r="H203" s="513"/>
      <c r="I203" s="556"/>
      <c r="J203" s="557"/>
      <c r="K203" s="566"/>
    </row>
    <row r="204" spans="1:11" ht="41.4" x14ac:dyDescent="0.25">
      <c r="A204" s="125">
        <v>201</v>
      </c>
      <c r="B204" s="585" t="s">
        <v>691</v>
      </c>
      <c r="C204" s="475"/>
      <c r="D204" s="138"/>
      <c r="E204" s="139"/>
      <c r="F204" s="504"/>
      <c r="G204" s="463"/>
      <c r="H204" s="504"/>
      <c r="I204" s="556"/>
      <c r="J204" s="557"/>
      <c r="K204" s="566"/>
    </row>
    <row r="205" spans="1:11" ht="41.4" x14ac:dyDescent="0.25">
      <c r="A205" s="125">
        <v>202</v>
      </c>
      <c r="B205" s="585" t="s">
        <v>692</v>
      </c>
      <c r="C205" s="576"/>
      <c r="D205" s="131" t="s">
        <v>49</v>
      </c>
      <c r="E205" s="132" t="s">
        <v>49</v>
      </c>
      <c r="F205" s="504"/>
      <c r="G205" s="464"/>
      <c r="H205" s="513"/>
      <c r="I205" s="556"/>
      <c r="J205" s="557"/>
      <c r="K205" s="566"/>
    </row>
    <row r="206" spans="1:11" ht="27.6" x14ac:dyDescent="0.25">
      <c r="A206" s="125">
        <v>203</v>
      </c>
      <c r="B206" s="558" t="s">
        <v>91</v>
      </c>
      <c r="C206" s="476">
        <v>10</v>
      </c>
      <c r="D206" s="134" t="s">
        <v>48</v>
      </c>
      <c r="E206" s="136" t="s">
        <v>48</v>
      </c>
      <c r="F206" s="503"/>
      <c r="G206" s="135"/>
      <c r="H206" s="511"/>
      <c r="I206" s="556"/>
      <c r="J206" s="557"/>
      <c r="K206" s="520"/>
    </row>
    <row r="207" spans="1:11" ht="27.6" x14ac:dyDescent="0.25">
      <c r="A207" s="125">
        <v>204</v>
      </c>
      <c r="B207" s="558" t="s">
        <v>92</v>
      </c>
      <c r="C207" s="133">
        <v>10</v>
      </c>
      <c r="D207" s="134" t="s">
        <v>48</v>
      </c>
      <c r="E207" s="136" t="s">
        <v>48</v>
      </c>
      <c r="F207" s="503"/>
      <c r="G207" s="135"/>
      <c r="H207" s="511"/>
      <c r="I207" s="556"/>
      <c r="J207" s="557"/>
      <c r="K207" s="566"/>
    </row>
    <row r="208" spans="1:11" ht="27.6" x14ac:dyDescent="0.25">
      <c r="A208" s="125">
        <v>205</v>
      </c>
      <c r="B208" s="558" t="s">
        <v>693</v>
      </c>
      <c r="C208" s="576"/>
      <c r="D208" s="131" t="s">
        <v>49</v>
      </c>
      <c r="E208" s="132" t="s">
        <v>49</v>
      </c>
      <c r="F208" s="504"/>
      <c r="G208" s="464"/>
      <c r="H208" s="513"/>
      <c r="I208" s="556"/>
      <c r="J208" s="557"/>
      <c r="K208" s="566"/>
    </row>
    <row r="209" spans="1:11" ht="27.6" x14ac:dyDescent="0.25">
      <c r="A209" s="125">
        <v>206</v>
      </c>
      <c r="B209" s="558" t="s">
        <v>93</v>
      </c>
      <c r="C209" s="133">
        <v>10</v>
      </c>
      <c r="D209" s="134" t="s">
        <v>48</v>
      </c>
      <c r="E209" s="136" t="s">
        <v>48</v>
      </c>
      <c r="F209" s="503"/>
      <c r="G209" s="135"/>
      <c r="H209" s="511"/>
      <c r="I209" s="556"/>
      <c r="J209" s="557"/>
      <c r="K209" s="566"/>
    </row>
    <row r="210" spans="1:11" ht="27.6" x14ac:dyDescent="0.25">
      <c r="A210" s="125">
        <v>207</v>
      </c>
      <c r="B210" s="558" t="s">
        <v>94</v>
      </c>
      <c r="C210" s="133">
        <v>10</v>
      </c>
      <c r="D210" s="134" t="s">
        <v>48</v>
      </c>
      <c r="E210" s="136" t="s">
        <v>48</v>
      </c>
      <c r="F210" s="503"/>
      <c r="G210" s="135"/>
      <c r="H210" s="511"/>
      <c r="I210" s="556"/>
      <c r="J210" s="557"/>
      <c r="K210" s="566"/>
    </row>
    <row r="211" spans="1:11" ht="27.6" x14ac:dyDescent="0.25">
      <c r="A211" s="125">
        <v>208</v>
      </c>
      <c r="B211" s="558" t="s">
        <v>563</v>
      </c>
      <c r="C211" s="576"/>
      <c r="D211" s="131" t="s">
        <v>49</v>
      </c>
      <c r="E211" s="132" t="s">
        <v>49</v>
      </c>
      <c r="F211" s="504"/>
      <c r="G211" s="464"/>
      <c r="H211" s="513"/>
      <c r="I211" s="556"/>
      <c r="J211" s="557"/>
      <c r="K211" s="566"/>
    </row>
    <row r="212" spans="1:11" ht="27.6" x14ac:dyDescent="0.25">
      <c r="A212" s="125">
        <v>209</v>
      </c>
      <c r="B212" s="558" t="s">
        <v>694</v>
      </c>
      <c r="C212" s="576"/>
      <c r="D212" s="131" t="s">
        <v>49</v>
      </c>
      <c r="E212" s="132" t="s">
        <v>49</v>
      </c>
      <c r="F212" s="504"/>
      <c r="G212" s="464"/>
      <c r="H212" s="513"/>
      <c r="I212" s="556"/>
      <c r="J212" s="557"/>
      <c r="K212" s="566"/>
    </row>
    <row r="213" spans="1:11" ht="27.6" x14ac:dyDescent="0.25">
      <c r="A213" s="125">
        <v>210</v>
      </c>
      <c r="B213" s="558" t="s">
        <v>695</v>
      </c>
      <c r="C213" s="576"/>
      <c r="D213" s="131" t="s">
        <v>49</v>
      </c>
      <c r="E213" s="132" t="s">
        <v>49</v>
      </c>
      <c r="F213" s="504"/>
      <c r="G213" s="464"/>
      <c r="H213" s="513"/>
      <c r="I213" s="556"/>
      <c r="J213" s="557"/>
      <c r="K213" s="566"/>
    </row>
    <row r="214" spans="1:11" ht="41.4" x14ac:dyDescent="0.25">
      <c r="A214" s="125">
        <v>211</v>
      </c>
      <c r="B214" s="604" t="s">
        <v>696</v>
      </c>
      <c r="C214" s="133">
        <v>5</v>
      </c>
      <c r="D214" s="134" t="s">
        <v>48</v>
      </c>
      <c r="E214" s="136" t="s">
        <v>48</v>
      </c>
      <c r="F214" s="503"/>
      <c r="G214" s="135"/>
      <c r="H214" s="511"/>
      <c r="I214" s="556"/>
      <c r="J214" s="557"/>
      <c r="K214" s="566"/>
    </row>
    <row r="215" spans="1:11" ht="13.8" x14ac:dyDescent="0.25">
      <c r="A215" s="125">
        <v>212</v>
      </c>
      <c r="B215" s="466" t="s">
        <v>703</v>
      </c>
      <c r="C215" s="481"/>
      <c r="D215" s="146"/>
      <c r="E215" s="147"/>
      <c r="F215" s="508"/>
      <c r="G215" s="493"/>
      <c r="H215" s="508"/>
      <c r="I215" s="556"/>
      <c r="J215" s="557"/>
      <c r="K215" s="532"/>
    </row>
    <row r="216" spans="1:11" ht="13.8" x14ac:dyDescent="0.25">
      <c r="A216" s="125">
        <v>213</v>
      </c>
      <c r="B216" s="466" t="s">
        <v>704</v>
      </c>
      <c r="C216" s="481"/>
      <c r="D216" s="146"/>
      <c r="E216" s="147"/>
      <c r="F216" s="508"/>
      <c r="G216" s="493"/>
      <c r="H216" s="508"/>
      <c r="I216" s="556"/>
      <c r="J216" s="557"/>
      <c r="K216" s="532"/>
    </row>
    <row r="217" spans="1:11" ht="139.94999999999999" customHeight="1" x14ac:dyDescent="0.25">
      <c r="A217" s="125">
        <v>214</v>
      </c>
      <c r="B217" s="558" t="s">
        <v>467</v>
      </c>
      <c r="C217" s="133">
        <v>10</v>
      </c>
      <c r="D217" s="134" t="s">
        <v>48</v>
      </c>
      <c r="E217" s="136" t="s">
        <v>48</v>
      </c>
      <c r="F217" s="503"/>
      <c r="G217" s="135"/>
      <c r="H217" s="511"/>
      <c r="I217" s="556"/>
      <c r="J217" s="557"/>
      <c r="K217" s="566"/>
    </row>
    <row r="218" spans="1:11" ht="41.4" x14ac:dyDescent="0.25">
      <c r="A218" s="125">
        <v>215</v>
      </c>
      <c r="B218" s="558" t="s">
        <v>95</v>
      </c>
      <c r="C218" s="133">
        <v>5</v>
      </c>
      <c r="D218" s="134" t="s">
        <v>48</v>
      </c>
      <c r="E218" s="136" t="s">
        <v>48</v>
      </c>
      <c r="F218" s="503"/>
      <c r="G218" s="135"/>
      <c r="H218" s="511"/>
      <c r="I218" s="556"/>
      <c r="J218" s="557"/>
      <c r="K218" s="566"/>
    </row>
    <row r="219" spans="1:11" ht="69" x14ac:dyDescent="0.25">
      <c r="A219" s="125">
        <v>216</v>
      </c>
      <c r="B219" s="558" t="s">
        <v>468</v>
      </c>
      <c r="C219" s="133">
        <v>5</v>
      </c>
      <c r="D219" s="134" t="s">
        <v>48</v>
      </c>
      <c r="E219" s="136" t="s">
        <v>48</v>
      </c>
      <c r="F219" s="503"/>
      <c r="G219" s="135"/>
      <c r="H219" s="511"/>
      <c r="I219" s="556"/>
      <c r="J219" s="557"/>
      <c r="K219" s="566"/>
    </row>
    <row r="220" spans="1:11" ht="96.6" x14ac:dyDescent="0.25">
      <c r="A220" s="125">
        <v>217</v>
      </c>
      <c r="B220" s="558" t="s">
        <v>1042</v>
      </c>
      <c r="C220" s="576"/>
      <c r="D220" s="131" t="s">
        <v>49</v>
      </c>
      <c r="E220" s="132" t="s">
        <v>49</v>
      </c>
      <c r="F220" s="504"/>
      <c r="G220" s="464"/>
      <c r="H220" s="513"/>
      <c r="I220" s="556"/>
      <c r="J220" s="557"/>
      <c r="K220" s="566"/>
    </row>
    <row r="221" spans="1:11" ht="13.8" x14ac:dyDescent="0.25">
      <c r="A221" s="125">
        <v>218</v>
      </c>
      <c r="B221" s="466" t="s">
        <v>705</v>
      </c>
      <c r="C221" s="481"/>
      <c r="D221" s="146"/>
      <c r="E221" s="147"/>
      <c r="F221" s="508"/>
      <c r="G221" s="493"/>
      <c r="H221" s="508"/>
      <c r="I221" s="556"/>
      <c r="J221" s="557"/>
      <c r="K221" s="532"/>
    </row>
    <row r="222" spans="1:11" ht="13.8" x14ac:dyDescent="0.25">
      <c r="A222" s="125">
        <v>219</v>
      </c>
      <c r="B222" s="466" t="s">
        <v>396</v>
      </c>
      <c r="C222" s="474"/>
      <c r="D222" s="129"/>
      <c r="E222" s="130"/>
      <c r="F222" s="502"/>
      <c r="G222" s="494"/>
      <c r="H222" s="502"/>
      <c r="I222" s="556"/>
      <c r="J222" s="557"/>
      <c r="K222" s="532"/>
    </row>
    <row r="223" spans="1:11" ht="27.6" x14ac:dyDescent="0.25">
      <c r="A223" s="125">
        <v>220</v>
      </c>
      <c r="B223" s="469" t="s">
        <v>531</v>
      </c>
      <c r="C223" s="475"/>
      <c r="D223" s="145" t="s">
        <v>49</v>
      </c>
      <c r="E223" s="139"/>
      <c r="F223" s="504"/>
      <c r="G223" s="496"/>
      <c r="H223" s="507"/>
      <c r="I223" s="556"/>
      <c r="J223" s="557"/>
      <c r="K223" s="520"/>
    </row>
    <row r="224" spans="1:11" ht="13.8" x14ac:dyDescent="0.25">
      <c r="A224" s="125">
        <v>221</v>
      </c>
      <c r="B224" s="466" t="s">
        <v>395</v>
      </c>
      <c r="C224" s="481"/>
      <c r="D224" s="146"/>
      <c r="E224" s="147"/>
      <c r="F224" s="508"/>
      <c r="G224" s="493"/>
      <c r="H224" s="508"/>
      <c r="I224" s="556"/>
      <c r="J224" s="557"/>
      <c r="K224" s="532"/>
    </row>
    <row r="225" spans="1:11" ht="27.6" x14ac:dyDescent="0.25">
      <c r="A225" s="125">
        <v>222</v>
      </c>
      <c r="B225" s="469" t="s">
        <v>532</v>
      </c>
      <c r="C225" s="475"/>
      <c r="D225" s="138"/>
      <c r="E225" s="132" t="s">
        <v>49</v>
      </c>
      <c r="F225" s="504"/>
      <c r="G225" s="582"/>
      <c r="H225" s="583"/>
      <c r="I225" s="556"/>
      <c r="J225" s="557"/>
      <c r="K225" s="520"/>
    </row>
    <row r="226" spans="1:11" ht="13.8" x14ac:dyDescent="0.25">
      <c r="A226" s="125">
        <v>223</v>
      </c>
      <c r="B226" s="466" t="s">
        <v>909</v>
      </c>
      <c r="C226" s="481"/>
      <c r="D226" s="146"/>
      <c r="E226" s="147"/>
      <c r="F226" s="508"/>
      <c r="G226" s="493"/>
      <c r="H226" s="508"/>
      <c r="I226" s="556"/>
      <c r="J226" s="557"/>
      <c r="K226" s="532"/>
    </row>
    <row r="227" spans="1:11" ht="27.6" x14ac:dyDescent="0.25">
      <c r="A227" s="125">
        <v>224</v>
      </c>
      <c r="B227" s="558" t="s">
        <v>706</v>
      </c>
      <c r="C227" s="576"/>
      <c r="D227" s="131" t="s">
        <v>49</v>
      </c>
      <c r="E227" s="132" t="s">
        <v>49</v>
      </c>
      <c r="F227" s="504"/>
      <c r="G227" s="464"/>
      <c r="H227" s="513"/>
      <c r="I227" s="556"/>
      <c r="J227" s="557"/>
      <c r="K227" s="566"/>
    </row>
    <row r="228" spans="1:11" ht="41.4" x14ac:dyDescent="0.25">
      <c r="A228" s="125">
        <v>225</v>
      </c>
      <c r="B228" s="558" t="s">
        <v>707</v>
      </c>
      <c r="C228" s="484">
        <v>10</v>
      </c>
      <c r="D228" s="134" t="s">
        <v>48</v>
      </c>
      <c r="E228" s="136" t="s">
        <v>48</v>
      </c>
      <c r="F228" s="503"/>
      <c r="G228" s="135"/>
      <c r="H228" s="511"/>
      <c r="I228" s="556"/>
      <c r="J228" s="557"/>
      <c r="K228" s="520"/>
    </row>
    <row r="229" spans="1:11" ht="132" customHeight="1" x14ac:dyDescent="0.25">
      <c r="A229" s="125">
        <v>226</v>
      </c>
      <c r="B229" s="558" t="s">
        <v>708</v>
      </c>
      <c r="C229" s="484">
        <v>10</v>
      </c>
      <c r="D229" s="134" t="s">
        <v>48</v>
      </c>
      <c r="E229" s="136" t="s">
        <v>48</v>
      </c>
      <c r="F229" s="503"/>
      <c r="G229" s="135"/>
      <c r="H229" s="511"/>
      <c r="I229" s="556"/>
      <c r="J229" s="557"/>
      <c r="K229" s="520"/>
    </row>
    <row r="230" spans="1:11" ht="41.4" x14ac:dyDescent="0.25">
      <c r="A230" s="125">
        <v>227</v>
      </c>
      <c r="B230" s="469" t="s">
        <v>959</v>
      </c>
      <c r="C230" s="133">
        <v>10</v>
      </c>
      <c r="D230" s="134" t="s">
        <v>48</v>
      </c>
      <c r="E230" s="136" t="s">
        <v>48</v>
      </c>
      <c r="F230" s="503"/>
      <c r="G230" s="135"/>
      <c r="H230" s="511"/>
      <c r="I230" s="556"/>
      <c r="J230" s="557"/>
      <c r="K230" s="566"/>
    </row>
    <row r="231" spans="1:11" ht="41.4" x14ac:dyDescent="0.25">
      <c r="A231" s="125">
        <v>228</v>
      </c>
      <c r="B231" s="469" t="s">
        <v>709</v>
      </c>
      <c r="C231" s="576"/>
      <c r="D231" s="131" t="s">
        <v>49</v>
      </c>
      <c r="E231" s="132" t="s">
        <v>49</v>
      </c>
      <c r="F231" s="504"/>
      <c r="G231" s="464"/>
      <c r="H231" s="513"/>
      <c r="I231" s="556"/>
      <c r="J231" s="557"/>
      <c r="K231" s="566"/>
    </row>
    <row r="232" spans="1:11" ht="55.2" x14ac:dyDescent="0.25">
      <c r="A232" s="125">
        <v>229</v>
      </c>
      <c r="B232" s="469" t="s">
        <v>710</v>
      </c>
      <c r="C232" s="133">
        <v>5</v>
      </c>
      <c r="D232" s="134" t="s">
        <v>48</v>
      </c>
      <c r="E232" s="136" t="s">
        <v>48</v>
      </c>
      <c r="F232" s="503"/>
      <c r="G232" s="135"/>
      <c r="H232" s="511"/>
      <c r="I232" s="556"/>
      <c r="J232" s="557"/>
      <c r="K232" s="566"/>
    </row>
    <row r="233" spans="1:11" ht="111" customHeight="1" x14ac:dyDescent="0.25">
      <c r="A233" s="125">
        <v>230</v>
      </c>
      <c r="B233" s="469" t="s">
        <v>576</v>
      </c>
      <c r="C233" s="576"/>
      <c r="D233" s="131" t="s">
        <v>49</v>
      </c>
      <c r="E233" s="132" t="s">
        <v>49</v>
      </c>
      <c r="F233" s="504"/>
      <c r="G233" s="464"/>
      <c r="H233" s="513"/>
      <c r="I233" s="556"/>
      <c r="J233" s="557"/>
      <c r="K233" s="566"/>
    </row>
    <row r="234" spans="1:11" ht="27.6" x14ac:dyDescent="0.25">
      <c r="A234" s="125">
        <v>231</v>
      </c>
      <c r="B234" s="558" t="s">
        <v>96</v>
      </c>
      <c r="C234" s="133">
        <v>1</v>
      </c>
      <c r="D234" s="134" t="s">
        <v>48</v>
      </c>
      <c r="E234" s="136" t="s">
        <v>48</v>
      </c>
      <c r="F234" s="503"/>
      <c r="G234" s="135"/>
      <c r="H234" s="511"/>
      <c r="I234" s="556"/>
      <c r="J234" s="557"/>
      <c r="K234" s="566"/>
    </row>
    <row r="235" spans="1:11" ht="27.6" x14ac:dyDescent="0.25">
      <c r="A235" s="125">
        <v>232</v>
      </c>
      <c r="B235" s="558" t="s">
        <v>97</v>
      </c>
      <c r="C235" s="576"/>
      <c r="D235" s="131" t="s">
        <v>49</v>
      </c>
      <c r="E235" s="132" t="s">
        <v>49</v>
      </c>
      <c r="F235" s="504"/>
      <c r="G235" s="464"/>
      <c r="H235" s="513"/>
      <c r="I235" s="556"/>
      <c r="J235" s="557"/>
      <c r="K235" s="566"/>
    </row>
    <row r="236" spans="1:11" ht="41.4" x14ac:dyDescent="0.25">
      <c r="A236" s="125">
        <v>233</v>
      </c>
      <c r="B236" s="558" t="s">
        <v>98</v>
      </c>
      <c r="C236" s="133">
        <v>5</v>
      </c>
      <c r="D236" s="134" t="s">
        <v>48</v>
      </c>
      <c r="E236" s="136" t="s">
        <v>48</v>
      </c>
      <c r="F236" s="503"/>
      <c r="G236" s="135"/>
      <c r="H236" s="511"/>
      <c r="I236" s="556"/>
      <c r="J236" s="557"/>
      <c r="K236" s="566"/>
    </row>
    <row r="237" spans="1:11" ht="47.4" customHeight="1" x14ac:dyDescent="0.25">
      <c r="A237" s="125">
        <v>234</v>
      </c>
      <c r="B237" s="558" t="s">
        <v>99</v>
      </c>
      <c r="C237" s="133">
        <v>5</v>
      </c>
      <c r="D237" s="134" t="s">
        <v>48</v>
      </c>
      <c r="E237" s="136" t="s">
        <v>48</v>
      </c>
      <c r="F237" s="503"/>
      <c r="G237" s="135"/>
      <c r="H237" s="511"/>
      <c r="I237" s="556"/>
      <c r="J237" s="557"/>
      <c r="K237" s="566"/>
    </row>
    <row r="238" spans="1:11" ht="27.6" x14ac:dyDescent="0.25">
      <c r="A238" s="125">
        <v>235</v>
      </c>
      <c r="B238" s="558" t="s">
        <v>100</v>
      </c>
      <c r="C238" s="133">
        <v>5</v>
      </c>
      <c r="D238" s="134" t="s">
        <v>48</v>
      </c>
      <c r="E238" s="136" t="s">
        <v>48</v>
      </c>
      <c r="F238" s="503"/>
      <c r="G238" s="135"/>
      <c r="H238" s="511"/>
      <c r="I238" s="556"/>
      <c r="J238" s="557"/>
      <c r="K238" s="566"/>
    </row>
    <row r="239" spans="1:11" ht="82.8" x14ac:dyDescent="0.25">
      <c r="A239" s="125">
        <v>236</v>
      </c>
      <c r="B239" s="589" t="s">
        <v>506</v>
      </c>
      <c r="C239" s="488">
        <v>10</v>
      </c>
      <c r="D239" s="134" t="s">
        <v>48</v>
      </c>
      <c r="E239" s="136" t="s">
        <v>48</v>
      </c>
      <c r="F239" s="503"/>
      <c r="G239" s="135"/>
      <c r="H239" s="511"/>
      <c r="I239" s="556"/>
      <c r="J239" s="557"/>
      <c r="K239" s="590"/>
    </row>
    <row r="240" spans="1:11" ht="179.4" x14ac:dyDescent="0.25">
      <c r="A240" s="125">
        <v>237</v>
      </c>
      <c r="B240" s="589" t="s">
        <v>711</v>
      </c>
      <c r="C240" s="576"/>
      <c r="D240" s="131" t="s">
        <v>49</v>
      </c>
      <c r="E240" s="132" t="s">
        <v>49</v>
      </c>
      <c r="F240" s="504"/>
      <c r="G240" s="464"/>
      <c r="H240" s="513"/>
      <c r="I240" s="556"/>
      <c r="J240" s="557"/>
      <c r="K240" s="590"/>
    </row>
    <row r="241" spans="1:11" ht="72" customHeight="1" x14ac:dyDescent="0.25">
      <c r="A241" s="125">
        <v>238</v>
      </c>
      <c r="B241" s="589" t="s">
        <v>712</v>
      </c>
      <c r="C241" s="576"/>
      <c r="D241" s="131" t="s">
        <v>49</v>
      </c>
      <c r="E241" s="132" t="s">
        <v>49</v>
      </c>
      <c r="F241" s="504"/>
      <c r="G241" s="464"/>
      <c r="H241" s="513"/>
      <c r="I241" s="556"/>
      <c r="J241" s="557"/>
      <c r="K241" s="590"/>
    </row>
    <row r="242" spans="1:11" ht="72" customHeight="1" x14ac:dyDescent="0.25">
      <c r="A242" s="125">
        <v>239</v>
      </c>
      <c r="B242" s="589" t="s">
        <v>713</v>
      </c>
      <c r="C242" s="576"/>
      <c r="D242" s="131" t="s">
        <v>49</v>
      </c>
      <c r="E242" s="132" t="s">
        <v>49</v>
      </c>
      <c r="F242" s="504"/>
      <c r="G242" s="464"/>
      <c r="H242" s="513"/>
      <c r="I242" s="556"/>
      <c r="J242" s="557"/>
      <c r="K242" s="590"/>
    </row>
    <row r="243" spans="1:11" ht="69" x14ac:dyDescent="0.25">
      <c r="A243" s="125">
        <v>240</v>
      </c>
      <c r="B243" s="589" t="s">
        <v>847</v>
      </c>
      <c r="C243" s="576"/>
      <c r="D243" s="131" t="s">
        <v>49</v>
      </c>
      <c r="E243" s="132" t="s">
        <v>49</v>
      </c>
      <c r="F243" s="155"/>
      <c r="G243" s="500"/>
      <c r="H243" s="155"/>
      <c r="I243" s="556"/>
      <c r="J243" s="557"/>
      <c r="K243" s="590"/>
    </row>
    <row r="244" spans="1:11" ht="199.95" customHeight="1" x14ac:dyDescent="0.25">
      <c r="A244" s="125">
        <v>241</v>
      </c>
      <c r="B244" s="589" t="s">
        <v>475</v>
      </c>
      <c r="C244" s="576"/>
      <c r="D244" s="131" t="s">
        <v>49</v>
      </c>
      <c r="E244" s="132" t="s">
        <v>49</v>
      </c>
      <c r="F244" s="504"/>
      <c r="G244" s="464"/>
      <c r="H244" s="513"/>
      <c r="I244" s="556"/>
      <c r="J244" s="557"/>
      <c r="K244" s="590"/>
    </row>
    <row r="245" spans="1:11" ht="27.6" x14ac:dyDescent="0.25">
      <c r="A245" s="125">
        <v>242</v>
      </c>
      <c r="B245" s="589" t="s">
        <v>714</v>
      </c>
      <c r="C245" s="576"/>
      <c r="D245" s="131" t="s">
        <v>49</v>
      </c>
      <c r="E245" s="132" t="s">
        <v>49</v>
      </c>
      <c r="F245" s="504"/>
      <c r="G245" s="464"/>
      <c r="H245" s="513"/>
      <c r="I245" s="556"/>
      <c r="J245" s="557"/>
      <c r="K245" s="590"/>
    </row>
    <row r="246" spans="1:11" ht="27.6" x14ac:dyDescent="0.25">
      <c r="A246" s="125">
        <v>243</v>
      </c>
      <c r="B246" s="591" t="s">
        <v>163</v>
      </c>
      <c r="C246" s="576"/>
      <c r="D246" s="131" t="s">
        <v>49</v>
      </c>
      <c r="E246" s="132" t="s">
        <v>49</v>
      </c>
      <c r="F246" s="504"/>
      <c r="G246" s="464"/>
      <c r="H246" s="513"/>
      <c r="I246" s="556"/>
      <c r="J246" s="557"/>
      <c r="K246" s="516"/>
    </row>
    <row r="247" spans="1:11" ht="13.8" x14ac:dyDescent="0.25">
      <c r="A247" s="125">
        <v>244</v>
      </c>
      <c r="B247" s="472" t="s">
        <v>715</v>
      </c>
      <c r="C247" s="489"/>
      <c r="D247" s="156"/>
      <c r="E247" s="157"/>
      <c r="F247" s="514"/>
      <c r="G247" s="522"/>
      <c r="H247" s="158"/>
      <c r="I247" s="556"/>
      <c r="J247" s="557"/>
      <c r="K247" s="536"/>
    </row>
    <row r="248" spans="1:11" ht="96.6" x14ac:dyDescent="0.25">
      <c r="A248" s="125">
        <v>245</v>
      </c>
      <c r="B248" s="589" t="s">
        <v>471</v>
      </c>
      <c r="C248" s="576"/>
      <c r="D248" s="131" t="s">
        <v>49</v>
      </c>
      <c r="E248" s="132" t="s">
        <v>49</v>
      </c>
      <c r="F248" s="504"/>
      <c r="G248" s="464"/>
      <c r="H248" s="513"/>
      <c r="I248" s="556"/>
      <c r="J248" s="557"/>
      <c r="K248" s="516"/>
    </row>
    <row r="249" spans="1:11" ht="289.8" x14ac:dyDescent="0.25">
      <c r="A249" s="125">
        <v>246</v>
      </c>
      <c r="B249" s="589" t="s">
        <v>476</v>
      </c>
      <c r="C249" s="576"/>
      <c r="D249" s="131" t="s">
        <v>49</v>
      </c>
      <c r="E249" s="132" t="s">
        <v>49</v>
      </c>
      <c r="F249" s="504"/>
      <c r="G249" s="464"/>
      <c r="H249" s="513"/>
      <c r="I249" s="556"/>
      <c r="J249" s="557"/>
      <c r="K249" s="516"/>
    </row>
    <row r="250" spans="1:11" ht="13.8" x14ac:dyDescent="0.25">
      <c r="A250" s="125">
        <v>247</v>
      </c>
      <c r="B250" s="472" t="s">
        <v>716</v>
      </c>
      <c r="C250" s="489"/>
      <c r="D250" s="156"/>
      <c r="E250" s="157"/>
      <c r="F250" s="514"/>
      <c r="G250" s="522"/>
      <c r="H250" s="158"/>
      <c r="I250" s="556"/>
      <c r="J250" s="557"/>
      <c r="K250" s="536"/>
    </row>
    <row r="251" spans="1:11" ht="96.6" x14ac:dyDescent="0.25">
      <c r="A251" s="125">
        <v>248</v>
      </c>
      <c r="B251" s="589" t="s">
        <v>576</v>
      </c>
      <c r="C251" s="576"/>
      <c r="D251" s="131" t="s">
        <v>49</v>
      </c>
      <c r="E251" s="132" t="s">
        <v>49</v>
      </c>
      <c r="F251" s="504"/>
      <c r="G251" s="464"/>
      <c r="H251" s="513"/>
      <c r="I251" s="556"/>
      <c r="J251" s="557"/>
      <c r="K251" s="590"/>
    </row>
    <row r="252" spans="1:11" ht="55.2" x14ac:dyDescent="0.25">
      <c r="A252" s="125">
        <v>249</v>
      </c>
      <c r="B252" s="589" t="s">
        <v>848</v>
      </c>
      <c r="C252" s="576"/>
      <c r="D252" s="131" t="s">
        <v>49</v>
      </c>
      <c r="E252" s="132" t="s">
        <v>49</v>
      </c>
      <c r="F252" s="504"/>
      <c r="G252" s="464"/>
      <c r="H252" s="513"/>
      <c r="I252" s="556"/>
      <c r="J252" s="557"/>
      <c r="K252" s="516"/>
    </row>
    <row r="253" spans="1:11" ht="41.4" x14ac:dyDescent="0.25">
      <c r="A253" s="125">
        <v>250</v>
      </c>
      <c r="B253" s="589" t="s">
        <v>717</v>
      </c>
      <c r="C253" s="576"/>
      <c r="D253" s="131" t="s">
        <v>49</v>
      </c>
      <c r="E253" s="132" t="s">
        <v>49</v>
      </c>
      <c r="F253" s="504"/>
      <c r="G253" s="464"/>
      <c r="H253" s="513"/>
      <c r="I253" s="556"/>
      <c r="J253" s="557"/>
      <c r="K253" s="516"/>
    </row>
    <row r="254" spans="1:11" ht="276" x14ac:dyDescent="0.25">
      <c r="A254" s="125">
        <v>251</v>
      </c>
      <c r="B254" s="589" t="s">
        <v>840</v>
      </c>
      <c r="C254" s="576"/>
      <c r="D254" s="131" t="s">
        <v>49</v>
      </c>
      <c r="E254" s="132" t="s">
        <v>49</v>
      </c>
      <c r="F254" s="504"/>
      <c r="G254" s="464"/>
      <c r="H254" s="513"/>
      <c r="I254" s="556"/>
      <c r="J254" s="557"/>
      <c r="K254" s="516"/>
    </row>
    <row r="255" spans="1:11" ht="41.4" x14ac:dyDescent="0.25">
      <c r="A255" s="125">
        <v>252</v>
      </c>
      <c r="B255" s="589" t="s">
        <v>718</v>
      </c>
      <c r="C255" s="488">
        <v>5</v>
      </c>
      <c r="D255" s="134" t="s">
        <v>48</v>
      </c>
      <c r="E255" s="136" t="s">
        <v>48</v>
      </c>
      <c r="F255" s="503"/>
      <c r="G255" s="135"/>
      <c r="H255" s="511"/>
      <c r="I255" s="556"/>
      <c r="J255" s="557"/>
      <c r="K255" s="516"/>
    </row>
    <row r="256" spans="1:11" ht="13.8" x14ac:dyDescent="0.25">
      <c r="A256" s="125">
        <v>253</v>
      </c>
      <c r="B256" s="472" t="s">
        <v>719</v>
      </c>
      <c r="C256" s="487"/>
      <c r="D256" s="152"/>
      <c r="E256" s="153"/>
      <c r="F256" s="154"/>
      <c r="G256" s="522"/>
      <c r="H256" s="158"/>
      <c r="I256" s="556"/>
      <c r="J256" s="557"/>
      <c r="K256" s="536"/>
    </row>
    <row r="257" spans="1:11" ht="27.6" x14ac:dyDescent="0.25">
      <c r="A257" s="125">
        <v>254</v>
      </c>
      <c r="B257" s="589" t="s">
        <v>470</v>
      </c>
      <c r="C257" s="576"/>
      <c r="D257" s="131" t="s">
        <v>49</v>
      </c>
      <c r="E257" s="132" t="s">
        <v>49</v>
      </c>
      <c r="F257" s="504"/>
      <c r="G257" s="464"/>
      <c r="H257" s="513"/>
      <c r="I257" s="556"/>
      <c r="J257" s="557"/>
      <c r="K257" s="516"/>
    </row>
    <row r="258" spans="1:11" ht="207" x14ac:dyDescent="0.25">
      <c r="A258" s="125">
        <v>255</v>
      </c>
      <c r="B258" s="617" t="s">
        <v>477</v>
      </c>
      <c r="C258" s="612"/>
      <c r="D258" s="613"/>
      <c r="E258" s="615"/>
      <c r="F258" s="616"/>
      <c r="G258" s="465"/>
      <c r="H258" s="503"/>
      <c r="I258" s="556"/>
      <c r="J258" s="557"/>
      <c r="K258" s="516"/>
    </row>
    <row r="259" spans="1:11" ht="13.8" x14ac:dyDescent="0.25">
      <c r="A259" s="125">
        <v>256</v>
      </c>
      <c r="B259" s="466" t="s">
        <v>478</v>
      </c>
      <c r="C259" s="481"/>
      <c r="D259" s="146"/>
      <c r="E259" s="147"/>
      <c r="F259" s="508"/>
      <c r="G259" s="493"/>
      <c r="H259" s="508"/>
      <c r="I259" s="556"/>
      <c r="J259" s="557"/>
      <c r="K259" s="532"/>
    </row>
    <row r="260" spans="1:11" ht="77.400000000000006" customHeight="1" x14ac:dyDescent="0.25">
      <c r="A260" s="125">
        <v>257</v>
      </c>
      <c r="B260" s="469" t="s">
        <v>481</v>
      </c>
      <c r="C260" s="576"/>
      <c r="D260" s="131" t="s">
        <v>49</v>
      </c>
      <c r="E260" s="132" t="s">
        <v>49</v>
      </c>
      <c r="F260" s="504"/>
      <c r="G260" s="464"/>
      <c r="H260" s="513"/>
      <c r="I260" s="556"/>
      <c r="J260" s="557"/>
      <c r="K260" s="532"/>
    </row>
    <row r="261" spans="1:11" ht="13.8" x14ac:dyDescent="0.25">
      <c r="A261" s="125">
        <v>258</v>
      </c>
      <c r="B261" s="466" t="s">
        <v>479</v>
      </c>
      <c r="C261" s="481"/>
      <c r="D261" s="146"/>
      <c r="E261" s="147"/>
      <c r="F261" s="508"/>
      <c r="G261" s="493"/>
      <c r="H261" s="508"/>
      <c r="I261" s="556"/>
      <c r="J261" s="557"/>
      <c r="K261" s="532"/>
    </row>
    <row r="262" spans="1:11" ht="55.2" x14ac:dyDescent="0.25">
      <c r="A262" s="125">
        <v>259</v>
      </c>
      <c r="B262" s="469" t="s">
        <v>482</v>
      </c>
      <c r="C262" s="133">
        <v>5</v>
      </c>
      <c r="D262" s="134" t="s">
        <v>48</v>
      </c>
      <c r="E262" s="136" t="s">
        <v>48</v>
      </c>
      <c r="F262" s="508"/>
      <c r="G262" s="493"/>
      <c r="H262" s="508"/>
      <c r="I262" s="556"/>
      <c r="J262" s="557"/>
      <c r="K262" s="532"/>
    </row>
    <row r="263" spans="1:11" ht="13.8" x14ac:dyDescent="0.25">
      <c r="A263" s="125">
        <v>260</v>
      </c>
      <c r="B263" s="466" t="s">
        <v>480</v>
      </c>
      <c r="C263" s="481"/>
      <c r="D263" s="146"/>
      <c r="E263" s="147"/>
      <c r="F263" s="508"/>
      <c r="G263" s="493"/>
      <c r="H263" s="508"/>
      <c r="I263" s="556"/>
      <c r="J263" s="557"/>
      <c r="K263" s="532"/>
    </row>
    <row r="264" spans="1:11" ht="41.4" x14ac:dyDescent="0.25">
      <c r="A264" s="125">
        <v>261</v>
      </c>
      <c r="B264" s="469" t="s">
        <v>483</v>
      </c>
      <c r="C264" s="576"/>
      <c r="D264" s="131" t="s">
        <v>49</v>
      </c>
      <c r="E264" s="132" t="s">
        <v>49</v>
      </c>
      <c r="F264" s="504"/>
      <c r="G264" s="464"/>
      <c r="H264" s="513"/>
      <c r="I264" s="556"/>
      <c r="J264" s="557"/>
      <c r="K264" s="532"/>
    </row>
    <row r="265" spans="1:11" ht="13.8" x14ac:dyDescent="0.25">
      <c r="A265" s="125">
        <v>262</v>
      </c>
      <c r="B265" s="466" t="s">
        <v>720</v>
      </c>
      <c r="C265" s="481"/>
      <c r="D265" s="146"/>
      <c r="E265" s="147"/>
      <c r="F265" s="508"/>
      <c r="G265" s="493"/>
      <c r="H265" s="508"/>
      <c r="I265" s="556"/>
      <c r="J265" s="557"/>
      <c r="K265" s="532"/>
    </row>
    <row r="266" spans="1:11" ht="13.8" x14ac:dyDescent="0.25">
      <c r="A266" s="125">
        <v>263</v>
      </c>
      <c r="B266" s="466" t="s">
        <v>721</v>
      </c>
      <c r="C266" s="481"/>
      <c r="D266" s="146"/>
      <c r="E266" s="147"/>
      <c r="F266" s="508"/>
      <c r="G266" s="493"/>
      <c r="H266" s="508"/>
      <c r="I266" s="556"/>
      <c r="J266" s="557"/>
      <c r="K266" s="532"/>
    </row>
    <row r="267" spans="1:11" ht="55.2" x14ac:dyDescent="0.25">
      <c r="A267" s="125">
        <v>264</v>
      </c>
      <c r="B267" s="469" t="s">
        <v>722</v>
      </c>
      <c r="C267" s="133">
        <v>10</v>
      </c>
      <c r="D267" s="134" t="s">
        <v>48</v>
      </c>
      <c r="E267" s="136" t="s">
        <v>48</v>
      </c>
      <c r="F267" s="503"/>
      <c r="G267" s="135"/>
      <c r="H267" s="511"/>
      <c r="I267" s="556"/>
      <c r="J267" s="557"/>
      <c r="K267" s="566"/>
    </row>
    <row r="268" spans="1:11" ht="41.4" x14ac:dyDescent="0.25">
      <c r="A268" s="125">
        <v>265</v>
      </c>
      <c r="B268" s="469" t="s">
        <v>723</v>
      </c>
      <c r="C268" s="576"/>
      <c r="D268" s="131" t="s">
        <v>49</v>
      </c>
      <c r="E268" s="132" t="s">
        <v>49</v>
      </c>
      <c r="F268" s="504"/>
      <c r="G268" s="464"/>
      <c r="H268" s="513"/>
      <c r="I268" s="556"/>
      <c r="J268" s="557"/>
      <c r="K268" s="566"/>
    </row>
    <row r="269" spans="1:11" ht="41.4" x14ac:dyDescent="0.25">
      <c r="A269" s="125">
        <v>266</v>
      </c>
      <c r="B269" s="469" t="s">
        <v>166</v>
      </c>
      <c r="C269" s="576"/>
      <c r="D269" s="131" t="s">
        <v>49</v>
      </c>
      <c r="E269" s="132" t="s">
        <v>49</v>
      </c>
      <c r="F269" s="504"/>
      <c r="G269" s="464"/>
      <c r="H269" s="513"/>
      <c r="I269" s="556"/>
      <c r="J269" s="557"/>
      <c r="K269" s="566"/>
    </row>
    <row r="270" spans="1:11" ht="41.4" x14ac:dyDescent="0.25">
      <c r="A270" s="125">
        <v>267</v>
      </c>
      <c r="B270" s="469" t="s">
        <v>101</v>
      </c>
      <c r="C270" s="576"/>
      <c r="D270" s="131" t="s">
        <v>49</v>
      </c>
      <c r="E270" s="132" t="s">
        <v>49</v>
      </c>
      <c r="F270" s="504"/>
      <c r="G270" s="464"/>
      <c r="H270" s="513"/>
      <c r="I270" s="556"/>
      <c r="J270" s="557"/>
      <c r="K270" s="566"/>
    </row>
    <row r="271" spans="1:11" ht="41.4" x14ac:dyDescent="0.25">
      <c r="A271" s="125">
        <v>268</v>
      </c>
      <c r="B271" s="469" t="s">
        <v>432</v>
      </c>
      <c r="C271" s="576"/>
      <c r="D271" s="131" t="s">
        <v>49</v>
      </c>
      <c r="E271" s="132" t="s">
        <v>49</v>
      </c>
      <c r="F271" s="504"/>
      <c r="G271" s="464"/>
      <c r="H271" s="513"/>
      <c r="I271" s="556"/>
      <c r="J271" s="557"/>
      <c r="K271" s="586"/>
    </row>
    <row r="272" spans="1:11" ht="13.8" x14ac:dyDescent="0.25">
      <c r="A272" s="125">
        <v>269</v>
      </c>
      <c r="B272" s="466" t="s">
        <v>724</v>
      </c>
      <c r="C272" s="481"/>
      <c r="D272" s="146"/>
      <c r="E272" s="147"/>
      <c r="F272" s="508"/>
      <c r="G272" s="493"/>
      <c r="H272" s="508"/>
      <c r="I272" s="556"/>
      <c r="J272" s="557"/>
      <c r="K272" s="532"/>
    </row>
    <row r="273" spans="1:11" ht="121.2" customHeight="1" x14ac:dyDescent="0.25">
      <c r="A273" s="125">
        <v>270</v>
      </c>
      <c r="B273" s="469" t="s">
        <v>841</v>
      </c>
      <c r="C273" s="576"/>
      <c r="D273" s="131" t="s">
        <v>49</v>
      </c>
      <c r="E273" s="132" t="s">
        <v>49</v>
      </c>
      <c r="F273" s="504"/>
      <c r="G273" s="464"/>
      <c r="H273" s="513"/>
      <c r="I273" s="556"/>
      <c r="J273" s="557"/>
      <c r="K273" s="566"/>
    </row>
    <row r="274" spans="1:11" ht="55.2" x14ac:dyDescent="0.25">
      <c r="A274" s="125">
        <v>271</v>
      </c>
      <c r="B274" s="469" t="s">
        <v>849</v>
      </c>
      <c r="C274" s="576"/>
      <c r="D274" s="131" t="s">
        <v>49</v>
      </c>
      <c r="E274" s="132" t="s">
        <v>49</v>
      </c>
      <c r="F274" s="504"/>
      <c r="G274" s="464"/>
      <c r="H274" s="513"/>
      <c r="I274" s="556"/>
      <c r="J274" s="557"/>
      <c r="K274" s="566"/>
    </row>
    <row r="275" spans="1:11" ht="27.6" x14ac:dyDescent="0.25">
      <c r="A275" s="125">
        <v>272</v>
      </c>
      <c r="B275" s="558" t="s">
        <v>102</v>
      </c>
      <c r="C275" s="576"/>
      <c r="D275" s="131" t="s">
        <v>49</v>
      </c>
      <c r="E275" s="132" t="s">
        <v>49</v>
      </c>
      <c r="F275" s="504"/>
      <c r="G275" s="464"/>
      <c r="H275" s="513"/>
      <c r="I275" s="556"/>
      <c r="J275" s="557"/>
      <c r="K275" s="566"/>
    </row>
    <row r="276" spans="1:11" ht="13.8" x14ac:dyDescent="0.25">
      <c r="A276" s="125">
        <v>273</v>
      </c>
      <c r="B276" s="466" t="s">
        <v>725</v>
      </c>
      <c r="C276" s="482"/>
      <c r="D276" s="148"/>
      <c r="E276" s="149"/>
      <c r="F276" s="509"/>
      <c r="G276" s="497"/>
      <c r="H276" s="509"/>
      <c r="I276" s="556"/>
      <c r="J276" s="557"/>
      <c r="K276" s="532"/>
    </row>
    <row r="277" spans="1:11" ht="13.8" x14ac:dyDescent="0.25">
      <c r="A277" s="125">
        <v>274</v>
      </c>
      <c r="B277" s="466" t="s">
        <v>103</v>
      </c>
      <c r="C277" s="481"/>
      <c r="D277" s="146"/>
      <c r="E277" s="147"/>
      <c r="F277" s="508"/>
      <c r="G277" s="493"/>
      <c r="H277" s="508"/>
      <c r="I277" s="556"/>
      <c r="J277" s="557"/>
      <c r="K277" s="532"/>
    </row>
    <row r="278" spans="1:11" ht="13.8" x14ac:dyDescent="0.25">
      <c r="A278" s="125">
        <v>275</v>
      </c>
      <c r="B278" s="466" t="s">
        <v>726</v>
      </c>
      <c r="C278" s="481"/>
      <c r="D278" s="146"/>
      <c r="E278" s="147"/>
      <c r="F278" s="508"/>
      <c r="G278" s="493"/>
      <c r="H278" s="508"/>
      <c r="I278" s="556"/>
      <c r="J278" s="557"/>
      <c r="K278" s="532"/>
    </row>
    <row r="279" spans="1:11" ht="27.6" x14ac:dyDescent="0.25">
      <c r="A279" s="125">
        <v>276</v>
      </c>
      <c r="B279" s="469" t="s">
        <v>488</v>
      </c>
      <c r="C279" s="576"/>
      <c r="D279" s="131" t="s">
        <v>49</v>
      </c>
      <c r="E279" s="139"/>
      <c r="F279" s="504"/>
      <c r="G279" s="464"/>
      <c r="H279" s="513"/>
      <c r="I279" s="556"/>
      <c r="J279" s="557"/>
      <c r="K279" s="532"/>
    </row>
    <row r="280" spans="1:11" ht="27.6" x14ac:dyDescent="0.25">
      <c r="A280" s="125">
        <v>277</v>
      </c>
      <c r="B280" s="469" t="s">
        <v>489</v>
      </c>
      <c r="C280" s="576"/>
      <c r="D280" s="138"/>
      <c r="E280" s="132" t="s">
        <v>49</v>
      </c>
      <c r="F280" s="504"/>
      <c r="G280" s="464"/>
      <c r="H280" s="513"/>
      <c r="I280" s="556"/>
      <c r="J280" s="557"/>
      <c r="K280" s="532"/>
    </row>
    <row r="281" spans="1:11" ht="27.6" x14ac:dyDescent="0.25">
      <c r="A281" s="125">
        <v>278</v>
      </c>
      <c r="B281" s="558" t="s">
        <v>104</v>
      </c>
      <c r="C281" s="133">
        <v>1</v>
      </c>
      <c r="D281" s="134" t="s">
        <v>48</v>
      </c>
      <c r="E281" s="136" t="s">
        <v>48</v>
      </c>
      <c r="F281" s="503"/>
      <c r="G281" s="135"/>
      <c r="H281" s="511"/>
      <c r="I281" s="556"/>
      <c r="J281" s="557"/>
      <c r="K281" s="566"/>
    </row>
    <row r="282" spans="1:11" ht="27.6" x14ac:dyDescent="0.25">
      <c r="A282" s="125">
        <v>279</v>
      </c>
      <c r="B282" s="558" t="s">
        <v>105</v>
      </c>
      <c r="C282" s="133">
        <v>1</v>
      </c>
      <c r="D282" s="134" t="s">
        <v>48</v>
      </c>
      <c r="E282" s="136" t="s">
        <v>48</v>
      </c>
      <c r="F282" s="503"/>
      <c r="G282" s="135"/>
      <c r="H282" s="511"/>
      <c r="I282" s="556"/>
      <c r="J282" s="557"/>
      <c r="K282" s="566"/>
    </row>
    <row r="283" spans="1:11" ht="27.6" x14ac:dyDescent="0.25">
      <c r="A283" s="125">
        <v>280</v>
      </c>
      <c r="B283" s="469" t="s">
        <v>167</v>
      </c>
      <c r="C283" s="133">
        <v>1</v>
      </c>
      <c r="D283" s="134" t="s">
        <v>48</v>
      </c>
      <c r="E283" s="136" t="s">
        <v>48</v>
      </c>
      <c r="F283" s="503"/>
      <c r="G283" s="135"/>
      <c r="H283" s="511"/>
      <c r="I283" s="556"/>
      <c r="J283" s="557"/>
      <c r="K283" s="566"/>
    </row>
    <row r="284" spans="1:11" ht="55.2" x14ac:dyDescent="0.25">
      <c r="A284" s="125">
        <v>281</v>
      </c>
      <c r="B284" s="558" t="s">
        <v>564</v>
      </c>
      <c r="C284" s="133">
        <v>10</v>
      </c>
      <c r="D284" s="134" t="s">
        <v>48</v>
      </c>
      <c r="E284" s="136" t="s">
        <v>48</v>
      </c>
      <c r="F284" s="503"/>
      <c r="G284" s="135"/>
      <c r="H284" s="511"/>
      <c r="I284" s="556"/>
      <c r="J284" s="557"/>
      <c r="K284" s="586"/>
    </row>
    <row r="285" spans="1:11" ht="41.4" x14ac:dyDescent="0.25">
      <c r="A285" s="125">
        <v>282</v>
      </c>
      <c r="B285" s="558" t="s">
        <v>106</v>
      </c>
      <c r="C285" s="133">
        <v>10</v>
      </c>
      <c r="D285" s="134" t="s">
        <v>48</v>
      </c>
      <c r="E285" s="136" t="s">
        <v>48</v>
      </c>
      <c r="F285" s="503"/>
      <c r="G285" s="135"/>
      <c r="H285" s="511"/>
      <c r="I285" s="556"/>
      <c r="J285" s="557"/>
      <c r="K285" s="566"/>
    </row>
    <row r="286" spans="1:11" ht="27.6" x14ac:dyDescent="0.25">
      <c r="A286" s="125">
        <v>283</v>
      </c>
      <c r="B286" s="558" t="s">
        <v>107</v>
      </c>
      <c r="C286" s="133">
        <v>1</v>
      </c>
      <c r="D286" s="134" t="s">
        <v>48</v>
      </c>
      <c r="E286" s="136" t="s">
        <v>48</v>
      </c>
      <c r="F286" s="503"/>
      <c r="G286" s="135"/>
      <c r="H286" s="511"/>
      <c r="I286" s="556"/>
      <c r="J286" s="557"/>
      <c r="K286" s="566"/>
    </row>
    <row r="287" spans="1:11" ht="27.6" x14ac:dyDescent="0.25">
      <c r="A287" s="125">
        <v>284</v>
      </c>
      <c r="B287" s="558" t="s">
        <v>108</v>
      </c>
      <c r="C287" s="133">
        <v>1</v>
      </c>
      <c r="D287" s="134" t="s">
        <v>48</v>
      </c>
      <c r="E287" s="136" t="s">
        <v>48</v>
      </c>
      <c r="F287" s="503"/>
      <c r="G287" s="135"/>
      <c r="H287" s="511"/>
      <c r="I287" s="556"/>
      <c r="J287" s="557"/>
      <c r="K287" s="584"/>
    </row>
    <row r="288" spans="1:11" ht="135.6" customHeight="1" x14ac:dyDescent="0.25">
      <c r="A288" s="125">
        <v>285</v>
      </c>
      <c r="B288" s="558" t="s">
        <v>727</v>
      </c>
      <c r="C288" s="133">
        <v>5</v>
      </c>
      <c r="D288" s="134" t="s">
        <v>48</v>
      </c>
      <c r="E288" s="136" t="s">
        <v>48</v>
      </c>
      <c r="F288" s="503"/>
      <c r="G288" s="135"/>
      <c r="H288" s="511"/>
      <c r="I288" s="556"/>
      <c r="J288" s="557"/>
      <c r="K288" s="584"/>
    </row>
    <row r="289" spans="1:11" ht="13.8" x14ac:dyDescent="0.25">
      <c r="A289" s="125">
        <v>286</v>
      </c>
      <c r="B289" s="466" t="s">
        <v>728</v>
      </c>
      <c r="C289" s="481"/>
      <c r="D289" s="146"/>
      <c r="E289" s="147"/>
      <c r="F289" s="508"/>
      <c r="G289" s="493"/>
      <c r="H289" s="508"/>
      <c r="I289" s="556"/>
      <c r="J289" s="557"/>
      <c r="K289" s="532"/>
    </row>
    <row r="290" spans="1:11" ht="13.8" x14ac:dyDescent="0.25">
      <c r="A290" s="125">
        <v>287</v>
      </c>
      <c r="B290" s="466" t="s">
        <v>729</v>
      </c>
      <c r="C290" s="481"/>
      <c r="D290" s="146"/>
      <c r="E290" s="147"/>
      <c r="F290" s="508"/>
      <c r="G290" s="493"/>
      <c r="H290" s="508"/>
      <c r="I290" s="556"/>
      <c r="J290" s="557"/>
      <c r="K290" s="532"/>
    </row>
    <row r="291" spans="1:11" ht="27.6" x14ac:dyDescent="0.25">
      <c r="A291" s="125">
        <v>288</v>
      </c>
      <c r="B291" s="558" t="s">
        <v>842</v>
      </c>
      <c r="C291" s="133">
        <v>10</v>
      </c>
      <c r="D291" s="134" t="s">
        <v>48</v>
      </c>
      <c r="E291" s="136" t="s">
        <v>48</v>
      </c>
      <c r="F291" s="503"/>
      <c r="G291" s="135"/>
      <c r="H291" s="511"/>
      <c r="I291" s="556"/>
      <c r="J291" s="557"/>
      <c r="K291" s="566"/>
    </row>
    <row r="292" spans="1:11" ht="27.6" x14ac:dyDescent="0.25">
      <c r="A292" s="125">
        <v>289</v>
      </c>
      <c r="B292" s="469" t="s">
        <v>109</v>
      </c>
      <c r="C292" s="576"/>
      <c r="D292" s="131" t="s">
        <v>49</v>
      </c>
      <c r="E292" s="132" t="s">
        <v>49</v>
      </c>
      <c r="F292" s="504"/>
      <c r="G292" s="464"/>
      <c r="H292" s="513"/>
      <c r="I292" s="556"/>
      <c r="J292" s="557"/>
      <c r="K292" s="566"/>
    </row>
    <row r="293" spans="1:11" ht="55.2" x14ac:dyDescent="0.25">
      <c r="A293" s="125">
        <v>290</v>
      </c>
      <c r="B293" s="469" t="s">
        <v>843</v>
      </c>
      <c r="C293" s="133">
        <v>10</v>
      </c>
      <c r="D293" s="134" t="s">
        <v>48</v>
      </c>
      <c r="E293" s="136" t="s">
        <v>48</v>
      </c>
      <c r="F293" s="503"/>
      <c r="G293" s="135"/>
      <c r="H293" s="511"/>
      <c r="I293" s="556"/>
      <c r="J293" s="557"/>
      <c r="K293" s="566"/>
    </row>
    <row r="294" spans="1:11" ht="13.8" x14ac:dyDescent="0.25">
      <c r="A294" s="125">
        <v>291</v>
      </c>
      <c r="B294" s="466" t="s">
        <v>730</v>
      </c>
      <c r="C294" s="481"/>
      <c r="D294" s="146"/>
      <c r="E294" s="147"/>
      <c r="F294" s="508"/>
      <c r="G294" s="493"/>
      <c r="H294" s="508"/>
      <c r="I294" s="556"/>
      <c r="J294" s="557"/>
      <c r="K294" s="532"/>
    </row>
    <row r="295" spans="1:11" ht="82.8" x14ac:dyDescent="0.25">
      <c r="A295" s="125">
        <v>292</v>
      </c>
      <c r="B295" s="558" t="s">
        <v>846</v>
      </c>
      <c r="C295" s="576"/>
      <c r="D295" s="131" t="s">
        <v>49</v>
      </c>
      <c r="E295" s="132" t="s">
        <v>49</v>
      </c>
      <c r="F295" s="504"/>
      <c r="G295" s="464"/>
      <c r="H295" s="513"/>
      <c r="I295" s="556"/>
      <c r="J295" s="557"/>
      <c r="K295" s="566"/>
    </row>
    <row r="296" spans="1:11" ht="41.4" x14ac:dyDescent="0.25">
      <c r="A296" s="125">
        <v>293</v>
      </c>
      <c r="B296" s="558" t="s">
        <v>844</v>
      </c>
      <c r="C296" s="576"/>
      <c r="D296" s="131" t="s">
        <v>49</v>
      </c>
      <c r="E296" s="132" t="s">
        <v>49</v>
      </c>
      <c r="F296" s="504"/>
      <c r="G296" s="464"/>
      <c r="H296" s="513"/>
      <c r="I296" s="556"/>
      <c r="J296" s="557"/>
      <c r="K296" s="566"/>
    </row>
    <row r="297" spans="1:11" ht="27.6" x14ac:dyDescent="0.25">
      <c r="A297" s="125">
        <v>294</v>
      </c>
      <c r="B297" s="558" t="s">
        <v>110</v>
      </c>
      <c r="C297" s="576"/>
      <c r="D297" s="131" t="s">
        <v>49</v>
      </c>
      <c r="E297" s="132" t="s">
        <v>49</v>
      </c>
      <c r="F297" s="504"/>
      <c r="G297" s="464"/>
      <c r="H297" s="513"/>
      <c r="I297" s="556"/>
      <c r="J297" s="557"/>
      <c r="K297" s="566"/>
    </row>
    <row r="298" spans="1:11" ht="27.6" x14ac:dyDescent="0.25">
      <c r="A298" s="125">
        <v>295</v>
      </c>
      <c r="B298" s="469" t="s">
        <v>926</v>
      </c>
      <c r="C298" s="133">
        <v>10</v>
      </c>
      <c r="D298" s="134" t="s">
        <v>48</v>
      </c>
      <c r="E298" s="136" t="s">
        <v>48</v>
      </c>
      <c r="F298" s="503"/>
      <c r="G298" s="135"/>
      <c r="H298" s="511"/>
      <c r="I298" s="556"/>
      <c r="J298" s="557"/>
      <c r="K298" s="566"/>
    </row>
    <row r="299" spans="1:11" ht="41.4" x14ac:dyDescent="0.25">
      <c r="A299" s="125">
        <v>296</v>
      </c>
      <c r="B299" s="558" t="s">
        <v>111</v>
      </c>
      <c r="C299" s="133">
        <v>5</v>
      </c>
      <c r="D299" s="134" t="s">
        <v>48</v>
      </c>
      <c r="E299" s="136" t="s">
        <v>48</v>
      </c>
      <c r="F299" s="503"/>
      <c r="G299" s="135"/>
      <c r="H299" s="511"/>
      <c r="I299" s="556"/>
      <c r="J299" s="557"/>
      <c r="K299" s="566"/>
    </row>
    <row r="300" spans="1:11" ht="27.6" x14ac:dyDescent="0.25">
      <c r="A300" s="125">
        <v>297</v>
      </c>
      <c r="B300" s="558" t="s">
        <v>112</v>
      </c>
      <c r="C300" s="133">
        <v>10</v>
      </c>
      <c r="D300" s="134" t="s">
        <v>48</v>
      </c>
      <c r="E300" s="136" t="s">
        <v>48</v>
      </c>
      <c r="F300" s="503"/>
      <c r="G300" s="135"/>
      <c r="H300" s="511"/>
      <c r="I300" s="556"/>
      <c r="J300" s="557"/>
      <c r="K300" s="566"/>
    </row>
    <row r="301" spans="1:11" ht="52.2" customHeight="1" x14ac:dyDescent="0.25">
      <c r="A301" s="125">
        <v>298</v>
      </c>
      <c r="B301" s="469" t="s">
        <v>927</v>
      </c>
      <c r="C301" s="476">
        <v>10</v>
      </c>
      <c r="D301" s="134" t="s">
        <v>48</v>
      </c>
      <c r="E301" s="136" t="s">
        <v>48</v>
      </c>
      <c r="F301" s="503"/>
      <c r="G301" s="135"/>
      <c r="H301" s="511"/>
      <c r="I301" s="556"/>
      <c r="J301" s="557"/>
      <c r="K301" s="566"/>
    </row>
    <row r="302" spans="1:11" ht="27.6" x14ac:dyDescent="0.25">
      <c r="A302" s="125">
        <v>299</v>
      </c>
      <c r="B302" s="558" t="s">
        <v>845</v>
      </c>
      <c r="C302" s="133">
        <v>1</v>
      </c>
      <c r="D302" s="134" t="s">
        <v>48</v>
      </c>
      <c r="E302" s="136" t="s">
        <v>48</v>
      </c>
      <c r="F302" s="503"/>
      <c r="G302" s="135"/>
      <c r="H302" s="511"/>
      <c r="I302" s="556"/>
      <c r="J302" s="557"/>
      <c r="K302" s="566"/>
    </row>
    <row r="303" spans="1:11" ht="13.8" x14ac:dyDescent="0.25">
      <c r="A303" s="125">
        <v>300</v>
      </c>
      <c r="B303" s="466" t="s">
        <v>731</v>
      </c>
      <c r="C303" s="481"/>
      <c r="D303" s="146"/>
      <c r="E303" s="147"/>
      <c r="F303" s="508"/>
      <c r="G303" s="493"/>
      <c r="H303" s="508"/>
      <c r="I303" s="556"/>
      <c r="J303" s="557"/>
      <c r="K303" s="532"/>
    </row>
    <row r="304" spans="1:11" ht="69" x14ac:dyDescent="0.25">
      <c r="A304" s="125">
        <v>301</v>
      </c>
      <c r="B304" s="469" t="s">
        <v>850</v>
      </c>
      <c r="C304" s="562"/>
      <c r="D304" s="138" t="s">
        <v>49</v>
      </c>
      <c r="E304" s="139" t="s">
        <v>49</v>
      </c>
      <c r="F304" s="563"/>
      <c r="G304" s="564"/>
      <c r="H304" s="563"/>
      <c r="I304" s="556"/>
      <c r="J304" s="557"/>
      <c r="K304" s="532"/>
    </row>
    <row r="305" spans="1:11" ht="13.8" x14ac:dyDescent="0.25">
      <c r="A305" s="125">
        <v>302</v>
      </c>
      <c r="B305" s="466" t="s">
        <v>732</v>
      </c>
      <c r="C305" s="482"/>
      <c r="D305" s="148"/>
      <c r="E305" s="149"/>
      <c r="F305" s="509"/>
      <c r="G305" s="497"/>
      <c r="H305" s="509"/>
      <c r="I305" s="556"/>
      <c r="J305" s="557"/>
      <c r="K305" s="532"/>
    </row>
    <row r="306" spans="1:11" ht="13.8" x14ac:dyDescent="0.25">
      <c r="A306" s="125">
        <v>303</v>
      </c>
      <c r="B306" s="466" t="s">
        <v>733</v>
      </c>
      <c r="C306" s="481"/>
      <c r="D306" s="146"/>
      <c r="E306" s="147"/>
      <c r="F306" s="508"/>
      <c r="G306" s="493"/>
      <c r="H306" s="508"/>
      <c r="I306" s="556"/>
      <c r="J306" s="557"/>
      <c r="K306" s="532"/>
    </row>
    <row r="307" spans="1:11" ht="27.6" x14ac:dyDescent="0.25">
      <c r="A307" s="125">
        <v>304</v>
      </c>
      <c r="B307" s="469" t="s">
        <v>734</v>
      </c>
      <c r="C307" s="133">
        <v>5</v>
      </c>
      <c r="D307" s="134" t="s">
        <v>48</v>
      </c>
      <c r="E307" s="136" t="s">
        <v>48</v>
      </c>
      <c r="F307" s="503"/>
      <c r="G307" s="135"/>
      <c r="H307" s="511"/>
      <c r="I307" s="556"/>
      <c r="J307" s="557"/>
      <c r="K307" s="566"/>
    </row>
    <row r="308" spans="1:11" ht="27.6" x14ac:dyDescent="0.25">
      <c r="A308" s="125">
        <v>305</v>
      </c>
      <c r="B308" s="573" t="s">
        <v>735</v>
      </c>
      <c r="C308" s="475"/>
      <c r="D308" s="138"/>
      <c r="E308" s="139"/>
      <c r="F308" s="503"/>
      <c r="G308" s="465"/>
      <c r="H308" s="503"/>
      <c r="I308" s="556"/>
      <c r="J308" s="557"/>
      <c r="K308" s="566"/>
    </row>
    <row r="309" spans="1:11" ht="96.6" x14ac:dyDescent="0.25">
      <c r="A309" s="125">
        <v>306</v>
      </c>
      <c r="B309" s="469" t="s">
        <v>472</v>
      </c>
      <c r="C309" s="133">
        <v>10</v>
      </c>
      <c r="D309" s="134" t="s">
        <v>48</v>
      </c>
      <c r="E309" s="136" t="s">
        <v>48</v>
      </c>
      <c r="F309" s="503"/>
      <c r="G309" s="135"/>
      <c r="H309" s="511"/>
      <c r="I309" s="556"/>
      <c r="J309" s="557"/>
      <c r="K309" s="566"/>
    </row>
    <row r="310" spans="1:11" ht="27.6" x14ac:dyDescent="0.25">
      <c r="A310" s="125">
        <v>307</v>
      </c>
      <c r="B310" s="558" t="s">
        <v>736</v>
      </c>
      <c r="C310" s="576"/>
      <c r="D310" s="131" t="s">
        <v>49</v>
      </c>
      <c r="E310" s="132" t="s">
        <v>49</v>
      </c>
      <c r="F310" s="504"/>
      <c r="G310" s="464"/>
      <c r="H310" s="513"/>
      <c r="I310" s="556"/>
      <c r="J310" s="557"/>
      <c r="K310" s="566"/>
    </row>
    <row r="311" spans="1:11" ht="27.6" x14ac:dyDescent="0.25">
      <c r="A311" s="125">
        <v>308</v>
      </c>
      <c r="B311" s="558" t="s">
        <v>113</v>
      </c>
      <c r="C311" s="576"/>
      <c r="D311" s="131" t="s">
        <v>49</v>
      </c>
      <c r="E311" s="132" t="s">
        <v>49</v>
      </c>
      <c r="F311" s="504"/>
      <c r="G311" s="464"/>
      <c r="H311" s="513"/>
      <c r="I311" s="556"/>
      <c r="J311" s="557"/>
      <c r="K311" s="566"/>
    </row>
    <row r="312" spans="1:11" ht="13.8" x14ac:dyDescent="0.25">
      <c r="A312" s="125">
        <v>309</v>
      </c>
      <c r="B312" s="466" t="s">
        <v>737</v>
      </c>
      <c r="C312" s="481"/>
      <c r="D312" s="146"/>
      <c r="E312" s="147"/>
      <c r="F312" s="508"/>
      <c r="G312" s="493"/>
      <c r="H312" s="508"/>
      <c r="I312" s="556"/>
      <c r="J312" s="557"/>
      <c r="K312" s="532"/>
    </row>
    <row r="313" spans="1:11" ht="69" x14ac:dyDescent="0.25">
      <c r="A313" s="125">
        <v>310</v>
      </c>
      <c r="B313" s="558" t="s">
        <v>490</v>
      </c>
      <c r="C313" s="576"/>
      <c r="D313" s="131" t="s">
        <v>49</v>
      </c>
      <c r="E313" s="132" t="s">
        <v>49</v>
      </c>
      <c r="F313" s="504"/>
      <c r="G313" s="464"/>
      <c r="H313" s="513"/>
      <c r="I313" s="556"/>
      <c r="J313" s="557"/>
      <c r="K313" s="566"/>
    </row>
    <row r="314" spans="1:11" ht="41.4" x14ac:dyDescent="0.25">
      <c r="A314" s="125">
        <v>311</v>
      </c>
      <c r="B314" s="558" t="s">
        <v>491</v>
      </c>
      <c r="C314" s="576"/>
      <c r="D314" s="131" t="s">
        <v>49</v>
      </c>
      <c r="E314" s="132" t="s">
        <v>49</v>
      </c>
      <c r="F314" s="504"/>
      <c r="G314" s="464"/>
      <c r="H314" s="513"/>
      <c r="I314" s="556"/>
      <c r="J314" s="557"/>
      <c r="K314" s="566"/>
    </row>
    <row r="315" spans="1:11" ht="82.8" x14ac:dyDescent="0.25">
      <c r="A315" s="125">
        <v>312</v>
      </c>
      <c r="B315" s="574" t="s">
        <v>853</v>
      </c>
      <c r="C315" s="576"/>
      <c r="D315" s="131" t="s">
        <v>49</v>
      </c>
      <c r="E315" s="132" t="s">
        <v>49</v>
      </c>
      <c r="F315" s="504"/>
      <c r="G315" s="464"/>
      <c r="H315" s="513"/>
      <c r="I315" s="556"/>
      <c r="J315" s="557"/>
      <c r="K315" s="566"/>
    </row>
    <row r="316" spans="1:11" ht="82.8" x14ac:dyDescent="0.25">
      <c r="A316" s="125">
        <v>313</v>
      </c>
      <c r="B316" s="587" t="s">
        <v>852</v>
      </c>
      <c r="C316" s="576"/>
      <c r="D316" s="131" t="s">
        <v>49</v>
      </c>
      <c r="E316" s="132" t="s">
        <v>49</v>
      </c>
      <c r="F316" s="504"/>
      <c r="G316" s="464"/>
      <c r="H316" s="513"/>
      <c r="I316" s="556"/>
      <c r="J316" s="557"/>
      <c r="K316" s="586"/>
    </row>
    <row r="317" spans="1:11" ht="96.6" x14ac:dyDescent="0.25">
      <c r="A317" s="125">
        <v>314</v>
      </c>
      <c r="B317" s="587" t="s">
        <v>851</v>
      </c>
      <c r="C317" s="576"/>
      <c r="D317" s="131" t="s">
        <v>49</v>
      </c>
      <c r="E317" s="132" t="s">
        <v>49</v>
      </c>
      <c r="F317" s="504"/>
      <c r="G317" s="464"/>
      <c r="H317" s="513"/>
      <c r="I317" s="556"/>
      <c r="J317" s="557"/>
      <c r="K317" s="586"/>
    </row>
    <row r="318" spans="1:11" ht="13.8" x14ac:dyDescent="0.25">
      <c r="A318" s="125">
        <v>315</v>
      </c>
      <c r="B318" s="466" t="s">
        <v>738</v>
      </c>
      <c r="C318" s="481"/>
      <c r="D318" s="146"/>
      <c r="E318" s="147"/>
      <c r="F318" s="508"/>
      <c r="G318" s="493"/>
      <c r="H318" s="508"/>
      <c r="I318" s="556"/>
      <c r="J318" s="557"/>
      <c r="K318" s="532"/>
    </row>
    <row r="319" spans="1:11" ht="27.6" x14ac:dyDescent="0.25">
      <c r="A319" s="125">
        <v>316</v>
      </c>
      <c r="B319" s="558" t="s">
        <v>499</v>
      </c>
      <c r="C319" s="576"/>
      <c r="D319" s="131" t="s">
        <v>49</v>
      </c>
      <c r="E319" s="132" t="s">
        <v>49</v>
      </c>
      <c r="F319" s="504"/>
      <c r="G319" s="464"/>
      <c r="H319" s="513"/>
      <c r="I319" s="556"/>
      <c r="J319" s="557"/>
      <c r="K319" s="532"/>
    </row>
    <row r="320" spans="1:11" ht="41.4" x14ac:dyDescent="0.25">
      <c r="A320" s="125">
        <v>317</v>
      </c>
      <c r="B320" s="469" t="s">
        <v>928</v>
      </c>
      <c r="C320" s="576"/>
      <c r="D320" s="131" t="s">
        <v>49</v>
      </c>
      <c r="E320" s="132" t="s">
        <v>49</v>
      </c>
      <c r="F320" s="504"/>
      <c r="G320" s="464"/>
      <c r="H320" s="513"/>
      <c r="I320" s="556"/>
      <c r="J320" s="557"/>
      <c r="K320" s="532"/>
    </row>
    <row r="321" spans="1:11" ht="13.8" x14ac:dyDescent="0.25">
      <c r="A321" s="125">
        <v>318</v>
      </c>
      <c r="B321" s="466" t="s">
        <v>739</v>
      </c>
      <c r="C321" s="482"/>
      <c r="D321" s="148"/>
      <c r="E321" s="149"/>
      <c r="F321" s="509"/>
      <c r="G321" s="497"/>
      <c r="H321" s="509"/>
      <c r="I321" s="556"/>
      <c r="J321" s="557"/>
      <c r="K321" s="566"/>
    </row>
    <row r="322" spans="1:11" ht="82.8" x14ac:dyDescent="0.25">
      <c r="A322" s="125">
        <v>319</v>
      </c>
      <c r="B322" s="469" t="s">
        <v>929</v>
      </c>
      <c r="C322" s="576"/>
      <c r="D322" s="131" t="s">
        <v>49</v>
      </c>
      <c r="E322" s="132" t="s">
        <v>49</v>
      </c>
      <c r="F322" s="504"/>
      <c r="G322" s="464"/>
      <c r="H322" s="513"/>
      <c r="I322" s="556"/>
      <c r="J322" s="557"/>
      <c r="K322" s="566"/>
    </row>
    <row r="323" spans="1:11" ht="13.8" x14ac:dyDescent="0.25">
      <c r="A323" s="125">
        <v>320</v>
      </c>
      <c r="B323" s="466" t="s">
        <v>740</v>
      </c>
      <c r="C323" s="481"/>
      <c r="D323" s="146"/>
      <c r="E323" s="147"/>
      <c r="F323" s="508"/>
      <c r="G323" s="493"/>
      <c r="H323" s="508"/>
      <c r="I323" s="556"/>
      <c r="J323" s="557"/>
      <c r="K323" s="532"/>
    </row>
    <row r="324" spans="1:11" ht="41.4" x14ac:dyDescent="0.25">
      <c r="A324" s="125">
        <v>321</v>
      </c>
      <c r="B324" s="558" t="s">
        <v>451</v>
      </c>
      <c r="C324" s="576"/>
      <c r="D324" s="131" t="s">
        <v>49</v>
      </c>
      <c r="E324" s="132" t="s">
        <v>49</v>
      </c>
      <c r="F324" s="504"/>
      <c r="G324" s="464"/>
      <c r="H324" s="513"/>
      <c r="I324" s="556"/>
      <c r="J324" s="557"/>
      <c r="K324" s="520"/>
    </row>
    <row r="325" spans="1:11" ht="13.8" x14ac:dyDescent="0.25">
      <c r="A325" s="125">
        <v>322</v>
      </c>
      <c r="B325" s="466" t="s">
        <v>741</v>
      </c>
      <c r="C325" s="481"/>
      <c r="D325" s="146"/>
      <c r="E325" s="147"/>
      <c r="F325" s="481"/>
      <c r="G325" s="146"/>
      <c r="H325" s="147"/>
      <c r="I325" s="556"/>
      <c r="J325" s="557"/>
      <c r="K325" s="520"/>
    </row>
    <row r="326" spans="1:11" ht="41.4" x14ac:dyDescent="0.25">
      <c r="A326" s="125">
        <v>323</v>
      </c>
      <c r="B326" s="469" t="s">
        <v>930</v>
      </c>
      <c r="C326" s="576"/>
      <c r="D326" s="131" t="s">
        <v>49</v>
      </c>
      <c r="E326" s="132" t="s">
        <v>49</v>
      </c>
      <c r="F326" s="504"/>
      <c r="G326" s="464"/>
      <c r="H326" s="513"/>
      <c r="I326" s="556"/>
      <c r="J326" s="557"/>
      <c r="K326" s="520"/>
    </row>
    <row r="327" spans="1:11" ht="35.4" customHeight="1" x14ac:dyDescent="0.25">
      <c r="A327" s="125">
        <v>324</v>
      </c>
      <c r="B327" s="469" t="s">
        <v>742</v>
      </c>
      <c r="C327" s="576"/>
      <c r="D327" s="131" t="s">
        <v>49</v>
      </c>
      <c r="E327" s="132" t="s">
        <v>49</v>
      </c>
      <c r="F327" s="504"/>
      <c r="G327" s="464"/>
      <c r="H327" s="513"/>
      <c r="I327" s="556"/>
      <c r="J327" s="557"/>
      <c r="K327" s="520"/>
    </row>
    <row r="328" spans="1:11" ht="69" customHeight="1" x14ac:dyDescent="0.25">
      <c r="A328" s="125">
        <v>325</v>
      </c>
      <c r="B328" s="469" t="s">
        <v>931</v>
      </c>
      <c r="C328" s="576"/>
      <c r="D328" s="131" t="s">
        <v>49</v>
      </c>
      <c r="E328" s="132" t="s">
        <v>49</v>
      </c>
      <c r="F328" s="504"/>
      <c r="G328" s="464"/>
      <c r="H328" s="513"/>
      <c r="I328" s="556"/>
      <c r="J328" s="557"/>
      <c r="K328" s="520"/>
    </row>
    <row r="329" spans="1:11" ht="41.4" x14ac:dyDescent="0.25">
      <c r="A329" s="125">
        <v>326</v>
      </c>
      <c r="B329" s="469" t="s">
        <v>473</v>
      </c>
      <c r="C329" s="576"/>
      <c r="D329" s="576"/>
      <c r="E329" s="576"/>
      <c r="F329" s="503"/>
      <c r="G329" s="518"/>
      <c r="H329" s="526"/>
      <c r="I329" s="556"/>
      <c r="J329" s="557"/>
      <c r="K329" s="520"/>
    </row>
    <row r="330" spans="1:11" ht="13.8" x14ac:dyDescent="0.25">
      <c r="A330" s="125">
        <v>327</v>
      </c>
      <c r="B330" s="466" t="s">
        <v>743</v>
      </c>
      <c r="C330" s="466"/>
      <c r="D330" s="466"/>
      <c r="E330" s="466"/>
      <c r="F330" s="466"/>
      <c r="G330" s="466"/>
      <c r="H330" s="466"/>
      <c r="I330" s="556"/>
      <c r="J330" s="557"/>
      <c r="K330" s="520"/>
    </row>
    <row r="331" spans="1:11" ht="110.4" x14ac:dyDescent="0.25">
      <c r="A331" s="125">
        <v>328</v>
      </c>
      <c r="B331" s="558" t="s">
        <v>744</v>
      </c>
      <c r="C331" s="576"/>
      <c r="D331" s="131" t="s">
        <v>49</v>
      </c>
      <c r="E331" s="132" t="s">
        <v>49</v>
      </c>
      <c r="F331" s="504"/>
      <c r="G331" s="464"/>
      <c r="H331" s="513"/>
      <c r="I331" s="556"/>
      <c r="J331" s="557"/>
      <c r="K331" s="520"/>
    </row>
    <row r="332" spans="1:11" ht="13.8" x14ac:dyDescent="0.25">
      <c r="A332" s="125">
        <v>329</v>
      </c>
      <c r="B332" s="558"/>
      <c r="C332" s="576"/>
      <c r="D332" s="131" t="s">
        <v>49</v>
      </c>
      <c r="E332" s="132" t="s">
        <v>49</v>
      </c>
      <c r="F332" s="504"/>
      <c r="G332" s="464"/>
      <c r="H332" s="513"/>
      <c r="I332" s="556"/>
      <c r="J332" s="557"/>
      <c r="K332" s="520"/>
    </row>
    <row r="333" spans="1:11" ht="27.6" x14ac:dyDescent="0.25">
      <c r="A333" s="125">
        <v>330</v>
      </c>
      <c r="B333" s="470" t="s">
        <v>745</v>
      </c>
      <c r="C333" s="576"/>
      <c r="D333" s="131" t="s">
        <v>49</v>
      </c>
      <c r="E333" s="132" t="s">
        <v>49</v>
      </c>
      <c r="F333" s="504"/>
      <c r="G333" s="464"/>
      <c r="H333" s="513"/>
      <c r="I333" s="556"/>
      <c r="J333" s="557"/>
      <c r="K333" s="520"/>
    </row>
    <row r="334" spans="1:11" ht="110.4" x14ac:dyDescent="0.25">
      <c r="A334" s="125">
        <v>331</v>
      </c>
      <c r="B334" s="469" t="s">
        <v>932</v>
      </c>
      <c r="C334" s="476">
        <v>10</v>
      </c>
      <c r="D334" s="134" t="s">
        <v>48</v>
      </c>
      <c r="E334" s="136" t="s">
        <v>48</v>
      </c>
      <c r="F334" s="503"/>
      <c r="G334" s="135"/>
      <c r="H334" s="511"/>
      <c r="I334" s="556"/>
      <c r="J334" s="557"/>
      <c r="K334" s="586"/>
    </row>
    <row r="335" spans="1:11" ht="69" x14ac:dyDescent="0.25">
      <c r="A335" s="125">
        <v>332</v>
      </c>
      <c r="B335" s="558" t="s">
        <v>933</v>
      </c>
      <c r="C335" s="576"/>
      <c r="D335" s="131" t="s">
        <v>49</v>
      </c>
      <c r="E335" s="132" t="s">
        <v>49</v>
      </c>
      <c r="F335" s="504"/>
      <c r="G335" s="464"/>
      <c r="H335" s="513"/>
      <c r="I335" s="556"/>
      <c r="J335" s="557"/>
      <c r="K335" s="566"/>
    </row>
    <row r="336" spans="1:11" ht="69" x14ac:dyDescent="0.25">
      <c r="A336" s="125">
        <v>333</v>
      </c>
      <c r="B336" s="558" t="s">
        <v>934</v>
      </c>
      <c r="C336" s="576"/>
      <c r="D336" s="131" t="s">
        <v>49</v>
      </c>
      <c r="E336" s="132" t="s">
        <v>49</v>
      </c>
      <c r="F336" s="504"/>
      <c r="G336" s="464"/>
      <c r="H336" s="513"/>
      <c r="I336" s="556"/>
      <c r="J336" s="557"/>
      <c r="K336" s="586"/>
    </row>
    <row r="337" spans="1:11" ht="41.4" x14ac:dyDescent="0.25">
      <c r="A337" s="125">
        <v>334</v>
      </c>
      <c r="B337" s="558" t="s">
        <v>114</v>
      </c>
      <c r="C337" s="133">
        <v>10</v>
      </c>
      <c r="D337" s="134" t="s">
        <v>48</v>
      </c>
      <c r="E337" s="136" t="s">
        <v>48</v>
      </c>
      <c r="F337" s="503"/>
      <c r="G337" s="135"/>
      <c r="H337" s="511"/>
      <c r="I337" s="556"/>
      <c r="J337" s="557"/>
      <c r="K337" s="566"/>
    </row>
    <row r="338" spans="1:11" ht="27.6" x14ac:dyDescent="0.25">
      <c r="A338" s="125">
        <v>335</v>
      </c>
      <c r="B338" s="558" t="s">
        <v>115</v>
      </c>
      <c r="C338" s="576"/>
      <c r="D338" s="131" t="s">
        <v>49</v>
      </c>
      <c r="E338" s="132" t="s">
        <v>49</v>
      </c>
      <c r="F338" s="504"/>
      <c r="G338" s="464"/>
      <c r="H338" s="513"/>
      <c r="I338" s="556"/>
      <c r="J338" s="557"/>
      <c r="K338" s="566"/>
    </row>
    <row r="339" spans="1:11" ht="55.2" x14ac:dyDescent="0.25">
      <c r="A339" s="125">
        <v>336</v>
      </c>
      <c r="B339" s="573" t="s">
        <v>935</v>
      </c>
      <c r="C339" s="576"/>
      <c r="D339" s="131" t="s">
        <v>49</v>
      </c>
      <c r="E339" s="132" t="s">
        <v>49</v>
      </c>
      <c r="F339" s="504"/>
      <c r="G339" s="464"/>
      <c r="H339" s="513"/>
      <c r="I339" s="556"/>
      <c r="J339" s="557"/>
      <c r="K339" s="566"/>
    </row>
    <row r="340" spans="1:11" ht="41.4" x14ac:dyDescent="0.25">
      <c r="A340" s="125">
        <v>337</v>
      </c>
      <c r="B340" s="469" t="s">
        <v>116</v>
      </c>
      <c r="C340" s="576"/>
      <c r="D340" s="131" t="s">
        <v>49</v>
      </c>
      <c r="E340" s="132" t="s">
        <v>49</v>
      </c>
      <c r="F340" s="504"/>
      <c r="G340" s="464"/>
      <c r="H340" s="513"/>
      <c r="I340" s="556"/>
      <c r="J340" s="557"/>
      <c r="K340" s="532"/>
    </row>
    <row r="341" spans="1:11" ht="41.4" x14ac:dyDescent="0.25">
      <c r="A341" s="125">
        <v>338</v>
      </c>
      <c r="B341" s="469" t="s">
        <v>117</v>
      </c>
      <c r="C341" s="476">
        <v>10</v>
      </c>
      <c r="D341" s="134" t="s">
        <v>48</v>
      </c>
      <c r="E341" s="136" t="s">
        <v>48</v>
      </c>
      <c r="F341" s="503"/>
      <c r="G341" s="135"/>
      <c r="H341" s="511"/>
      <c r="I341" s="556"/>
      <c r="J341" s="557"/>
      <c r="K341" s="532"/>
    </row>
    <row r="342" spans="1:11" ht="13.8" x14ac:dyDescent="0.25">
      <c r="A342" s="125">
        <v>339</v>
      </c>
      <c r="B342" s="466" t="s">
        <v>746</v>
      </c>
      <c r="C342" s="482"/>
      <c r="D342" s="148"/>
      <c r="E342" s="149"/>
      <c r="F342" s="509"/>
      <c r="G342" s="497"/>
      <c r="H342" s="509"/>
      <c r="I342" s="556"/>
      <c r="J342" s="557"/>
      <c r="K342" s="532"/>
    </row>
    <row r="343" spans="1:11" ht="55.2" x14ac:dyDescent="0.25">
      <c r="A343" s="125">
        <v>340</v>
      </c>
      <c r="B343" s="469" t="s">
        <v>747</v>
      </c>
      <c r="C343" s="576"/>
      <c r="D343" s="131" t="s">
        <v>49</v>
      </c>
      <c r="E343" s="132" t="s">
        <v>49</v>
      </c>
      <c r="F343" s="504"/>
      <c r="G343" s="464"/>
      <c r="H343" s="513"/>
      <c r="I343" s="556"/>
      <c r="J343" s="557"/>
      <c r="K343" s="532"/>
    </row>
    <row r="344" spans="1:11" ht="41.4" x14ac:dyDescent="0.25">
      <c r="A344" s="125">
        <v>341</v>
      </c>
      <c r="B344" s="469" t="s">
        <v>748</v>
      </c>
      <c r="C344" s="576"/>
      <c r="D344" s="131" t="s">
        <v>49</v>
      </c>
      <c r="E344" s="132" t="s">
        <v>49</v>
      </c>
      <c r="F344" s="504"/>
      <c r="G344" s="464"/>
      <c r="H344" s="513"/>
      <c r="I344" s="556"/>
      <c r="J344" s="557"/>
      <c r="K344" s="532"/>
    </row>
    <row r="345" spans="1:11" ht="41.4" x14ac:dyDescent="0.25">
      <c r="A345" s="125">
        <v>342</v>
      </c>
      <c r="B345" s="469" t="s">
        <v>749</v>
      </c>
      <c r="C345" s="576"/>
      <c r="D345" s="131" t="s">
        <v>49</v>
      </c>
      <c r="E345" s="132" t="s">
        <v>49</v>
      </c>
      <c r="F345" s="504"/>
      <c r="G345" s="464"/>
      <c r="H345" s="513"/>
      <c r="I345" s="556"/>
      <c r="J345" s="557"/>
      <c r="K345" s="532"/>
    </row>
    <row r="346" spans="1:11" ht="13.8" x14ac:dyDescent="0.25">
      <c r="A346" s="125">
        <v>343</v>
      </c>
      <c r="B346" s="466" t="s">
        <v>750</v>
      </c>
      <c r="C346" s="482"/>
      <c r="D346" s="148"/>
      <c r="E346" s="149"/>
      <c r="F346" s="509"/>
      <c r="G346" s="497"/>
      <c r="H346" s="509"/>
      <c r="I346" s="556"/>
      <c r="J346" s="557"/>
      <c r="K346" s="532"/>
    </row>
    <row r="347" spans="1:11" ht="69" x14ac:dyDescent="0.25">
      <c r="A347" s="125">
        <v>344</v>
      </c>
      <c r="B347" s="469" t="s">
        <v>751</v>
      </c>
      <c r="C347" s="576"/>
      <c r="D347" s="131" t="s">
        <v>49</v>
      </c>
      <c r="E347" s="132" t="s">
        <v>49</v>
      </c>
      <c r="F347" s="504"/>
      <c r="G347" s="464"/>
      <c r="H347" s="513"/>
      <c r="I347" s="556"/>
      <c r="J347" s="557"/>
      <c r="K347" s="586"/>
    </row>
    <row r="348" spans="1:11" ht="13.8" x14ac:dyDescent="0.25">
      <c r="A348" s="125">
        <v>345</v>
      </c>
      <c r="B348" s="466" t="s">
        <v>752</v>
      </c>
      <c r="C348" s="481"/>
      <c r="D348" s="146"/>
      <c r="E348" s="147"/>
      <c r="F348" s="508"/>
      <c r="G348" s="493"/>
      <c r="H348" s="508"/>
      <c r="I348" s="556"/>
      <c r="J348" s="557"/>
      <c r="K348" s="532"/>
    </row>
    <row r="349" spans="1:11" ht="27.6" x14ac:dyDescent="0.25">
      <c r="A349" s="125">
        <v>346</v>
      </c>
      <c r="B349" s="471" t="s">
        <v>964</v>
      </c>
      <c r="C349" s="475"/>
      <c r="D349" s="138"/>
      <c r="E349" s="139"/>
      <c r="F349" s="503"/>
      <c r="G349" s="465"/>
      <c r="H349" s="503"/>
      <c r="I349" s="556"/>
      <c r="J349" s="557"/>
      <c r="K349" s="566"/>
    </row>
    <row r="350" spans="1:11" ht="69" x14ac:dyDescent="0.25">
      <c r="A350" s="125">
        <v>347</v>
      </c>
      <c r="B350" s="471" t="s">
        <v>936</v>
      </c>
      <c r="C350" s="576"/>
      <c r="D350" s="131" t="s">
        <v>49</v>
      </c>
      <c r="E350" s="132" t="s">
        <v>49</v>
      </c>
      <c r="F350" s="504"/>
      <c r="G350" s="464"/>
      <c r="H350" s="513"/>
      <c r="I350" s="556"/>
      <c r="J350" s="557"/>
      <c r="K350" s="566"/>
    </row>
    <row r="351" spans="1:11" ht="27.6" x14ac:dyDescent="0.25">
      <c r="A351" s="125">
        <v>348</v>
      </c>
      <c r="B351" s="471" t="s">
        <v>389</v>
      </c>
      <c r="C351" s="475"/>
      <c r="D351" s="138"/>
      <c r="E351" s="139"/>
      <c r="F351" s="503"/>
      <c r="G351" s="465"/>
      <c r="H351" s="503"/>
      <c r="I351" s="556"/>
      <c r="J351" s="557"/>
      <c r="K351" s="566"/>
    </row>
    <row r="352" spans="1:11" ht="41.4" x14ac:dyDescent="0.25">
      <c r="A352" s="125">
        <v>349</v>
      </c>
      <c r="B352" s="471" t="s">
        <v>151</v>
      </c>
      <c r="C352" s="576"/>
      <c r="D352" s="131" t="s">
        <v>49</v>
      </c>
      <c r="E352" s="132" t="s">
        <v>49</v>
      </c>
      <c r="F352" s="504"/>
      <c r="G352" s="464"/>
      <c r="H352" s="513"/>
      <c r="I352" s="556"/>
      <c r="J352" s="557"/>
      <c r="K352" s="566"/>
    </row>
    <row r="353" spans="1:11" ht="55.2" x14ac:dyDescent="0.25">
      <c r="A353" s="125">
        <v>350</v>
      </c>
      <c r="B353" s="471" t="s">
        <v>435</v>
      </c>
      <c r="C353" s="576"/>
      <c r="D353" s="131" t="s">
        <v>49</v>
      </c>
      <c r="E353" s="132" t="s">
        <v>49</v>
      </c>
      <c r="F353" s="504"/>
      <c r="G353" s="464"/>
      <c r="H353" s="513"/>
      <c r="I353" s="556"/>
      <c r="J353" s="557"/>
      <c r="K353" s="566"/>
    </row>
    <row r="354" spans="1:11" ht="55.2" x14ac:dyDescent="0.25">
      <c r="A354" s="125">
        <v>351</v>
      </c>
      <c r="B354" s="471" t="s">
        <v>390</v>
      </c>
      <c r="C354" s="576"/>
      <c r="D354" s="131" t="s">
        <v>49</v>
      </c>
      <c r="E354" s="132" t="s">
        <v>49</v>
      </c>
      <c r="F354" s="504"/>
      <c r="G354" s="464"/>
      <c r="H354" s="513"/>
      <c r="I354" s="556"/>
      <c r="J354" s="557"/>
      <c r="K354" s="566"/>
    </row>
    <row r="355" spans="1:11" ht="55.2" x14ac:dyDescent="0.25">
      <c r="A355" s="125">
        <v>352</v>
      </c>
      <c r="B355" s="471" t="s">
        <v>1040</v>
      </c>
      <c r="C355" s="133">
        <v>10</v>
      </c>
      <c r="D355" s="134" t="s">
        <v>48</v>
      </c>
      <c r="E355" s="136" t="s">
        <v>48</v>
      </c>
      <c r="F355" s="503"/>
      <c r="G355" s="135"/>
      <c r="H355" s="511"/>
      <c r="I355" s="556"/>
      <c r="J355" s="557"/>
      <c r="K355" s="532"/>
    </row>
    <row r="356" spans="1:11" ht="27.6" x14ac:dyDescent="0.25">
      <c r="A356" s="125">
        <v>353</v>
      </c>
      <c r="B356" s="471" t="s">
        <v>152</v>
      </c>
      <c r="C356" s="576"/>
      <c r="D356" s="131" t="s">
        <v>49</v>
      </c>
      <c r="E356" s="132" t="s">
        <v>49</v>
      </c>
      <c r="F356" s="504"/>
      <c r="G356" s="464"/>
      <c r="H356" s="513"/>
      <c r="I356" s="556"/>
      <c r="J356" s="557"/>
      <c r="K356" s="532"/>
    </row>
    <row r="357" spans="1:11" ht="13.8" x14ac:dyDescent="0.25">
      <c r="A357" s="125">
        <v>354</v>
      </c>
      <c r="B357" s="466" t="s">
        <v>912</v>
      </c>
      <c r="C357" s="485"/>
      <c r="D357" s="466"/>
      <c r="E357" s="492"/>
      <c r="F357" s="512"/>
      <c r="G357" s="499"/>
      <c r="H357" s="512"/>
      <c r="I357" s="556"/>
      <c r="J357" s="557"/>
      <c r="K357" s="532"/>
    </row>
    <row r="358" spans="1:11" ht="27.6" x14ac:dyDescent="0.25">
      <c r="A358" s="125">
        <v>355</v>
      </c>
      <c r="B358" s="471" t="s">
        <v>753</v>
      </c>
      <c r="C358" s="576"/>
      <c r="D358" s="131" t="s">
        <v>49</v>
      </c>
      <c r="E358" s="132" t="s">
        <v>49</v>
      </c>
      <c r="F358" s="504"/>
      <c r="G358" s="464"/>
      <c r="H358" s="513"/>
      <c r="I358" s="556"/>
      <c r="J358" s="557"/>
      <c r="K358" s="566"/>
    </row>
    <row r="359" spans="1:11" ht="13.8" x14ac:dyDescent="0.25">
      <c r="A359" s="125">
        <v>356</v>
      </c>
      <c r="B359" s="466" t="s">
        <v>913</v>
      </c>
      <c r="C359" s="485"/>
      <c r="D359" s="466"/>
      <c r="E359" s="492"/>
      <c r="F359" s="512"/>
      <c r="G359" s="499"/>
      <c r="H359" s="512"/>
      <c r="I359" s="556"/>
      <c r="J359" s="557"/>
      <c r="K359" s="532"/>
    </row>
    <row r="360" spans="1:11" ht="13.8" x14ac:dyDescent="0.25">
      <c r="A360" s="125">
        <v>357</v>
      </c>
      <c r="B360" s="466" t="s">
        <v>914</v>
      </c>
      <c r="C360" s="485"/>
      <c r="D360" s="466"/>
      <c r="E360" s="492"/>
      <c r="F360" s="512"/>
      <c r="G360" s="499"/>
      <c r="H360" s="512"/>
      <c r="I360" s="556"/>
      <c r="J360" s="557"/>
      <c r="K360" s="532"/>
    </row>
    <row r="361" spans="1:11" ht="13.8" x14ac:dyDescent="0.25">
      <c r="A361" s="125">
        <v>358</v>
      </c>
      <c r="B361" s="466" t="s">
        <v>915</v>
      </c>
      <c r="C361" s="485"/>
      <c r="D361" s="466"/>
      <c r="E361" s="492"/>
      <c r="F361" s="512"/>
      <c r="G361" s="499"/>
      <c r="H361" s="512"/>
      <c r="I361" s="556"/>
      <c r="J361" s="557"/>
      <c r="K361" s="532"/>
    </row>
    <row r="362" spans="1:11" ht="13.8" x14ac:dyDescent="0.25">
      <c r="A362" s="125">
        <v>359</v>
      </c>
      <c r="B362" s="466" t="s">
        <v>916</v>
      </c>
      <c r="C362" s="485"/>
      <c r="D362" s="466"/>
      <c r="E362" s="492"/>
      <c r="F362" s="512"/>
      <c r="G362" s="499"/>
      <c r="H362" s="512"/>
      <c r="I362" s="556"/>
      <c r="J362" s="557"/>
      <c r="K362" s="532"/>
    </row>
    <row r="363" spans="1:11" ht="13.8" x14ac:dyDescent="0.25">
      <c r="A363" s="125">
        <v>360</v>
      </c>
      <c r="B363" s="466" t="s">
        <v>754</v>
      </c>
      <c r="C363" s="485"/>
      <c r="D363" s="466"/>
      <c r="E363" s="492"/>
      <c r="F363" s="512"/>
      <c r="G363" s="499"/>
      <c r="H363" s="512"/>
      <c r="I363" s="556"/>
      <c r="J363" s="557"/>
      <c r="K363" s="532"/>
    </row>
    <row r="364" spans="1:11" ht="27.6" x14ac:dyDescent="0.25">
      <c r="A364" s="125">
        <v>361</v>
      </c>
      <c r="B364" s="558" t="s">
        <v>755</v>
      </c>
      <c r="C364" s="133">
        <v>10</v>
      </c>
      <c r="D364" s="134" t="s">
        <v>48</v>
      </c>
      <c r="E364" s="136" t="s">
        <v>48</v>
      </c>
      <c r="F364" s="503"/>
      <c r="G364" s="135"/>
      <c r="H364" s="511"/>
      <c r="I364" s="556"/>
      <c r="J364" s="557"/>
      <c r="K364" s="566"/>
    </row>
    <row r="365" spans="1:11" ht="55.2" x14ac:dyDescent="0.25">
      <c r="A365" s="125">
        <v>362</v>
      </c>
      <c r="B365" s="588" t="s">
        <v>492</v>
      </c>
      <c r="C365" s="576"/>
      <c r="D365" s="131" t="s">
        <v>49</v>
      </c>
      <c r="E365" s="132" t="s">
        <v>49</v>
      </c>
      <c r="F365" s="504"/>
      <c r="G365" s="464"/>
      <c r="H365" s="513"/>
      <c r="I365" s="556"/>
      <c r="J365" s="557"/>
      <c r="K365" s="566"/>
    </row>
    <row r="366" spans="1:11" ht="69" x14ac:dyDescent="0.25">
      <c r="A366" s="125">
        <v>363</v>
      </c>
      <c r="B366" s="588" t="s">
        <v>391</v>
      </c>
      <c r="C366" s="133">
        <v>1</v>
      </c>
      <c r="D366" s="134" t="s">
        <v>48</v>
      </c>
      <c r="E366" s="136" t="s">
        <v>48</v>
      </c>
      <c r="F366" s="503"/>
      <c r="G366" s="135"/>
      <c r="H366" s="511"/>
      <c r="I366" s="556"/>
      <c r="J366" s="557"/>
      <c r="K366" s="566"/>
    </row>
    <row r="367" spans="1:11" ht="41.4" x14ac:dyDescent="0.25">
      <c r="A367" s="125">
        <v>364</v>
      </c>
      <c r="B367" s="558" t="s">
        <v>501</v>
      </c>
      <c r="C367" s="576"/>
      <c r="D367" s="131" t="s">
        <v>49</v>
      </c>
      <c r="E367" s="132" t="s">
        <v>49</v>
      </c>
      <c r="F367" s="504"/>
      <c r="G367" s="464"/>
      <c r="H367" s="513"/>
      <c r="I367" s="556"/>
      <c r="J367" s="557"/>
      <c r="K367" s="586"/>
    </row>
    <row r="368" spans="1:11" ht="27.6" x14ac:dyDescent="0.25">
      <c r="A368" s="125">
        <v>365</v>
      </c>
      <c r="B368" s="558" t="s">
        <v>937</v>
      </c>
      <c r="C368" s="475"/>
      <c r="D368" s="138"/>
      <c r="E368" s="139"/>
      <c r="F368" s="503"/>
      <c r="G368" s="465"/>
      <c r="H368" s="503"/>
      <c r="I368" s="556"/>
      <c r="J368" s="557"/>
      <c r="K368" s="566"/>
    </row>
    <row r="369" spans="1:11" ht="165.6" x14ac:dyDescent="0.25">
      <c r="A369" s="125">
        <v>366</v>
      </c>
      <c r="B369" s="558" t="s">
        <v>1039</v>
      </c>
      <c r="C369" s="576"/>
      <c r="D369" s="131" t="s">
        <v>49</v>
      </c>
      <c r="E369" s="132" t="s">
        <v>49</v>
      </c>
      <c r="F369" s="504"/>
      <c r="G369" s="464"/>
      <c r="H369" s="513"/>
      <c r="I369" s="556"/>
      <c r="J369" s="557"/>
      <c r="K369" s="566"/>
    </row>
    <row r="370" spans="1:11" ht="41.4" x14ac:dyDescent="0.25">
      <c r="A370" s="125">
        <v>367</v>
      </c>
      <c r="B370" s="469" t="s">
        <v>118</v>
      </c>
      <c r="C370" s="576"/>
      <c r="D370" s="131" t="s">
        <v>49</v>
      </c>
      <c r="E370" s="132" t="s">
        <v>49</v>
      </c>
      <c r="F370" s="504"/>
      <c r="G370" s="464"/>
      <c r="H370" s="513"/>
      <c r="I370" s="556"/>
      <c r="J370" s="557"/>
      <c r="K370" s="532"/>
    </row>
    <row r="371" spans="1:11" ht="13.8" x14ac:dyDescent="0.25">
      <c r="A371" s="125">
        <v>368</v>
      </c>
      <c r="B371" s="466" t="s">
        <v>119</v>
      </c>
      <c r="C371" s="485"/>
      <c r="D371" s="466"/>
      <c r="E371" s="492"/>
      <c r="F371" s="512"/>
      <c r="G371" s="499"/>
      <c r="H371" s="512"/>
      <c r="I371" s="556"/>
      <c r="J371" s="557"/>
      <c r="K371" s="535"/>
    </row>
    <row r="372" spans="1:11" ht="13.8" x14ac:dyDescent="0.25">
      <c r="A372" s="125">
        <v>369</v>
      </c>
      <c r="B372" s="466" t="s">
        <v>726</v>
      </c>
      <c r="C372" s="485"/>
      <c r="D372" s="466"/>
      <c r="E372" s="492"/>
      <c r="F372" s="512"/>
      <c r="G372" s="499"/>
      <c r="H372" s="512"/>
      <c r="I372" s="556"/>
      <c r="J372" s="557"/>
      <c r="K372" s="535"/>
    </row>
    <row r="373" spans="1:11" ht="55.2" x14ac:dyDescent="0.25">
      <c r="A373" s="125">
        <v>370</v>
      </c>
      <c r="B373" s="558" t="s">
        <v>756</v>
      </c>
      <c r="C373" s="576"/>
      <c r="D373" s="131" t="s">
        <v>49</v>
      </c>
      <c r="E373" s="132" t="s">
        <v>49</v>
      </c>
      <c r="F373" s="504"/>
      <c r="G373" s="464"/>
      <c r="H373" s="513"/>
      <c r="I373" s="556"/>
      <c r="J373" s="557"/>
      <c r="K373" s="566"/>
    </row>
    <row r="374" spans="1:11" ht="41.4" x14ac:dyDescent="0.25">
      <c r="A374" s="125">
        <v>371</v>
      </c>
      <c r="B374" s="558" t="s">
        <v>938</v>
      </c>
      <c r="C374" s="576"/>
      <c r="D374" s="131" t="s">
        <v>49</v>
      </c>
      <c r="E374" s="132" t="s">
        <v>49</v>
      </c>
      <c r="F374" s="504"/>
      <c r="G374" s="464"/>
      <c r="H374" s="513"/>
      <c r="I374" s="556"/>
      <c r="J374" s="557"/>
      <c r="K374" s="566"/>
    </row>
    <row r="375" spans="1:11" ht="55.2" x14ac:dyDescent="0.25">
      <c r="A375" s="125">
        <v>372</v>
      </c>
      <c r="B375" s="469" t="s">
        <v>759</v>
      </c>
      <c r="C375" s="576"/>
      <c r="D375" s="131" t="s">
        <v>49</v>
      </c>
      <c r="E375" s="132" t="s">
        <v>49</v>
      </c>
      <c r="F375" s="504"/>
      <c r="G375" s="464"/>
      <c r="H375" s="513"/>
      <c r="I375" s="556"/>
      <c r="J375" s="557"/>
      <c r="K375" s="566"/>
    </row>
    <row r="376" spans="1:11" ht="27.6" x14ac:dyDescent="0.25">
      <c r="A376" s="125">
        <v>373</v>
      </c>
      <c r="B376" s="469" t="s">
        <v>760</v>
      </c>
      <c r="C376" s="576"/>
      <c r="D376" s="131" t="s">
        <v>49</v>
      </c>
      <c r="E376" s="132" t="s">
        <v>49</v>
      </c>
      <c r="F376" s="504"/>
      <c r="G376" s="464"/>
      <c r="H376" s="513"/>
      <c r="I376" s="556"/>
      <c r="J376" s="557"/>
      <c r="K376" s="566"/>
    </row>
    <row r="377" spans="1:11" ht="27.6" x14ac:dyDescent="0.25">
      <c r="A377" s="125">
        <v>374</v>
      </c>
      <c r="B377" s="469" t="s">
        <v>757</v>
      </c>
      <c r="C377" s="576"/>
      <c r="D377" s="131" t="s">
        <v>49</v>
      </c>
      <c r="E377" s="132" t="s">
        <v>49</v>
      </c>
      <c r="F377" s="504"/>
      <c r="G377" s="464"/>
      <c r="H377" s="513"/>
      <c r="I377" s="556"/>
      <c r="J377" s="557"/>
      <c r="K377" s="566"/>
    </row>
    <row r="378" spans="1:11" ht="27.6" x14ac:dyDescent="0.25">
      <c r="A378" s="125">
        <v>375</v>
      </c>
      <c r="B378" s="469" t="s">
        <v>939</v>
      </c>
      <c r="C378" s="576"/>
      <c r="D378" s="131" t="s">
        <v>49</v>
      </c>
      <c r="E378" s="132" t="s">
        <v>49</v>
      </c>
      <c r="F378" s="503"/>
      <c r="G378" s="135"/>
      <c r="H378" s="511"/>
      <c r="I378" s="556"/>
      <c r="J378" s="557"/>
      <c r="K378" s="566"/>
    </row>
    <row r="379" spans="1:11" ht="82.8" x14ac:dyDescent="0.25">
      <c r="A379" s="125">
        <v>376</v>
      </c>
      <c r="B379" s="469" t="s">
        <v>940</v>
      </c>
      <c r="C379" s="133">
        <v>10</v>
      </c>
      <c r="D379" s="134" t="s">
        <v>48</v>
      </c>
      <c r="E379" s="136" t="s">
        <v>48</v>
      </c>
      <c r="F379" s="503"/>
      <c r="G379" s="135"/>
      <c r="H379" s="511"/>
      <c r="I379" s="556"/>
      <c r="J379" s="557"/>
      <c r="K379" s="566"/>
    </row>
    <row r="380" spans="1:11" ht="27.6" x14ac:dyDescent="0.25">
      <c r="A380" s="125">
        <v>377</v>
      </c>
      <c r="B380" s="558" t="s">
        <v>493</v>
      </c>
      <c r="C380" s="475"/>
      <c r="D380" s="138"/>
      <c r="E380" s="139"/>
      <c r="F380" s="503"/>
      <c r="G380" s="465"/>
      <c r="H380" s="503"/>
      <c r="I380" s="556"/>
      <c r="J380" s="557"/>
      <c r="K380" s="566"/>
    </row>
    <row r="381" spans="1:11" ht="27.6" x14ac:dyDescent="0.25">
      <c r="A381" s="125">
        <v>378</v>
      </c>
      <c r="B381" s="558" t="s">
        <v>469</v>
      </c>
      <c r="C381" s="475"/>
      <c r="D381" s="138"/>
      <c r="E381" s="139"/>
      <c r="F381" s="503"/>
      <c r="G381" s="465"/>
      <c r="H381" s="503"/>
      <c r="I381" s="556"/>
      <c r="J381" s="557"/>
      <c r="K381" s="566"/>
    </row>
    <row r="382" spans="1:11" ht="41.4" x14ac:dyDescent="0.25">
      <c r="A382" s="125">
        <v>379</v>
      </c>
      <c r="B382" s="558" t="s">
        <v>1043</v>
      </c>
      <c r="C382" s="576"/>
      <c r="D382" s="131" t="s">
        <v>49</v>
      </c>
      <c r="E382" s="132" t="s">
        <v>49</v>
      </c>
      <c r="F382" s="504"/>
      <c r="G382" s="464"/>
      <c r="H382" s="513"/>
      <c r="I382" s="556"/>
      <c r="J382" s="557"/>
      <c r="K382" s="520"/>
    </row>
    <row r="383" spans="1:11" ht="27.6" x14ac:dyDescent="0.25">
      <c r="A383" s="125">
        <v>380</v>
      </c>
      <c r="B383" s="558" t="s">
        <v>502</v>
      </c>
      <c r="C383" s="476">
        <v>1</v>
      </c>
      <c r="D383" s="134" t="s">
        <v>48</v>
      </c>
      <c r="E383" s="136" t="s">
        <v>48</v>
      </c>
      <c r="F383" s="503"/>
      <c r="G383" s="135"/>
      <c r="H383" s="511"/>
      <c r="I383" s="556"/>
      <c r="J383" s="557"/>
      <c r="K383" s="520"/>
    </row>
    <row r="384" spans="1:11" ht="41.4" x14ac:dyDescent="0.25">
      <c r="A384" s="125">
        <v>381</v>
      </c>
      <c r="B384" s="558" t="s">
        <v>761</v>
      </c>
      <c r="C384" s="475"/>
      <c r="D384" s="138"/>
      <c r="E384" s="139"/>
      <c r="F384" s="503"/>
      <c r="G384" s="465"/>
      <c r="H384" s="503"/>
      <c r="I384" s="556"/>
      <c r="J384" s="557"/>
      <c r="K384" s="566"/>
    </row>
    <row r="385" spans="1:11" ht="13.8" x14ac:dyDescent="0.25">
      <c r="A385" s="125">
        <v>382</v>
      </c>
      <c r="B385" s="466" t="s">
        <v>762</v>
      </c>
      <c r="C385" s="485"/>
      <c r="D385" s="466"/>
      <c r="E385" s="492"/>
      <c r="F385" s="512"/>
      <c r="G385" s="499"/>
      <c r="H385" s="512"/>
      <c r="I385" s="556"/>
      <c r="J385" s="557"/>
      <c r="K385" s="535"/>
    </row>
    <row r="386" spans="1:11" ht="27.6" x14ac:dyDescent="0.25">
      <c r="A386" s="125">
        <v>383</v>
      </c>
      <c r="B386" s="469" t="s">
        <v>758</v>
      </c>
      <c r="C386" s="576"/>
      <c r="D386" s="131" t="s">
        <v>49</v>
      </c>
      <c r="E386" s="132" t="s">
        <v>49</v>
      </c>
      <c r="F386" s="504"/>
      <c r="G386" s="464"/>
      <c r="H386" s="513"/>
      <c r="I386" s="556"/>
      <c r="J386" s="557"/>
      <c r="K386" s="566"/>
    </row>
    <row r="387" spans="1:11" ht="96.6" x14ac:dyDescent="0.25">
      <c r="A387" s="125">
        <v>384</v>
      </c>
      <c r="B387" s="469" t="s">
        <v>941</v>
      </c>
      <c r="C387" s="576"/>
      <c r="D387" s="131" t="s">
        <v>49</v>
      </c>
      <c r="E387" s="132" t="s">
        <v>49</v>
      </c>
      <c r="F387" s="504"/>
      <c r="G387" s="464"/>
      <c r="H387" s="513"/>
      <c r="I387" s="556"/>
      <c r="J387" s="557"/>
      <c r="K387" s="532"/>
    </row>
    <row r="388" spans="1:11" ht="13.8" x14ac:dyDescent="0.25">
      <c r="A388" s="125">
        <v>385</v>
      </c>
      <c r="B388" s="466" t="s">
        <v>763</v>
      </c>
      <c r="C388" s="485"/>
      <c r="D388" s="466"/>
      <c r="E388" s="492"/>
      <c r="F388" s="512"/>
      <c r="G388" s="499"/>
      <c r="H388" s="512"/>
      <c r="I388" s="556"/>
      <c r="J388" s="557"/>
      <c r="K388" s="535"/>
    </row>
    <row r="389" spans="1:11" ht="69" x14ac:dyDescent="0.25">
      <c r="A389" s="125">
        <v>386</v>
      </c>
      <c r="B389" s="469" t="s">
        <v>942</v>
      </c>
      <c r="C389" s="576"/>
      <c r="D389" s="131" t="s">
        <v>49</v>
      </c>
      <c r="E389" s="132" t="s">
        <v>49</v>
      </c>
      <c r="F389" s="504"/>
      <c r="G389" s="464"/>
      <c r="H389" s="513"/>
      <c r="I389" s="556"/>
      <c r="J389" s="557"/>
      <c r="K389" s="566"/>
    </row>
    <row r="390" spans="1:11" ht="13.8" x14ac:dyDescent="0.25">
      <c r="A390" s="125">
        <v>387</v>
      </c>
      <c r="B390" s="466" t="s">
        <v>764</v>
      </c>
      <c r="C390" s="485"/>
      <c r="D390" s="466"/>
      <c r="E390" s="492"/>
      <c r="F390" s="512"/>
      <c r="G390" s="499"/>
      <c r="H390" s="512"/>
      <c r="I390" s="556"/>
      <c r="J390" s="557"/>
      <c r="K390" s="535"/>
    </row>
    <row r="391" spans="1:11" ht="78" customHeight="1" x14ac:dyDescent="0.25">
      <c r="A391" s="125">
        <v>388</v>
      </c>
      <c r="B391" s="558" t="s">
        <v>943</v>
      </c>
      <c r="C391" s="576"/>
      <c r="D391" s="131" t="s">
        <v>49</v>
      </c>
      <c r="E391" s="132" t="s">
        <v>49</v>
      </c>
      <c r="F391" s="504"/>
      <c r="G391" s="464"/>
      <c r="H391" s="513"/>
      <c r="I391" s="556"/>
      <c r="J391" s="557"/>
      <c r="K391" s="566"/>
    </row>
    <row r="392" spans="1:11" ht="55.2" x14ac:dyDescent="0.25">
      <c r="A392" s="125">
        <v>389</v>
      </c>
      <c r="B392" s="558" t="s">
        <v>500</v>
      </c>
      <c r="C392" s="576"/>
      <c r="D392" s="131" t="s">
        <v>49</v>
      </c>
      <c r="E392" s="132" t="s">
        <v>49</v>
      </c>
      <c r="F392" s="504"/>
      <c r="G392" s="464"/>
      <c r="H392" s="513"/>
      <c r="I392" s="556"/>
      <c r="J392" s="557"/>
      <c r="K392" s="520"/>
    </row>
    <row r="393" spans="1:11" ht="13.8" x14ac:dyDescent="0.25">
      <c r="A393" s="125">
        <v>390</v>
      </c>
      <c r="B393" s="466" t="s">
        <v>765</v>
      </c>
      <c r="C393" s="485"/>
      <c r="D393" s="466"/>
      <c r="E393" s="492"/>
      <c r="F393" s="512"/>
      <c r="G393" s="499"/>
      <c r="H393" s="512"/>
      <c r="I393" s="556"/>
      <c r="J393" s="557"/>
      <c r="K393" s="535"/>
    </row>
    <row r="394" spans="1:11" ht="41.4" x14ac:dyDescent="0.25">
      <c r="A394" s="125">
        <v>391</v>
      </c>
      <c r="B394" s="469" t="s">
        <v>168</v>
      </c>
      <c r="C394" s="576"/>
      <c r="D394" s="131" t="s">
        <v>49</v>
      </c>
      <c r="E394" s="132" t="s">
        <v>49</v>
      </c>
      <c r="F394" s="504"/>
      <c r="G394" s="464"/>
      <c r="H394" s="513"/>
      <c r="I394" s="556"/>
      <c r="J394" s="557"/>
      <c r="K394" s="520"/>
    </row>
    <row r="395" spans="1:11" ht="27.6" x14ac:dyDescent="0.25">
      <c r="A395" s="125">
        <v>392</v>
      </c>
      <c r="B395" s="558" t="s">
        <v>120</v>
      </c>
      <c r="C395" s="133">
        <v>5</v>
      </c>
      <c r="D395" s="134" t="s">
        <v>48</v>
      </c>
      <c r="E395" s="136" t="s">
        <v>48</v>
      </c>
      <c r="F395" s="503"/>
      <c r="G395" s="135"/>
      <c r="H395" s="511"/>
      <c r="I395" s="556"/>
      <c r="J395" s="557"/>
      <c r="K395" s="566"/>
    </row>
    <row r="396" spans="1:11" ht="41.4" x14ac:dyDescent="0.25">
      <c r="A396" s="125">
        <v>393</v>
      </c>
      <c r="B396" s="558" t="s">
        <v>944</v>
      </c>
      <c r="C396" s="133">
        <v>10</v>
      </c>
      <c r="D396" s="134" t="s">
        <v>48</v>
      </c>
      <c r="E396" s="136" t="s">
        <v>48</v>
      </c>
      <c r="F396" s="503"/>
      <c r="G396" s="135"/>
      <c r="H396" s="511"/>
      <c r="I396" s="556"/>
      <c r="J396" s="557"/>
      <c r="K396" s="566"/>
    </row>
    <row r="397" spans="1:11" ht="13.8" x14ac:dyDescent="0.25">
      <c r="A397" s="125">
        <v>394</v>
      </c>
      <c r="B397" s="466" t="s">
        <v>766</v>
      </c>
      <c r="C397" s="481"/>
      <c r="D397" s="146"/>
      <c r="E397" s="147"/>
      <c r="F397" s="508"/>
      <c r="G397" s="493"/>
      <c r="H397" s="508"/>
      <c r="I397" s="556"/>
      <c r="J397" s="557"/>
      <c r="K397" s="532"/>
    </row>
    <row r="398" spans="1:11" ht="82.8" x14ac:dyDescent="0.25">
      <c r="A398" s="125">
        <v>395</v>
      </c>
      <c r="B398" s="471" t="s">
        <v>991</v>
      </c>
      <c r="C398" s="576"/>
      <c r="D398" s="131" t="s">
        <v>49</v>
      </c>
      <c r="E398" s="132" t="s">
        <v>49</v>
      </c>
      <c r="F398" s="504"/>
      <c r="G398" s="464"/>
      <c r="H398" s="513"/>
      <c r="I398" s="556"/>
      <c r="J398" s="557"/>
      <c r="K398" s="566"/>
    </row>
    <row r="399" spans="1:11" ht="69" x14ac:dyDescent="0.25">
      <c r="A399" s="125">
        <v>396</v>
      </c>
      <c r="B399" s="471" t="s">
        <v>992</v>
      </c>
      <c r="C399" s="576"/>
      <c r="D399" s="131" t="s">
        <v>49</v>
      </c>
      <c r="E399" s="132" t="s">
        <v>49</v>
      </c>
      <c r="F399" s="504"/>
      <c r="G399" s="464"/>
      <c r="H399" s="513"/>
      <c r="I399" s="556"/>
      <c r="J399" s="557"/>
      <c r="K399" s="566"/>
    </row>
    <row r="400" spans="1:11" ht="41.4" x14ac:dyDescent="0.25">
      <c r="A400" s="125">
        <v>397</v>
      </c>
      <c r="B400" s="471" t="s">
        <v>945</v>
      </c>
      <c r="C400" s="576"/>
      <c r="D400" s="131" t="s">
        <v>49</v>
      </c>
      <c r="E400" s="132" t="s">
        <v>49</v>
      </c>
      <c r="F400" s="504"/>
      <c r="G400" s="464"/>
      <c r="H400" s="513"/>
      <c r="I400" s="556"/>
      <c r="J400" s="557"/>
      <c r="K400" s="566"/>
    </row>
    <row r="401" spans="1:11" ht="13.8" x14ac:dyDescent="0.25">
      <c r="A401" s="125">
        <v>398</v>
      </c>
      <c r="B401" s="466" t="s">
        <v>767</v>
      </c>
      <c r="C401" s="673"/>
      <c r="D401" s="674"/>
      <c r="E401" s="675"/>
      <c r="F401" s="620"/>
      <c r="G401" s="676"/>
      <c r="H401" s="620"/>
      <c r="I401" s="556"/>
      <c r="J401" s="557"/>
      <c r="K401" s="566"/>
    </row>
    <row r="402" spans="1:11" ht="27.6" x14ac:dyDescent="0.25">
      <c r="A402" s="125">
        <v>399</v>
      </c>
      <c r="B402" s="469" t="s">
        <v>768</v>
      </c>
      <c r="C402" s="133">
        <v>10</v>
      </c>
      <c r="D402" s="134" t="s">
        <v>48</v>
      </c>
      <c r="E402" s="136" t="s">
        <v>48</v>
      </c>
      <c r="F402" s="503"/>
      <c r="G402" s="135"/>
      <c r="H402" s="511"/>
      <c r="I402" s="556"/>
      <c r="J402" s="557"/>
      <c r="K402" s="566"/>
    </row>
    <row r="403" spans="1:11" ht="13.8" x14ac:dyDescent="0.25">
      <c r="A403" s="125">
        <v>400</v>
      </c>
      <c r="B403" s="466" t="s">
        <v>769</v>
      </c>
      <c r="C403" s="673"/>
      <c r="D403" s="674"/>
      <c r="E403" s="675"/>
      <c r="F403" s="620"/>
      <c r="G403" s="497"/>
      <c r="H403" s="509"/>
      <c r="I403" s="556"/>
      <c r="J403" s="557"/>
      <c r="K403" s="566"/>
    </row>
    <row r="404" spans="1:11" ht="82.8" x14ac:dyDescent="0.25">
      <c r="A404" s="125">
        <v>401</v>
      </c>
      <c r="B404" s="471" t="s">
        <v>993</v>
      </c>
      <c r="C404" s="576"/>
      <c r="D404" s="131" t="s">
        <v>49</v>
      </c>
      <c r="E404" s="132" t="s">
        <v>49</v>
      </c>
      <c r="F404" s="620"/>
      <c r="G404" s="497"/>
      <c r="H404" s="509"/>
      <c r="I404" s="556"/>
      <c r="J404" s="557"/>
      <c r="K404" s="566"/>
    </row>
    <row r="405" spans="1:11" ht="13.8" x14ac:dyDescent="0.25">
      <c r="A405" s="125">
        <v>402</v>
      </c>
      <c r="B405" s="466" t="s">
        <v>770</v>
      </c>
      <c r="C405" s="673"/>
      <c r="D405" s="674"/>
      <c r="E405" s="675"/>
      <c r="F405" s="620"/>
      <c r="G405" s="497"/>
      <c r="H405" s="509"/>
      <c r="I405" s="556"/>
      <c r="J405" s="557"/>
      <c r="K405" s="566"/>
    </row>
    <row r="406" spans="1:11" ht="81.75" customHeight="1" x14ac:dyDescent="0.25">
      <c r="A406" s="125">
        <v>403</v>
      </c>
      <c r="B406" s="686" t="s">
        <v>994</v>
      </c>
      <c r="C406" s="576"/>
      <c r="D406" s="131" t="s">
        <v>49</v>
      </c>
      <c r="E406" s="132" t="s">
        <v>49</v>
      </c>
      <c r="F406" s="504"/>
      <c r="G406" s="464"/>
      <c r="H406" s="513"/>
      <c r="I406" s="556"/>
      <c r="J406" s="557"/>
      <c r="K406" s="532"/>
    </row>
    <row r="407" spans="1:11" ht="42" customHeight="1" x14ac:dyDescent="0.25">
      <c r="A407" s="125">
        <v>404</v>
      </c>
      <c r="B407" s="686" t="s">
        <v>995</v>
      </c>
      <c r="C407" s="576"/>
      <c r="D407" s="131" t="s">
        <v>49</v>
      </c>
      <c r="E407" s="132" t="s">
        <v>49</v>
      </c>
      <c r="F407" s="504"/>
      <c r="G407" s="464"/>
      <c r="H407" s="513"/>
      <c r="I407" s="556"/>
      <c r="J407" s="557"/>
      <c r="K407" s="532"/>
    </row>
    <row r="408" spans="1:11" ht="13.8" x14ac:dyDescent="0.25">
      <c r="A408" s="125">
        <v>405</v>
      </c>
      <c r="B408" s="466" t="s">
        <v>772</v>
      </c>
      <c r="C408" s="673"/>
      <c r="D408" s="674"/>
      <c r="E408" s="675"/>
      <c r="F408" s="620"/>
      <c r="G408" s="497"/>
      <c r="H408" s="509"/>
      <c r="I408" s="556"/>
      <c r="J408" s="557"/>
      <c r="K408" s="566"/>
    </row>
    <row r="409" spans="1:11" ht="41.4" x14ac:dyDescent="0.25">
      <c r="A409" s="125">
        <v>406</v>
      </c>
      <c r="B409" s="471" t="s">
        <v>771</v>
      </c>
      <c r="C409" s="576"/>
      <c r="D409" s="131" t="s">
        <v>49</v>
      </c>
      <c r="E409" s="132" t="s">
        <v>49</v>
      </c>
      <c r="F409" s="504"/>
      <c r="G409" s="464"/>
      <c r="H409" s="513"/>
      <c r="I409" s="556"/>
      <c r="J409" s="557"/>
      <c r="K409" s="566"/>
    </row>
    <row r="410" spans="1:11" ht="13.8" x14ac:dyDescent="0.25">
      <c r="A410" s="125">
        <v>407</v>
      </c>
      <c r="B410" s="466" t="s">
        <v>773</v>
      </c>
      <c r="C410" s="673"/>
      <c r="D410" s="674"/>
      <c r="E410" s="675"/>
      <c r="F410" s="620"/>
      <c r="G410" s="497"/>
      <c r="H410" s="509"/>
      <c r="I410" s="556"/>
      <c r="J410" s="557"/>
      <c r="K410" s="566"/>
    </row>
    <row r="411" spans="1:11" ht="13.8" x14ac:dyDescent="0.25">
      <c r="A411" s="125">
        <v>408</v>
      </c>
      <c r="B411" s="466" t="s">
        <v>774</v>
      </c>
      <c r="C411" s="673"/>
      <c r="D411" s="674"/>
      <c r="E411" s="675"/>
      <c r="F411" s="620"/>
      <c r="G411" s="497"/>
      <c r="H411" s="509"/>
      <c r="I411" s="556"/>
      <c r="J411" s="557"/>
      <c r="K411" s="566"/>
    </row>
    <row r="412" spans="1:11" ht="32.4" x14ac:dyDescent="0.25">
      <c r="A412" s="125">
        <v>409</v>
      </c>
      <c r="B412" s="558" t="s">
        <v>433</v>
      </c>
      <c r="C412" s="133">
        <v>10</v>
      </c>
      <c r="D412" s="134" t="s">
        <v>48</v>
      </c>
      <c r="E412" s="136" t="s">
        <v>48</v>
      </c>
      <c r="F412" s="503"/>
      <c r="G412" s="135"/>
      <c r="H412" s="511"/>
      <c r="I412" s="556"/>
      <c r="J412" s="557"/>
      <c r="K412" s="566"/>
    </row>
    <row r="413" spans="1:11" ht="41.4" x14ac:dyDescent="0.25">
      <c r="A413" s="125">
        <v>410</v>
      </c>
      <c r="B413" s="558" t="s">
        <v>121</v>
      </c>
      <c r="C413" s="576"/>
      <c r="D413" s="131" t="s">
        <v>49</v>
      </c>
      <c r="E413" s="132" t="s">
        <v>49</v>
      </c>
      <c r="F413" s="504"/>
      <c r="G413" s="464"/>
      <c r="H413" s="513"/>
      <c r="I413" s="556"/>
      <c r="J413" s="557"/>
      <c r="K413" s="520"/>
    </row>
    <row r="414" spans="1:11" ht="27.6" x14ac:dyDescent="0.25">
      <c r="A414" s="125">
        <v>411</v>
      </c>
      <c r="B414" s="558" t="s">
        <v>122</v>
      </c>
      <c r="C414" s="576"/>
      <c r="D414" s="131" t="s">
        <v>49</v>
      </c>
      <c r="E414" s="132" t="s">
        <v>49</v>
      </c>
      <c r="F414" s="504"/>
      <c r="G414" s="464"/>
      <c r="H414" s="513"/>
      <c r="I414" s="556"/>
      <c r="J414" s="557"/>
      <c r="K414" s="566"/>
    </row>
    <row r="415" spans="1:11" ht="27.6" x14ac:dyDescent="0.25">
      <c r="A415" s="125">
        <v>412</v>
      </c>
      <c r="B415" s="558" t="s">
        <v>946</v>
      </c>
      <c r="C415" s="576"/>
      <c r="D415" s="131" t="s">
        <v>49</v>
      </c>
      <c r="E415" s="132" t="s">
        <v>49</v>
      </c>
      <c r="F415" s="504"/>
      <c r="G415" s="464"/>
      <c r="H415" s="513"/>
      <c r="I415" s="556"/>
      <c r="J415" s="557"/>
      <c r="K415" s="566"/>
    </row>
    <row r="416" spans="1:11" ht="27.6" x14ac:dyDescent="0.25">
      <c r="A416" s="125">
        <v>413</v>
      </c>
      <c r="B416" s="558" t="s">
        <v>123</v>
      </c>
      <c r="C416" s="576"/>
      <c r="D416" s="131" t="s">
        <v>49</v>
      </c>
      <c r="E416" s="132" t="s">
        <v>49</v>
      </c>
      <c r="F416" s="504"/>
      <c r="G416" s="464"/>
      <c r="H416" s="513"/>
      <c r="I416" s="556"/>
      <c r="J416" s="557"/>
      <c r="K416" s="566"/>
    </row>
    <row r="417" spans="1:11" ht="27.6" x14ac:dyDescent="0.25">
      <c r="A417" s="125">
        <v>414</v>
      </c>
      <c r="B417" s="558" t="s">
        <v>124</v>
      </c>
      <c r="C417" s="576"/>
      <c r="D417" s="131" t="s">
        <v>49</v>
      </c>
      <c r="E417" s="132" t="s">
        <v>49</v>
      </c>
      <c r="F417" s="504"/>
      <c r="G417" s="464"/>
      <c r="H417" s="513"/>
      <c r="I417" s="556"/>
      <c r="J417" s="557"/>
      <c r="K417" s="566"/>
    </row>
    <row r="418" spans="1:11" ht="82.8" x14ac:dyDescent="0.25">
      <c r="A418" s="125">
        <v>415</v>
      </c>
      <c r="B418" s="558" t="s">
        <v>494</v>
      </c>
      <c r="C418" s="576"/>
      <c r="D418" s="131" t="s">
        <v>49</v>
      </c>
      <c r="E418" s="132" t="s">
        <v>49</v>
      </c>
      <c r="F418" s="504"/>
      <c r="G418" s="464"/>
      <c r="H418" s="513"/>
      <c r="I418" s="556"/>
      <c r="J418" s="557"/>
      <c r="K418" s="566"/>
    </row>
    <row r="419" spans="1:11" ht="27.6" x14ac:dyDescent="0.25">
      <c r="A419" s="125">
        <v>416</v>
      </c>
      <c r="B419" s="558" t="s">
        <v>125</v>
      </c>
      <c r="C419" s="133">
        <v>10</v>
      </c>
      <c r="D419" s="134" t="s">
        <v>48</v>
      </c>
      <c r="E419" s="136" t="s">
        <v>48</v>
      </c>
      <c r="F419" s="503"/>
      <c r="G419" s="135"/>
      <c r="H419" s="511"/>
      <c r="I419" s="556"/>
      <c r="J419" s="557"/>
      <c r="K419" s="566"/>
    </row>
    <row r="420" spans="1:11" ht="27.6" x14ac:dyDescent="0.25">
      <c r="A420" s="125">
        <v>417</v>
      </c>
      <c r="B420" s="558" t="s">
        <v>503</v>
      </c>
      <c r="C420" s="576"/>
      <c r="D420" s="131" t="s">
        <v>49</v>
      </c>
      <c r="E420" s="132" t="s">
        <v>49</v>
      </c>
      <c r="F420" s="504"/>
      <c r="G420" s="464"/>
      <c r="H420" s="513"/>
      <c r="I420" s="556"/>
      <c r="J420" s="557"/>
      <c r="K420" s="566"/>
    </row>
    <row r="421" spans="1:11" ht="27.6" x14ac:dyDescent="0.25">
      <c r="A421" s="125">
        <v>418</v>
      </c>
      <c r="B421" s="558" t="s">
        <v>126</v>
      </c>
      <c r="C421" s="133">
        <v>10</v>
      </c>
      <c r="D421" s="134" t="s">
        <v>48</v>
      </c>
      <c r="E421" s="136" t="s">
        <v>48</v>
      </c>
      <c r="F421" s="503"/>
      <c r="G421" s="135"/>
      <c r="H421" s="511"/>
      <c r="I421" s="556"/>
      <c r="J421" s="557"/>
      <c r="K421" s="566"/>
    </row>
    <row r="422" spans="1:11" ht="27.6" x14ac:dyDescent="0.25">
      <c r="A422" s="125">
        <v>419</v>
      </c>
      <c r="B422" s="558" t="s">
        <v>127</v>
      </c>
      <c r="C422" s="133">
        <v>10</v>
      </c>
      <c r="D422" s="134" t="s">
        <v>48</v>
      </c>
      <c r="E422" s="136" t="s">
        <v>48</v>
      </c>
      <c r="F422" s="503"/>
      <c r="G422" s="135"/>
      <c r="H422" s="511"/>
      <c r="I422" s="556"/>
      <c r="J422" s="557"/>
      <c r="K422" s="566"/>
    </row>
    <row r="423" spans="1:11" ht="41.4" x14ac:dyDescent="0.25">
      <c r="A423" s="125">
        <v>420</v>
      </c>
      <c r="B423" s="558" t="s">
        <v>947</v>
      </c>
      <c r="C423" s="133">
        <v>10</v>
      </c>
      <c r="D423" s="134" t="s">
        <v>48</v>
      </c>
      <c r="E423" s="136" t="s">
        <v>48</v>
      </c>
      <c r="F423" s="503"/>
      <c r="G423" s="135"/>
      <c r="H423" s="511"/>
      <c r="I423" s="556"/>
      <c r="J423" s="557"/>
      <c r="K423" s="566"/>
    </row>
    <row r="424" spans="1:11" ht="41.4" x14ac:dyDescent="0.25">
      <c r="A424" s="125">
        <v>421</v>
      </c>
      <c r="B424" s="558" t="s">
        <v>128</v>
      </c>
      <c r="C424" s="133">
        <v>10</v>
      </c>
      <c r="D424" s="134" t="s">
        <v>48</v>
      </c>
      <c r="E424" s="136" t="s">
        <v>48</v>
      </c>
      <c r="F424" s="503"/>
      <c r="G424" s="135"/>
      <c r="H424" s="511"/>
      <c r="I424" s="556"/>
      <c r="J424" s="557"/>
      <c r="K424" s="566"/>
    </row>
    <row r="425" spans="1:11" ht="41.4" x14ac:dyDescent="0.25">
      <c r="A425" s="125">
        <v>422</v>
      </c>
      <c r="B425" s="558" t="s">
        <v>129</v>
      </c>
      <c r="C425" s="133">
        <v>10</v>
      </c>
      <c r="D425" s="134" t="s">
        <v>48</v>
      </c>
      <c r="E425" s="136" t="s">
        <v>48</v>
      </c>
      <c r="F425" s="503"/>
      <c r="G425" s="135"/>
      <c r="H425" s="511"/>
      <c r="I425" s="556"/>
      <c r="J425" s="557"/>
      <c r="K425" s="566"/>
    </row>
    <row r="426" spans="1:11" ht="27.6" x14ac:dyDescent="0.25">
      <c r="A426" s="125">
        <v>423</v>
      </c>
      <c r="B426" s="469" t="s">
        <v>130</v>
      </c>
      <c r="C426" s="576"/>
      <c r="D426" s="131" t="s">
        <v>49</v>
      </c>
      <c r="E426" s="132" t="s">
        <v>49</v>
      </c>
      <c r="F426" s="504"/>
      <c r="G426" s="464"/>
      <c r="H426" s="513"/>
      <c r="I426" s="556"/>
      <c r="J426" s="557"/>
      <c r="K426" s="532"/>
    </row>
    <row r="427" spans="1:11" ht="27.6" x14ac:dyDescent="0.25">
      <c r="A427" s="125">
        <v>424</v>
      </c>
      <c r="B427" s="469" t="s">
        <v>963</v>
      </c>
      <c r="C427" s="576"/>
      <c r="D427" s="131" t="s">
        <v>49</v>
      </c>
      <c r="E427" s="132" t="s">
        <v>49</v>
      </c>
      <c r="F427" s="504"/>
      <c r="G427" s="464"/>
      <c r="H427" s="513"/>
      <c r="I427" s="556"/>
      <c r="J427" s="557"/>
      <c r="K427" s="532"/>
    </row>
    <row r="428" spans="1:11" ht="27.6" x14ac:dyDescent="0.25">
      <c r="A428" s="125">
        <v>425</v>
      </c>
      <c r="B428" s="469" t="s">
        <v>131</v>
      </c>
      <c r="C428" s="133">
        <v>10</v>
      </c>
      <c r="D428" s="134" t="s">
        <v>48</v>
      </c>
      <c r="E428" s="136" t="s">
        <v>48</v>
      </c>
      <c r="F428" s="503"/>
      <c r="G428" s="135"/>
      <c r="H428" s="511"/>
      <c r="I428" s="556"/>
      <c r="J428" s="557"/>
      <c r="K428" s="532"/>
    </row>
    <row r="429" spans="1:11" ht="13.8" x14ac:dyDescent="0.25">
      <c r="A429" s="125">
        <v>426</v>
      </c>
      <c r="B429" s="466" t="s">
        <v>775</v>
      </c>
      <c r="C429" s="481"/>
      <c r="D429" s="146"/>
      <c r="E429" s="147"/>
      <c r="F429" s="508"/>
      <c r="G429" s="493"/>
      <c r="H429" s="508"/>
      <c r="I429" s="556"/>
      <c r="J429" s="557"/>
      <c r="K429" s="532"/>
    </row>
    <row r="430" spans="1:11" ht="13.8" x14ac:dyDescent="0.25">
      <c r="A430" s="125">
        <v>427</v>
      </c>
      <c r="B430" s="469" t="s">
        <v>474</v>
      </c>
      <c r="C430" s="576"/>
      <c r="D430" s="131" t="s">
        <v>49</v>
      </c>
      <c r="E430" s="132" t="s">
        <v>49</v>
      </c>
      <c r="F430" s="504"/>
      <c r="G430" s="464"/>
      <c r="H430" s="513"/>
      <c r="I430" s="556"/>
      <c r="J430" s="557"/>
      <c r="K430" s="532"/>
    </row>
    <row r="431" spans="1:11" ht="13.8" x14ac:dyDescent="0.25">
      <c r="A431" s="125">
        <v>428</v>
      </c>
      <c r="B431" s="466" t="s">
        <v>776</v>
      </c>
      <c r="C431" s="673"/>
      <c r="D431" s="674"/>
      <c r="E431" s="675"/>
      <c r="F431" s="620"/>
      <c r="G431" s="676"/>
      <c r="H431" s="620"/>
      <c r="I431" s="556"/>
      <c r="J431" s="557"/>
      <c r="K431" s="532"/>
    </row>
    <row r="432" spans="1:11" ht="27.6" x14ac:dyDescent="0.25">
      <c r="A432" s="125">
        <v>429</v>
      </c>
      <c r="B432" s="558" t="s">
        <v>132</v>
      </c>
      <c r="C432" s="475"/>
      <c r="D432" s="138"/>
      <c r="E432" s="139"/>
      <c r="F432" s="503"/>
      <c r="G432" s="465"/>
      <c r="H432" s="503"/>
      <c r="I432" s="556"/>
      <c r="J432" s="557"/>
      <c r="K432" s="566"/>
    </row>
    <row r="433" spans="1:11" ht="27.6" x14ac:dyDescent="0.25">
      <c r="A433" s="125">
        <v>430</v>
      </c>
      <c r="B433" s="558" t="s">
        <v>133</v>
      </c>
      <c r="C433" s="576"/>
      <c r="D433" s="131" t="s">
        <v>49</v>
      </c>
      <c r="E433" s="132" t="s">
        <v>49</v>
      </c>
      <c r="F433" s="504"/>
      <c r="G433" s="464"/>
      <c r="H433" s="513"/>
      <c r="I433" s="556"/>
      <c r="J433" s="557"/>
      <c r="K433" s="566"/>
    </row>
    <row r="434" spans="1:11" ht="27.6" x14ac:dyDescent="0.25">
      <c r="A434" s="125">
        <v>431</v>
      </c>
      <c r="B434" s="558" t="s">
        <v>169</v>
      </c>
      <c r="C434" s="576"/>
      <c r="D434" s="131" t="s">
        <v>49</v>
      </c>
      <c r="E434" s="132" t="s">
        <v>49</v>
      </c>
      <c r="F434" s="504"/>
      <c r="G434" s="464"/>
      <c r="H434" s="513"/>
      <c r="I434" s="556"/>
      <c r="J434" s="557"/>
      <c r="K434" s="566"/>
    </row>
    <row r="435" spans="1:11" ht="41.4" x14ac:dyDescent="0.25">
      <c r="A435" s="125">
        <v>432</v>
      </c>
      <c r="B435" s="558" t="s">
        <v>504</v>
      </c>
      <c r="C435" s="576"/>
      <c r="D435" s="131" t="s">
        <v>49</v>
      </c>
      <c r="E435" s="132" t="s">
        <v>49</v>
      </c>
      <c r="F435" s="504"/>
      <c r="G435" s="464"/>
      <c r="H435" s="513"/>
      <c r="I435" s="556"/>
      <c r="J435" s="557"/>
      <c r="K435" s="566"/>
    </row>
    <row r="436" spans="1:11" ht="13.8" x14ac:dyDescent="0.25">
      <c r="A436" s="125">
        <v>433</v>
      </c>
      <c r="B436" s="466" t="s">
        <v>777</v>
      </c>
      <c r="C436" s="485"/>
      <c r="D436" s="466"/>
      <c r="E436" s="492"/>
      <c r="F436" s="512"/>
      <c r="G436" s="493"/>
      <c r="H436" s="508"/>
      <c r="I436" s="556"/>
      <c r="J436" s="557"/>
      <c r="K436" s="532"/>
    </row>
    <row r="437" spans="1:11" ht="13.8" x14ac:dyDescent="0.25">
      <c r="A437" s="125">
        <v>434</v>
      </c>
      <c r="B437" s="466" t="s">
        <v>778</v>
      </c>
      <c r="C437" s="485"/>
      <c r="D437" s="466"/>
      <c r="E437" s="492"/>
      <c r="F437" s="512"/>
      <c r="G437" s="493"/>
      <c r="H437" s="508"/>
      <c r="I437" s="556"/>
      <c r="J437" s="557"/>
      <c r="K437" s="532"/>
    </row>
    <row r="438" spans="1:11" ht="13.8" x14ac:dyDescent="0.25">
      <c r="A438" s="125">
        <v>435</v>
      </c>
      <c r="B438" s="466" t="s">
        <v>779</v>
      </c>
      <c r="C438" s="485"/>
      <c r="D438" s="466"/>
      <c r="E438" s="492"/>
      <c r="F438" s="512"/>
      <c r="G438" s="493"/>
      <c r="H438" s="508"/>
      <c r="I438" s="556"/>
      <c r="J438" s="557"/>
      <c r="K438" s="532"/>
    </row>
    <row r="439" spans="1:11" ht="13.8" x14ac:dyDescent="0.25">
      <c r="A439" s="125">
        <v>436</v>
      </c>
      <c r="B439" s="466" t="s">
        <v>780</v>
      </c>
      <c r="C439" s="485"/>
      <c r="D439" s="466"/>
      <c r="E439" s="492"/>
      <c r="F439" s="512"/>
      <c r="G439" s="493"/>
      <c r="H439" s="508"/>
      <c r="I439" s="556"/>
      <c r="J439" s="557"/>
      <c r="K439" s="532"/>
    </row>
    <row r="440" spans="1:11" ht="13.8" x14ac:dyDescent="0.25">
      <c r="A440" s="125">
        <v>437</v>
      </c>
      <c r="B440" s="466" t="s">
        <v>781</v>
      </c>
      <c r="C440" s="485"/>
      <c r="D440" s="466"/>
      <c r="E440" s="492"/>
      <c r="F440" s="512"/>
      <c r="G440" s="493"/>
      <c r="H440" s="508"/>
      <c r="I440" s="556"/>
      <c r="J440" s="557"/>
      <c r="K440" s="532"/>
    </row>
    <row r="441" spans="1:11" ht="27.6" x14ac:dyDescent="0.25">
      <c r="A441" s="125">
        <v>438</v>
      </c>
      <c r="B441" s="588" t="s">
        <v>962</v>
      </c>
      <c r="C441" s="666"/>
      <c r="D441" s="667"/>
      <c r="E441" s="668"/>
      <c r="F441" s="504"/>
      <c r="G441" s="463"/>
      <c r="H441" s="504"/>
      <c r="I441" s="556"/>
      <c r="J441" s="557"/>
      <c r="K441" s="566"/>
    </row>
    <row r="442" spans="1:11" ht="13.8" x14ac:dyDescent="0.25">
      <c r="A442" s="125">
        <v>439</v>
      </c>
      <c r="B442" s="466" t="s">
        <v>782</v>
      </c>
      <c r="C442" s="485"/>
      <c r="D442" s="466"/>
      <c r="E442" s="492"/>
      <c r="F442" s="512"/>
      <c r="G442" s="493"/>
      <c r="H442" s="508"/>
      <c r="I442" s="556"/>
      <c r="J442" s="557"/>
      <c r="K442" s="532"/>
    </row>
    <row r="443" spans="1:11" ht="13.8" x14ac:dyDescent="0.25">
      <c r="A443" s="125">
        <v>440</v>
      </c>
      <c r="B443" s="466" t="s">
        <v>783</v>
      </c>
      <c r="C443" s="485"/>
      <c r="D443" s="466"/>
      <c r="E443" s="492"/>
      <c r="F443" s="512"/>
      <c r="G443" s="493"/>
      <c r="H443" s="508"/>
      <c r="I443" s="556"/>
      <c r="J443" s="557"/>
      <c r="K443" s="532"/>
    </row>
    <row r="444" spans="1:11" ht="41.4" x14ac:dyDescent="0.25">
      <c r="A444" s="125">
        <v>441</v>
      </c>
      <c r="B444" s="588" t="s">
        <v>784</v>
      </c>
      <c r="C444" s="666"/>
      <c r="D444" s="667"/>
      <c r="E444" s="668"/>
      <c r="F444" s="504"/>
      <c r="G444" s="463"/>
      <c r="H444" s="504"/>
      <c r="I444" s="556"/>
      <c r="J444" s="557"/>
      <c r="K444" s="566"/>
    </row>
    <row r="445" spans="1:11" ht="69" x14ac:dyDescent="0.25">
      <c r="A445" s="125">
        <v>442</v>
      </c>
      <c r="B445" s="588" t="s">
        <v>785</v>
      </c>
      <c r="C445" s="666"/>
      <c r="D445" s="667"/>
      <c r="E445" s="668"/>
      <c r="F445" s="504"/>
      <c r="G445" s="463"/>
      <c r="H445" s="504"/>
      <c r="I445" s="556"/>
      <c r="J445" s="557"/>
      <c r="K445" s="566"/>
    </row>
    <row r="446" spans="1:11" ht="69" x14ac:dyDescent="0.25">
      <c r="A446" s="125">
        <v>443</v>
      </c>
      <c r="B446" s="588" t="s">
        <v>786</v>
      </c>
      <c r="C446" s="666"/>
      <c r="D446" s="667"/>
      <c r="E446" s="668"/>
      <c r="F446" s="504"/>
      <c r="G446" s="463"/>
      <c r="H446" s="504"/>
      <c r="I446" s="556"/>
      <c r="J446" s="557"/>
      <c r="K446" s="566"/>
    </row>
    <row r="447" spans="1:11" ht="41.4" x14ac:dyDescent="0.25">
      <c r="A447" s="125">
        <v>444</v>
      </c>
      <c r="B447" s="588" t="s">
        <v>787</v>
      </c>
      <c r="C447" s="666"/>
      <c r="D447" s="667"/>
      <c r="E447" s="668"/>
      <c r="F447" s="504"/>
      <c r="G447" s="463"/>
      <c r="H447" s="504"/>
      <c r="I447" s="556"/>
      <c r="J447" s="557"/>
      <c r="K447" s="566"/>
    </row>
    <row r="448" spans="1:11" ht="13.8" x14ac:dyDescent="0.25">
      <c r="A448" s="125">
        <v>445</v>
      </c>
      <c r="B448" s="466" t="s">
        <v>788</v>
      </c>
      <c r="C448" s="485"/>
      <c r="D448" s="466"/>
      <c r="E448" s="492"/>
      <c r="F448" s="512"/>
      <c r="G448" s="493"/>
      <c r="H448" s="508"/>
      <c r="I448" s="556"/>
      <c r="J448" s="557"/>
      <c r="K448" s="532"/>
    </row>
    <row r="449" spans="1:11" ht="13.8" x14ac:dyDescent="0.25">
      <c r="A449" s="125">
        <v>446</v>
      </c>
      <c r="B449" s="466" t="s">
        <v>789</v>
      </c>
      <c r="C449" s="673"/>
      <c r="D449" s="674"/>
      <c r="E449" s="675"/>
      <c r="F449" s="620"/>
      <c r="G449" s="677"/>
      <c r="H449" s="678"/>
      <c r="I449" s="556"/>
      <c r="J449" s="557"/>
      <c r="K449" s="520"/>
    </row>
    <row r="450" spans="1:11" ht="13.8" x14ac:dyDescent="0.25">
      <c r="A450" s="125">
        <v>447</v>
      </c>
      <c r="B450" s="466" t="s">
        <v>790</v>
      </c>
      <c r="C450" s="673"/>
      <c r="D450" s="674"/>
      <c r="E450" s="675"/>
      <c r="F450" s="620"/>
      <c r="G450" s="677"/>
      <c r="H450" s="678"/>
      <c r="I450" s="556"/>
      <c r="J450" s="557"/>
      <c r="K450" s="520"/>
    </row>
    <row r="451" spans="1:11" ht="193.2" x14ac:dyDescent="0.25">
      <c r="A451" s="125">
        <v>448</v>
      </c>
      <c r="B451" s="469" t="s">
        <v>996</v>
      </c>
      <c r="C451" s="576"/>
      <c r="D451" s="131" t="s">
        <v>49</v>
      </c>
      <c r="E451" s="132" t="s">
        <v>49</v>
      </c>
      <c r="F451" s="504"/>
      <c r="G451" s="464"/>
      <c r="H451" s="513"/>
      <c r="I451" s="556"/>
      <c r="J451" s="557"/>
      <c r="K451" s="566"/>
    </row>
    <row r="452" spans="1:11" ht="27.6" x14ac:dyDescent="0.25">
      <c r="A452" s="125">
        <v>449</v>
      </c>
      <c r="B452" s="471" t="s">
        <v>139</v>
      </c>
      <c r="C452" s="133">
        <v>5</v>
      </c>
      <c r="D452" s="134" t="s">
        <v>48</v>
      </c>
      <c r="E452" s="136" t="s">
        <v>48</v>
      </c>
      <c r="F452" s="504"/>
      <c r="G452" s="464"/>
      <c r="H452" s="513"/>
      <c r="I452" s="556"/>
      <c r="J452" s="557"/>
      <c r="K452" s="566"/>
    </row>
    <row r="453" spans="1:11" ht="27.6" x14ac:dyDescent="0.25">
      <c r="A453" s="125">
        <v>450</v>
      </c>
      <c r="B453" s="471" t="s">
        <v>140</v>
      </c>
      <c r="C453" s="576"/>
      <c r="D453" s="131" t="s">
        <v>49</v>
      </c>
      <c r="E453" s="132" t="s">
        <v>49</v>
      </c>
      <c r="F453" s="504"/>
      <c r="G453" s="464"/>
      <c r="H453" s="513"/>
      <c r="I453" s="556"/>
      <c r="J453" s="557"/>
      <c r="K453" s="566"/>
    </row>
    <row r="454" spans="1:11" ht="13.8" x14ac:dyDescent="0.25">
      <c r="A454" s="125">
        <v>451</v>
      </c>
      <c r="B454" s="466" t="s">
        <v>791</v>
      </c>
      <c r="C454" s="485"/>
      <c r="D454" s="466"/>
      <c r="E454" s="492"/>
      <c r="F454" s="512"/>
      <c r="G454" s="499"/>
      <c r="H454" s="512"/>
      <c r="I454" s="556"/>
      <c r="J454" s="557"/>
      <c r="K454" s="532"/>
    </row>
    <row r="455" spans="1:11" ht="13.8" x14ac:dyDescent="0.25">
      <c r="A455" s="125">
        <v>452</v>
      </c>
      <c r="B455" s="466" t="s">
        <v>792</v>
      </c>
      <c r="C455" s="482"/>
      <c r="D455" s="148"/>
      <c r="E455" s="149"/>
      <c r="F455" s="509"/>
      <c r="G455" s="497"/>
      <c r="H455" s="509"/>
      <c r="I455" s="556"/>
      <c r="J455" s="557"/>
      <c r="K455" s="566"/>
    </row>
    <row r="456" spans="1:11" ht="138" x14ac:dyDescent="0.25">
      <c r="A456" s="125">
        <v>453</v>
      </c>
      <c r="B456" s="471" t="s">
        <v>997</v>
      </c>
      <c r="C456" s="576"/>
      <c r="D456" s="131" t="s">
        <v>49</v>
      </c>
      <c r="E456" s="132" t="s">
        <v>49</v>
      </c>
      <c r="F456" s="504"/>
      <c r="G456" s="464"/>
      <c r="H456" s="513"/>
      <c r="I456" s="556"/>
      <c r="J456" s="557"/>
      <c r="K456" s="566"/>
    </row>
    <row r="457" spans="1:11" ht="27.6" x14ac:dyDescent="0.25">
      <c r="A457" s="125">
        <v>454</v>
      </c>
      <c r="B457" s="588" t="s">
        <v>135</v>
      </c>
      <c r="C457" s="475"/>
      <c r="D457" s="138"/>
      <c r="E457" s="139"/>
      <c r="F457" s="503"/>
      <c r="G457" s="465"/>
      <c r="H457" s="503"/>
      <c r="I457" s="556"/>
      <c r="J457" s="557"/>
      <c r="K457" s="566"/>
    </row>
    <row r="458" spans="1:11" ht="27.6" x14ac:dyDescent="0.25">
      <c r="A458" s="125">
        <v>455</v>
      </c>
      <c r="B458" s="588" t="s">
        <v>961</v>
      </c>
      <c r="C458" s="576"/>
      <c r="D458" s="131" t="s">
        <v>49</v>
      </c>
      <c r="E458" s="132" t="s">
        <v>49</v>
      </c>
      <c r="F458" s="504"/>
      <c r="G458" s="464"/>
      <c r="H458" s="513"/>
      <c r="I458" s="556"/>
      <c r="J458" s="557"/>
      <c r="K458" s="566"/>
    </row>
    <row r="459" spans="1:11" ht="27.6" x14ac:dyDescent="0.25">
      <c r="A459" s="125">
        <v>456</v>
      </c>
      <c r="B459" s="471" t="s">
        <v>136</v>
      </c>
      <c r="C459" s="576"/>
      <c r="D459" s="131" t="s">
        <v>49</v>
      </c>
      <c r="E459" s="132" t="s">
        <v>49</v>
      </c>
      <c r="F459" s="504"/>
      <c r="G459" s="464"/>
      <c r="H459" s="513"/>
      <c r="I459" s="556"/>
      <c r="J459" s="557"/>
      <c r="K459" s="520"/>
    </row>
    <row r="460" spans="1:11" ht="41.4" x14ac:dyDescent="0.25">
      <c r="A460" s="125">
        <v>457</v>
      </c>
      <c r="B460" s="588" t="s">
        <v>137</v>
      </c>
      <c r="C460" s="576"/>
      <c r="D460" s="131" t="s">
        <v>49</v>
      </c>
      <c r="E460" s="132" t="s">
        <v>49</v>
      </c>
      <c r="F460" s="504"/>
      <c r="G460" s="464"/>
      <c r="H460" s="513"/>
      <c r="I460" s="556"/>
      <c r="J460" s="557"/>
      <c r="K460" s="520"/>
    </row>
    <row r="461" spans="1:11" ht="41.4" x14ac:dyDescent="0.25">
      <c r="A461" s="125">
        <v>458</v>
      </c>
      <c r="B461" s="588" t="s">
        <v>138</v>
      </c>
      <c r="C461" s="576"/>
      <c r="D461" s="131" t="s">
        <v>49</v>
      </c>
      <c r="E461" s="132" t="s">
        <v>49</v>
      </c>
      <c r="F461" s="504"/>
      <c r="G461" s="464"/>
      <c r="H461" s="513"/>
      <c r="I461" s="556"/>
      <c r="J461" s="557"/>
      <c r="K461" s="520"/>
    </row>
    <row r="462" spans="1:11" ht="13.8" x14ac:dyDescent="0.25">
      <c r="A462" s="125">
        <v>459</v>
      </c>
      <c r="B462" s="472" t="s">
        <v>793</v>
      </c>
      <c r="C462" s="482"/>
      <c r="D462" s="148"/>
      <c r="E462" s="149"/>
      <c r="F462" s="509"/>
      <c r="G462" s="497"/>
      <c r="H462" s="509"/>
      <c r="I462" s="556"/>
      <c r="J462" s="557"/>
      <c r="K462" s="566"/>
    </row>
    <row r="463" spans="1:11" ht="41.4" x14ac:dyDescent="0.25">
      <c r="A463" s="125">
        <v>460</v>
      </c>
      <c r="B463" s="588" t="s">
        <v>434</v>
      </c>
      <c r="C463" s="576"/>
      <c r="D463" s="131" t="s">
        <v>49</v>
      </c>
      <c r="E463" s="132" t="s">
        <v>49</v>
      </c>
      <c r="F463" s="504"/>
      <c r="G463" s="464"/>
      <c r="H463" s="513"/>
      <c r="I463" s="556"/>
      <c r="J463" s="557"/>
      <c r="K463" s="566"/>
    </row>
    <row r="464" spans="1:11" ht="27.6" x14ac:dyDescent="0.25">
      <c r="A464" s="125">
        <v>461</v>
      </c>
      <c r="B464" s="588" t="s">
        <v>794</v>
      </c>
      <c r="C464" s="576"/>
      <c r="D464" s="131" t="s">
        <v>49</v>
      </c>
      <c r="E464" s="132" t="s">
        <v>49</v>
      </c>
      <c r="F464" s="504"/>
      <c r="G464" s="464"/>
      <c r="H464" s="513"/>
      <c r="I464" s="556"/>
      <c r="J464" s="557"/>
      <c r="K464" s="566"/>
    </row>
    <row r="465" spans="1:11" ht="13.8" x14ac:dyDescent="0.25">
      <c r="A465" s="125">
        <v>462</v>
      </c>
      <c r="B465" s="466" t="s">
        <v>795</v>
      </c>
      <c r="C465" s="673"/>
      <c r="D465" s="674"/>
      <c r="E465" s="675"/>
      <c r="F465" s="620"/>
      <c r="G465" s="677"/>
      <c r="H465" s="678"/>
      <c r="I465" s="556"/>
      <c r="J465" s="557"/>
      <c r="K465" s="566"/>
    </row>
    <row r="466" spans="1:11" ht="13.8" x14ac:dyDescent="0.25">
      <c r="A466" s="125">
        <v>463</v>
      </c>
      <c r="B466" s="466" t="s">
        <v>796</v>
      </c>
      <c r="C466" s="482"/>
      <c r="D466" s="148"/>
      <c r="E466" s="149"/>
      <c r="F466" s="509"/>
      <c r="G466" s="497"/>
      <c r="H466" s="509"/>
      <c r="I466" s="556"/>
      <c r="J466" s="557"/>
      <c r="K466" s="566"/>
    </row>
    <row r="467" spans="1:11" ht="13.8" x14ac:dyDescent="0.25">
      <c r="A467" s="125">
        <v>464</v>
      </c>
      <c r="B467" s="466" t="s">
        <v>797</v>
      </c>
      <c r="C467" s="481"/>
      <c r="D467" s="146"/>
      <c r="E467" s="147"/>
      <c r="F467" s="508"/>
      <c r="G467" s="493"/>
      <c r="H467" s="508"/>
      <c r="I467" s="556"/>
      <c r="J467" s="557"/>
      <c r="K467" s="532"/>
    </row>
    <row r="468" spans="1:11" ht="13.8" x14ac:dyDescent="0.25">
      <c r="A468" s="125">
        <v>465</v>
      </c>
      <c r="B468" s="466" t="s">
        <v>799</v>
      </c>
      <c r="C468" s="482"/>
      <c r="D468" s="148"/>
      <c r="E468" s="149"/>
      <c r="F468" s="509"/>
      <c r="G468" s="497"/>
      <c r="H468" s="509"/>
      <c r="I468" s="556"/>
      <c r="J468" s="557"/>
      <c r="K468" s="566"/>
    </row>
    <row r="469" spans="1:11" ht="124.2" x14ac:dyDescent="0.25">
      <c r="A469" s="125">
        <v>466</v>
      </c>
      <c r="B469" s="469" t="s">
        <v>917</v>
      </c>
      <c r="C469" s="576"/>
      <c r="D469" s="131" t="s">
        <v>49</v>
      </c>
      <c r="E469" s="132" t="s">
        <v>49</v>
      </c>
      <c r="F469" s="504"/>
      <c r="G469" s="464"/>
      <c r="H469" s="513"/>
      <c r="I469" s="556"/>
      <c r="J469" s="557"/>
      <c r="K469" s="532"/>
    </row>
    <row r="470" spans="1:11" ht="13.8" x14ac:dyDescent="0.25">
      <c r="A470" s="125">
        <v>467</v>
      </c>
      <c r="B470" s="466" t="s">
        <v>800</v>
      </c>
      <c r="C470" s="482"/>
      <c r="D470" s="148"/>
      <c r="E470" s="149"/>
      <c r="F470" s="509"/>
      <c r="G470" s="497"/>
      <c r="H470" s="509"/>
      <c r="I470" s="556"/>
      <c r="J470" s="557"/>
      <c r="K470" s="566"/>
    </row>
    <row r="471" spans="1:11" ht="96.6" x14ac:dyDescent="0.25">
      <c r="A471" s="125">
        <v>468</v>
      </c>
      <c r="B471" s="469" t="s">
        <v>910</v>
      </c>
      <c r="C471" s="576"/>
      <c r="D471" s="131" t="s">
        <v>49</v>
      </c>
      <c r="E471" s="132" t="s">
        <v>49</v>
      </c>
      <c r="F471" s="504"/>
      <c r="G471" s="464"/>
      <c r="H471" s="513"/>
      <c r="I471" s="556"/>
      <c r="J471" s="557"/>
      <c r="K471" s="566"/>
    </row>
    <row r="472" spans="1:11" ht="13.8" x14ac:dyDescent="0.25">
      <c r="A472" s="125">
        <v>469</v>
      </c>
      <c r="B472" s="466" t="s">
        <v>801</v>
      </c>
      <c r="C472" s="481"/>
      <c r="D472" s="146"/>
      <c r="E472" s="147"/>
      <c r="F472" s="508"/>
      <c r="G472" s="493"/>
      <c r="H472" s="508"/>
      <c r="I472" s="556"/>
      <c r="J472" s="557"/>
      <c r="K472" s="532"/>
    </row>
    <row r="473" spans="1:11" ht="27.6" x14ac:dyDescent="0.25">
      <c r="A473" s="125">
        <v>470</v>
      </c>
      <c r="B473" s="469" t="s">
        <v>948</v>
      </c>
      <c r="C473" s="576"/>
      <c r="D473" s="131" t="s">
        <v>49</v>
      </c>
      <c r="E473" s="132" t="s">
        <v>49</v>
      </c>
      <c r="F473" s="504"/>
      <c r="G473" s="464"/>
      <c r="H473" s="513"/>
      <c r="I473" s="556"/>
      <c r="J473" s="557"/>
      <c r="K473" s="532"/>
    </row>
    <row r="474" spans="1:11" ht="27.6" x14ac:dyDescent="0.25">
      <c r="A474" s="125">
        <v>471</v>
      </c>
      <c r="B474" s="469" t="s">
        <v>142</v>
      </c>
      <c r="C474" s="576"/>
      <c r="D474" s="131" t="s">
        <v>49</v>
      </c>
      <c r="E474" s="132" t="s">
        <v>49</v>
      </c>
      <c r="F474" s="504"/>
      <c r="G474" s="464"/>
      <c r="H474" s="513"/>
      <c r="I474" s="556"/>
      <c r="J474" s="557"/>
      <c r="K474" s="532"/>
    </row>
    <row r="475" spans="1:11" ht="13.8" x14ac:dyDescent="0.25">
      <c r="A475" s="125">
        <v>472</v>
      </c>
      <c r="B475" s="466" t="s">
        <v>802</v>
      </c>
      <c r="C475" s="481"/>
      <c r="D475" s="146"/>
      <c r="E475" s="147"/>
      <c r="F475" s="508"/>
      <c r="G475" s="493"/>
      <c r="H475" s="508"/>
      <c r="I475" s="556"/>
      <c r="J475" s="557"/>
      <c r="K475" s="532"/>
    </row>
    <row r="476" spans="1:11" ht="96.6" x14ac:dyDescent="0.25">
      <c r="A476" s="125">
        <v>473</v>
      </c>
      <c r="B476" s="469" t="s">
        <v>807</v>
      </c>
      <c r="C476" s="576"/>
      <c r="D476" s="131" t="s">
        <v>49</v>
      </c>
      <c r="E476" s="132" t="s">
        <v>49</v>
      </c>
      <c r="F476" s="504"/>
      <c r="G476" s="464"/>
      <c r="H476" s="513"/>
      <c r="I476" s="556"/>
      <c r="J476" s="557"/>
      <c r="K476" s="532"/>
    </row>
    <row r="477" spans="1:11" ht="13.8" x14ac:dyDescent="0.25">
      <c r="A477" s="125">
        <v>474</v>
      </c>
      <c r="B477" s="466" t="s">
        <v>803</v>
      </c>
      <c r="C477" s="482"/>
      <c r="D477" s="148"/>
      <c r="E477" s="149"/>
      <c r="F477" s="509"/>
      <c r="G477" s="521"/>
      <c r="H477" s="528"/>
      <c r="I477" s="556"/>
      <c r="J477" s="557"/>
      <c r="K477" s="520"/>
    </row>
    <row r="478" spans="1:11" ht="13.8" x14ac:dyDescent="0.25">
      <c r="A478" s="125">
        <v>475</v>
      </c>
      <c r="B478" s="466" t="s">
        <v>804</v>
      </c>
      <c r="C478" s="482"/>
      <c r="D478" s="148"/>
      <c r="E478" s="149"/>
      <c r="F478" s="509"/>
      <c r="G478" s="497"/>
      <c r="H478" s="509"/>
      <c r="I478" s="556"/>
      <c r="J478" s="557"/>
      <c r="K478" s="566"/>
    </row>
    <row r="479" spans="1:11" ht="69" x14ac:dyDescent="0.25">
      <c r="A479" s="125">
        <v>476</v>
      </c>
      <c r="B479" s="469" t="s">
        <v>911</v>
      </c>
      <c r="C479" s="576"/>
      <c r="D479" s="131" t="s">
        <v>49</v>
      </c>
      <c r="E479" s="132" t="s">
        <v>49</v>
      </c>
      <c r="F479" s="504"/>
      <c r="G479" s="464"/>
      <c r="H479" s="513"/>
      <c r="I479" s="556"/>
      <c r="J479" s="557"/>
      <c r="K479" s="566"/>
    </row>
    <row r="480" spans="1:11" ht="13.8" x14ac:dyDescent="0.25">
      <c r="A480" s="125">
        <v>477</v>
      </c>
      <c r="B480" s="466" t="s">
        <v>805</v>
      </c>
      <c r="C480" s="482"/>
      <c r="D480" s="148"/>
      <c r="E480" s="149"/>
      <c r="F480" s="509"/>
      <c r="G480" s="497"/>
      <c r="H480" s="509"/>
      <c r="I480" s="556"/>
      <c r="J480" s="557"/>
      <c r="K480" s="566"/>
    </row>
    <row r="481" spans="1:11" ht="69" x14ac:dyDescent="0.25">
      <c r="A481" s="125">
        <v>478</v>
      </c>
      <c r="B481" s="558" t="s">
        <v>808</v>
      </c>
      <c r="C481" s="576"/>
      <c r="D481" s="131" t="s">
        <v>49</v>
      </c>
      <c r="E481" s="132" t="s">
        <v>49</v>
      </c>
      <c r="F481" s="504"/>
      <c r="G481" s="464"/>
      <c r="H481" s="513"/>
      <c r="I481" s="556"/>
      <c r="J481" s="557"/>
      <c r="K481" s="566"/>
    </row>
    <row r="482" spans="1:11" ht="27.6" x14ac:dyDescent="0.25">
      <c r="A482" s="125">
        <v>479</v>
      </c>
      <c r="B482" s="558" t="s">
        <v>809</v>
      </c>
      <c r="C482" s="576"/>
      <c r="D482" s="131" t="s">
        <v>49</v>
      </c>
      <c r="E482" s="132" t="s">
        <v>49</v>
      </c>
      <c r="F482" s="504"/>
      <c r="G482" s="464"/>
      <c r="H482" s="513"/>
      <c r="I482" s="556"/>
      <c r="J482" s="557"/>
      <c r="K482" s="566"/>
    </row>
    <row r="483" spans="1:11" ht="27.6" x14ac:dyDescent="0.25">
      <c r="A483" s="125">
        <v>480</v>
      </c>
      <c r="B483" s="558" t="s">
        <v>810</v>
      </c>
      <c r="C483" s="576"/>
      <c r="D483" s="131" t="s">
        <v>49</v>
      </c>
      <c r="E483" s="132" t="s">
        <v>49</v>
      </c>
      <c r="F483" s="504"/>
      <c r="G483" s="464"/>
      <c r="H483" s="513"/>
      <c r="I483" s="556"/>
      <c r="J483" s="557"/>
      <c r="K483" s="566"/>
    </row>
    <row r="484" spans="1:11" ht="27.6" x14ac:dyDescent="0.25">
      <c r="A484" s="125">
        <v>481</v>
      </c>
      <c r="B484" s="558" t="s">
        <v>811</v>
      </c>
      <c r="C484" s="576"/>
      <c r="D484" s="131" t="s">
        <v>49</v>
      </c>
      <c r="E484" s="132" t="s">
        <v>49</v>
      </c>
      <c r="F484" s="504"/>
      <c r="G484" s="464"/>
      <c r="H484" s="513"/>
      <c r="I484" s="556"/>
      <c r="J484" s="557"/>
      <c r="K484" s="566"/>
    </row>
    <row r="485" spans="1:11" ht="27.6" x14ac:dyDescent="0.25">
      <c r="A485" s="125">
        <v>482</v>
      </c>
      <c r="B485" s="558" t="s">
        <v>812</v>
      </c>
      <c r="C485" s="576"/>
      <c r="D485" s="131" t="s">
        <v>49</v>
      </c>
      <c r="E485" s="132" t="s">
        <v>49</v>
      </c>
      <c r="F485" s="504"/>
      <c r="G485" s="464"/>
      <c r="H485" s="513"/>
      <c r="I485" s="556"/>
      <c r="J485" s="557"/>
      <c r="K485" s="566"/>
    </row>
    <row r="486" spans="1:11" ht="27.6" x14ac:dyDescent="0.25">
      <c r="A486" s="125">
        <v>483</v>
      </c>
      <c r="B486" s="558" t="s">
        <v>813</v>
      </c>
      <c r="C486" s="576"/>
      <c r="D486" s="131" t="s">
        <v>49</v>
      </c>
      <c r="E486" s="132" t="s">
        <v>49</v>
      </c>
      <c r="F486" s="504"/>
      <c r="G486" s="464"/>
      <c r="H486" s="513"/>
      <c r="I486" s="556"/>
      <c r="J486" s="557"/>
      <c r="K486" s="566"/>
    </row>
    <row r="487" spans="1:11" ht="13.8" x14ac:dyDescent="0.25">
      <c r="A487" s="125">
        <v>484</v>
      </c>
      <c r="B487" s="466" t="s">
        <v>806</v>
      </c>
      <c r="C487" s="486"/>
      <c r="D487" s="148"/>
      <c r="E487" s="149"/>
      <c r="F487" s="509"/>
      <c r="G487" s="499"/>
      <c r="H487" s="512"/>
      <c r="I487" s="556"/>
      <c r="J487" s="557"/>
      <c r="K487" s="532"/>
    </row>
    <row r="488" spans="1:11" ht="27.6" x14ac:dyDescent="0.25">
      <c r="A488" s="125">
        <v>485</v>
      </c>
      <c r="B488" s="469" t="s">
        <v>143</v>
      </c>
      <c r="C488" s="476">
        <v>5</v>
      </c>
      <c r="D488" s="134" t="s">
        <v>48</v>
      </c>
      <c r="E488" s="136" t="s">
        <v>48</v>
      </c>
      <c r="F488" s="504"/>
      <c r="G488" s="135"/>
      <c r="H488" s="511"/>
      <c r="I488" s="556"/>
      <c r="J488" s="557"/>
      <c r="K488" s="532"/>
    </row>
    <row r="489" spans="1:11" ht="55.2" x14ac:dyDescent="0.25">
      <c r="A489" s="125">
        <v>486</v>
      </c>
      <c r="B489" s="469" t="s">
        <v>949</v>
      </c>
      <c r="C489" s="576"/>
      <c r="D489" s="131" t="s">
        <v>49</v>
      </c>
      <c r="E489" s="132" t="s">
        <v>49</v>
      </c>
      <c r="F489" s="504"/>
      <c r="G489" s="464"/>
      <c r="H489" s="513"/>
      <c r="I489" s="556"/>
      <c r="J489" s="557"/>
      <c r="K489" s="532"/>
    </row>
    <row r="490" spans="1:11" ht="13.8" x14ac:dyDescent="0.25">
      <c r="A490" s="125">
        <v>487</v>
      </c>
      <c r="B490" s="466" t="s">
        <v>798</v>
      </c>
      <c r="C490" s="481"/>
      <c r="D490" s="146"/>
      <c r="E490" s="147"/>
      <c r="F490" s="508"/>
      <c r="G490" s="493"/>
      <c r="H490" s="508"/>
      <c r="I490" s="556"/>
      <c r="J490" s="557"/>
      <c r="K490" s="532"/>
    </row>
    <row r="491" spans="1:11" ht="121.95" customHeight="1" x14ac:dyDescent="0.25">
      <c r="A491" s="125">
        <v>488</v>
      </c>
      <c r="B491" s="469" t="s">
        <v>495</v>
      </c>
      <c r="C491" s="576"/>
      <c r="D491" s="131" t="s">
        <v>49</v>
      </c>
      <c r="E491" s="132" t="s">
        <v>49</v>
      </c>
      <c r="F491" s="504"/>
      <c r="G491" s="464"/>
      <c r="H491" s="513"/>
      <c r="I491" s="556"/>
      <c r="J491" s="557"/>
      <c r="K491" s="532"/>
    </row>
    <row r="492" spans="1:11" ht="27.6" x14ac:dyDescent="0.25">
      <c r="A492" s="125">
        <v>489</v>
      </c>
      <c r="B492" s="469" t="s">
        <v>170</v>
      </c>
      <c r="C492" s="576"/>
      <c r="D492" s="131" t="s">
        <v>49</v>
      </c>
      <c r="E492" s="132" t="s">
        <v>49</v>
      </c>
      <c r="F492" s="504"/>
      <c r="G492" s="464"/>
      <c r="H492" s="513"/>
      <c r="I492" s="556"/>
      <c r="J492" s="557"/>
      <c r="K492" s="532"/>
    </row>
    <row r="493" spans="1:11" ht="13.8" x14ac:dyDescent="0.25">
      <c r="A493" s="125">
        <v>490</v>
      </c>
      <c r="B493" s="466" t="s">
        <v>814</v>
      </c>
      <c r="C493" s="481"/>
      <c r="D493" s="146"/>
      <c r="E493" s="147"/>
      <c r="F493" s="508"/>
      <c r="G493" s="493"/>
      <c r="H493" s="508"/>
      <c r="I493" s="556"/>
      <c r="J493" s="557"/>
      <c r="K493" s="532"/>
    </row>
    <row r="494" spans="1:11" ht="13.8" x14ac:dyDescent="0.25">
      <c r="A494" s="125">
        <v>491</v>
      </c>
      <c r="B494" s="466" t="s">
        <v>815</v>
      </c>
      <c r="C494" s="481"/>
      <c r="D494" s="146"/>
      <c r="E494" s="147"/>
      <c r="F494" s="508"/>
      <c r="G494" s="493"/>
      <c r="H494" s="508"/>
      <c r="I494" s="556"/>
      <c r="J494" s="557"/>
      <c r="K494" s="532"/>
    </row>
    <row r="495" spans="1:11" ht="13.8" x14ac:dyDescent="0.25">
      <c r="A495" s="125">
        <v>492</v>
      </c>
      <c r="B495" s="466" t="s">
        <v>816</v>
      </c>
      <c r="C495" s="482"/>
      <c r="D495" s="148"/>
      <c r="E495" s="149"/>
      <c r="F495" s="509"/>
      <c r="G495" s="499"/>
      <c r="H495" s="512"/>
      <c r="I495" s="556"/>
      <c r="J495" s="557"/>
      <c r="K495" s="532"/>
    </row>
    <row r="496" spans="1:11" ht="27.6" x14ac:dyDescent="0.25">
      <c r="A496" s="125">
        <v>493</v>
      </c>
      <c r="B496" s="469" t="s">
        <v>153</v>
      </c>
      <c r="C496" s="576"/>
      <c r="D496" s="131" t="s">
        <v>49</v>
      </c>
      <c r="E496" s="132" t="s">
        <v>49</v>
      </c>
      <c r="F496" s="504"/>
      <c r="G496" s="464"/>
      <c r="H496" s="513"/>
      <c r="I496" s="556"/>
      <c r="J496" s="557"/>
      <c r="K496" s="532"/>
    </row>
    <row r="497" spans="1:11" ht="27.6" x14ac:dyDescent="0.25">
      <c r="A497" s="125">
        <v>494</v>
      </c>
      <c r="B497" s="558" t="s">
        <v>154</v>
      </c>
      <c r="C497" s="576"/>
      <c r="D497" s="131" t="s">
        <v>49</v>
      </c>
      <c r="E497" s="132" t="s">
        <v>49</v>
      </c>
      <c r="F497" s="504"/>
      <c r="G497" s="464"/>
      <c r="H497" s="513"/>
      <c r="I497" s="556"/>
      <c r="J497" s="557"/>
      <c r="K497" s="566"/>
    </row>
    <row r="498" spans="1:11" ht="13.8" x14ac:dyDescent="0.25">
      <c r="A498" s="125">
        <v>495</v>
      </c>
      <c r="B498" s="466" t="s">
        <v>817</v>
      </c>
      <c r="C498" s="485"/>
      <c r="D498" s="466"/>
      <c r="E498" s="492"/>
      <c r="F498" s="512"/>
      <c r="G498" s="499"/>
      <c r="H498" s="512"/>
      <c r="I498" s="556"/>
      <c r="J498" s="557"/>
      <c r="K498" s="535"/>
    </row>
    <row r="499" spans="1:11" ht="13.8" x14ac:dyDescent="0.25">
      <c r="A499" s="125">
        <v>496</v>
      </c>
      <c r="B499" s="466" t="s">
        <v>820</v>
      </c>
      <c r="C499" s="485"/>
      <c r="D499" s="466"/>
      <c r="E499" s="492"/>
      <c r="F499" s="512"/>
      <c r="G499" s="499"/>
      <c r="H499" s="512"/>
      <c r="I499" s="556"/>
      <c r="J499" s="557"/>
      <c r="K499" s="535"/>
    </row>
    <row r="500" spans="1:11" ht="41.4" x14ac:dyDescent="0.25">
      <c r="A500" s="125">
        <v>497</v>
      </c>
      <c r="B500" s="558" t="s">
        <v>171</v>
      </c>
      <c r="C500" s="576"/>
      <c r="D500" s="131" t="s">
        <v>49</v>
      </c>
      <c r="E500" s="132" t="s">
        <v>49</v>
      </c>
      <c r="F500" s="504"/>
      <c r="G500" s="464"/>
      <c r="H500" s="513"/>
      <c r="I500" s="556"/>
      <c r="J500" s="557"/>
      <c r="K500" s="566"/>
    </row>
    <row r="501" spans="1:11" ht="41.4" x14ac:dyDescent="0.25">
      <c r="A501" s="125">
        <v>498</v>
      </c>
      <c r="B501" s="558" t="s">
        <v>144</v>
      </c>
      <c r="C501" s="576"/>
      <c r="D501" s="131" t="s">
        <v>49</v>
      </c>
      <c r="E501" s="132" t="s">
        <v>49</v>
      </c>
      <c r="F501" s="504"/>
      <c r="G501" s="464"/>
      <c r="H501" s="513"/>
      <c r="I501" s="556"/>
      <c r="J501" s="557"/>
      <c r="K501" s="566"/>
    </row>
    <row r="502" spans="1:11" ht="27.6" x14ac:dyDescent="0.25">
      <c r="A502" s="125">
        <v>499</v>
      </c>
      <c r="B502" s="558" t="s">
        <v>505</v>
      </c>
      <c r="C502" s="576"/>
      <c r="D502" s="131" t="s">
        <v>49</v>
      </c>
      <c r="E502" s="132" t="s">
        <v>49</v>
      </c>
      <c r="F502" s="504"/>
      <c r="G502" s="464"/>
      <c r="H502" s="513"/>
      <c r="I502" s="556"/>
      <c r="J502" s="557"/>
      <c r="K502" s="566"/>
    </row>
    <row r="503" spans="1:11" ht="41.4" x14ac:dyDescent="0.25">
      <c r="A503" s="125">
        <v>500</v>
      </c>
      <c r="B503" s="558" t="s">
        <v>950</v>
      </c>
      <c r="C503" s="576"/>
      <c r="D503" s="131" t="s">
        <v>49</v>
      </c>
      <c r="E503" s="132" t="s">
        <v>49</v>
      </c>
      <c r="F503" s="504"/>
      <c r="G503" s="464"/>
      <c r="H503" s="513"/>
      <c r="I503" s="556"/>
      <c r="J503" s="557"/>
      <c r="K503" s="520"/>
    </row>
    <row r="504" spans="1:11" ht="27.6" x14ac:dyDescent="0.25">
      <c r="A504" s="125">
        <v>501</v>
      </c>
      <c r="B504" s="469" t="s">
        <v>172</v>
      </c>
      <c r="C504" s="133">
        <v>10</v>
      </c>
      <c r="D504" s="134" t="s">
        <v>48</v>
      </c>
      <c r="E504" s="136" t="s">
        <v>48</v>
      </c>
      <c r="F504" s="503"/>
      <c r="G504" s="135"/>
      <c r="H504" s="511"/>
      <c r="I504" s="556"/>
      <c r="J504" s="557"/>
      <c r="K504" s="566"/>
    </row>
    <row r="505" spans="1:11" ht="27.6" x14ac:dyDescent="0.25">
      <c r="A505" s="125">
        <v>502</v>
      </c>
      <c r="B505" s="558" t="s">
        <v>145</v>
      </c>
      <c r="C505" s="133">
        <v>10</v>
      </c>
      <c r="D505" s="134" t="s">
        <v>48</v>
      </c>
      <c r="E505" s="136" t="s">
        <v>48</v>
      </c>
      <c r="F505" s="503"/>
      <c r="G505" s="135"/>
      <c r="H505" s="511"/>
      <c r="I505" s="556"/>
      <c r="J505" s="557"/>
      <c r="K505" s="566"/>
    </row>
    <row r="506" spans="1:11" ht="27.6" x14ac:dyDescent="0.25">
      <c r="A506" s="125">
        <v>503</v>
      </c>
      <c r="B506" s="558" t="s">
        <v>146</v>
      </c>
      <c r="C506" s="133">
        <v>10</v>
      </c>
      <c r="D506" s="134" t="s">
        <v>48</v>
      </c>
      <c r="E506" s="136" t="s">
        <v>48</v>
      </c>
      <c r="F506" s="503"/>
      <c r="G506" s="135"/>
      <c r="H506" s="511"/>
      <c r="I506" s="556"/>
      <c r="J506" s="557"/>
      <c r="K506" s="566"/>
    </row>
    <row r="507" spans="1:11" ht="27.6" x14ac:dyDescent="0.25">
      <c r="A507" s="125">
        <v>504</v>
      </c>
      <c r="B507" s="558" t="s">
        <v>147</v>
      </c>
      <c r="C507" s="133">
        <v>5</v>
      </c>
      <c r="D507" s="134" t="s">
        <v>48</v>
      </c>
      <c r="E507" s="136" t="s">
        <v>48</v>
      </c>
      <c r="F507" s="503"/>
      <c r="G507" s="135"/>
      <c r="H507" s="511"/>
      <c r="I507" s="556"/>
      <c r="J507" s="557"/>
      <c r="K507" s="566"/>
    </row>
    <row r="508" spans="1:11" ht="27.6" x14ac:dyDescent="0.25">
      <c r="A508" s="125">
        <v>505</v>
      </c>
      <c r="B508" s="558" t="s">
        <v>148</v>
      </c>
      <c r="C508" s="133">
        <v>10</v>
      </c>
      <c r="D508" s="134" t="s">
        <v>48</v>
      </c>
      <c r="E508" s="136" t="s">
        <v>48</v>
      </c>
      <c r="F508" s="503"/>
      <c r="G508" s="135"/>
      <c r="H508" s="511"/>
      <c r="I508" s="556"/>
      <c r="J508" s="557"/>
      <c r="K508" s="566"/>
    </row>
    <row r="509" spans="1:11" ht="27.6" x14ac:dyDescent="0.25">
      <c r="A509" s="125">
        <v>506</v>
      </c>
      <c r="B509" s="558" t="s">
        <v>514</v>
      </c>
      <c r="C509" s="576"/>
      <c r="D509" s="131" t="s">
        <v>49</v>
      </c>
      <c r="E509" s="132" t="s">
        <v>49</v>
      </c>
      <c r="F509" s="504"/>
      <c r="G509" s="464"/>
      <c r="H509" s="513"/>
      <c r="I509" s="556"/>
      <c r="J509" s="557"/>
      <c r="K509" s="520"/>
    </row>
    <row r="510" spans="1:11" ht="27.6" x14ac:dyDescent="0.25">
      <c r="A510" s="125">
        <v>507</v>
      </c>
      <c r="B510" s="471" t="s">
        <v>1038</v>
      </c>
      <c r="C510" s="576"/>
      <c r="D510" s="131" t="s">
        <v>49</v>
      </c>
      <c r="E510" s="132" t="s">
        <v>49</v>
      </c>
      <c r="F510" s="504"/>
      <c r="G510" s="464"/>
      <c r="H510" s="513"/>
      <c r="I510" s="556"/>
      <c r="J510" s="557"/>
      <c r="K510" s="566"/>
    </row>
    <row r="511" spans="1:11" ht="27.6" x14ac:dyDescent="0.25">
      <c r="A511" s="125">
        <v>508</v>
      </c>
      <c r="B511" s="471" t="s">
        <v>960</v>
      </c>
      <c r="C511" s="133">
        <v>10</v>
      </c>
      <c r="D511" s="134" t="s">
        <v>48</v>
      </c>
      <c r="E511" s="136" t="s">
        <v>48</v>
      </c>
      <c r="F511" s="503"/>
      <c r="G511" s="135"/>
      <c r="H511" s="511"/>
      <c r="I511" s="556"/>
      <c r="J511" s="557"/>
      <c r="K511" s="566"/>
    </row>
    <row r="512" spans="1:11" ht="27.6" x14ac:dyDescent="0.25">
      <c r="A512" s="125">
        <v>509</v>
      </c>
      <c r="B512" s="588" t="s">
        <v>516</v>
      </c>
      <c r="C512" s="576"/>
      <c r="D512" s="131" t="s">
        <v>49</v>
      </c>
      <c r="E512" s="132" t="s">
        <v>49</v>
      </c>
      <c r="F512" s="504"/>
      <c r="G512" s="464"/>
      <c r="H512" s="513"/>
      <c r="I512" s="556"/>
      <c r="J512" s="557"/>
      <c r="K512" s="566"/>
    </row>
    <row r="513" spans="1:11" ht="27.6" x14ac:dyDescent="0.25">
      <c r="A513" s="125">
        <v>510</v>
      </c>
      <c r="B513" s="588" t="s">
        <v>517</v>
      </c>
      <c r="C513" s="576"/>
      <c r="D513" s="131" t="s">
        <v>49</v>
      </c>
      <c r="E513" s="132" t="s">
        <v>49</v>
      </c>
      <c r="F513" s="504"/>
      <c r="G513" s="464"/>
      <c r="H513" s="513"/>
      <c r="I513" s="556"/>
      <c r="J513" s="557"/>
      <c r="K513" s="566"/>
    </row>
    <row r="514" spans="1:11" ht="27.6" x14ac:dyDescent="0.25">
      <c r="A514" s="125">
        <v>511</v>
      </c>
      <c r="B514" s="471" t="s">
        <v>515</v>
      </c>
      <c r="C514" s="576"/>
      <c r="D514" s="131" t="s">
        <v>49</v>
      </c>
      <c r="E514" s="132" t="s">
        <v>49</v>
      </c>
      <c r="F514" s="504"/>
      <c r="G514" s="464"/>
      <c r="H514" s="513"/>
      <c r="I514" s="556"/>
      <c r="J514" s="557"/>
      <c r="K514" s="566"/>
    </row>
    <row r="515" spans="1:11" ht="37.200000000000003" customHeight="1" x14ac:dyDescent="0.25">
      <c r="A515" s="125">
        <v>512</v>
      </c>
      <c r="B515" s="471" t="s">
        <v>821</v>
      </c>
      <c r="C515" s="576"/>
      <c r="D515" s="131" t="s">
        <v>49</v>
      </c>
      <c r="E515" s="132" t="s">
        <v>49</v>
      </c>
      <c r="F515" s="504"/>
      <c r="G515" s="464"/>
      <c r="H515" s="513"/>
      <c r="I515" s="556"/>
      <c r="J515" s="557"/>
      <c r="K515" s="566"/>
    </row>
    <row r="516" spans="1:11" ht="55.2" x14ac:dyDescent="0.25">
      <c r="A516" s="125">
        <v>513</v>
      </c>
      <c r="B516" s="588" t="s">
        <v>951</v>
      </c>
      <c r="C516" s="576"/>
      <c r="D516" s="131" t="s">
        <v>49</v>
      </c>
      <c r="E516" s="132" t="s">
        <v>49</v>
      </c>
      <c r="F516" s="504"/>
      <c r="G516" s="464"/>
      <c r="H516" s="513"/>
      <c r="I516" s="556"/>
      <c r="J516" s="557"/>
      <c r="K516" s="566"/>
    </row>
    <row r="517" spans="1:11" ht="41.4" x14ac:dyDescent="0.25">
      <c r="A517" s="125">
        <v>514</v>
      </c>
      <c r="B517" s="588" t="s">
        <v>822</v>
      </c>
      <c r="C517" s="576"/>
      <c r="D517" s="131" t="s">
        <v>49</v>
      </c>
      <c r="E517" s="132" t="s">
        <v>49</v>
      </c>
      <c r="F517" s="504"/>
      <c r="G517" s="464"/>
      <c r="H517" s="513"/>
      <c r="I517" s="556"/>
      <c r="J517" s="557"/>
      <c r="K517" s="566"/>
    </row>
    <row r="518" spans="1:11" ht="41.4" x14ac:dyDescent="0.25">
      <c r="A518" s="125">
        <v>515</v>
      </c>
      <c r="B518" s="588" t="s">
        <v>453</v>
      </c>
      <c r="C518" s="576"/>
      <c r="D518" s="131" t="s">
        <v>49</v>
      </c>
      <c r="E518" s="132" t="s">
        <v>49</v>
      </c>
      <c r="F518" s="504"/>
      <c r="G518" s="464"/>
      <c r="H518" s="513"/>
      <c r="I518" s="556"/>
      <c r="J518" s="557"/>
      <c r="K518" s="566"/>
    </row>
    <row r="519" spans="1:11" ht="27.6" x14ac:dyDescent="0.25">
      <c r="A519" s="125">
        <v>516</v>
      </c>
      <c r="B519" s="588" t="s">
        <v>149</v>
      </c>
      <c r="C519" s="576"/>
      <c r="D519" s="131" t="s">
        <v>49</v>
      </c>
      <c r="E519" s="139"/>
      <c r="F519" s="504"/>
      <c r="G519" s="464"/>
      <c r="H519" s="513"/>
      <c r="I519" s="556"/>
      <c r="J519" s="557"/>
      <c r="K519" s="520"/>
    </row>
    <row r="520" spans="1:11" ht="27.6" x14ac:dyDescent="0.25">
      <c r="A520" s="125">
        <v>517</v>
      </c>
      <c r="B520" s="588" t="s">
        <v>150</v>
      </c>
      <c r="C520" s="576"/>
      <c r="D520" s="138"/>
      <c r="E520" s="132" t="s">
        <v>49</v>
      </c>
      <c r="F520" s="504"/>
      <c r="G520" s="464"/>
      <c r="H520" s="513"/>
      <c r="I520" s="556"/>
      <c r="J520" s="557"/>
      <c r="K520" s="520"/>
    </row>
    <row r="521" spans="1:11" ht="27.6" x14ac:dyDescent="0.25">
      <c r="A521" s="125">
        <v>518</v>
      </c>
      <c r="B521" s="588" t="s">
        <v>387</v>
      </c>
      <c r="C521" s="576"/>
      <c r="D521" s="131" t="s">
        <v>49</v>
      </c>
      <c r="E521" s="132" t="s">
        <v>49</v>
      </c>
      <c r="F521" s="504"/>
      <c r="G521" s="464"/>
      <c r="H521" s="513"/>
      <c r="I521" s="556"/>
      <c r="J521" s="557"/>
      <c r="K521" s="520"/>
    </row>
    <row r="522" spans="1:11" ht="27.6" x14ac:dyDescent="0.25">
      <c r="A522" s="125">
        <v>519</v>
      </c>
      <c r="B522" s="588" t="s">
        <v>952</v>
      </c>
      <c r="C522" s="576"/>
      <c r="D522" s="131" t="s">
        <v>49</v>
      </c>
      <c r="E522" s="132" t="s">
        <v>49</v>
      </c>
      <c r="F522" s="504"/>
      <c r="G522" s="464"/>
      <c r="H522" s="513"/>
      <c r="I522" s="556"/>
      <c r="J522" s="557"/>
      <c r="K522" s="520"/>
    </row>
    <row r="523" spans="1:11" ht="41.4" x14ac:dyDescent="0.25">
      <c r="A523" s="125">
        <v>520</v>
      </c>
      <c r="B523" s="588" t="s">
        <v>388</v>
      </c>
      <c r="C523" s="576"/>
      <c r="D523" s="131" t="s">
        <v>49</v>
      </c>
      <c r="E523" s="132" t="s">
        <v>49</v>
      </c>
      <c r="F523" s="504"/>
      <c r="G523" s="464"/>
      <c r="H523" s="513"/>
      <c r="I523" s="556"/>
      <c r="J523" s="557"/>
      <c r="K523" s="520"/>
    </row>
    <row r="524" spans="1:11" ht="13.8" x14ac:dyDescent="0.25">
      <c r="A524" s="125">
        <v>521</v>
      </c>
      <c r="B524" s="466" t="s">
        <v>818</v>
      </c>
      <c r="C524" s="485"/>
      <c r="D524" s="466"/>
      <c r="E524" s="492"/>
      <c r="F524" s="512"/>
      <c r="G524" s="499"/>
      <c r="H524" s="512"/>
      <c r="I524" s="556"/>
      <c r="J524" s="557"/>
      <c r="K524" s="535"/>
    </row>
    <row r="525" spans="1:11" ht="13.8" x14ac:dyDescent="0.25">
      <c r="A525" s="125">
        <v>522</v>
      </c>
      <c r="B525" s="466" t="s">
        <v>819</v>
      </c>
      <c r="C525" s="485"/>
      <c r="D525" s="466"/>
      <c r="E525" s="492"/>
      <c r="F525" s="512"/>
      <c r="G525" s="499"/>
      <c r="H525" s="512"/>
      <c r="I525" s="556"/>
      <c r="J525" s="557"/>
      <c r="K525" s="535"/>
    </row>
    <row r="526" spans="1:11" ht="13.8" x14ac:dyDescent="0.25">
      <c r="A526" s="125">
        <v>523</v>
      </c>
      <c r="B526" s="466" t="s">
        <v>823</v>
      </c>
      <c r="C526" s="481"/>
      <c r="D526" s="146"/>
      <c r="E526" s="147"/>
      <c r="F526" s="508"/>
      <c r="G526" s="493"/>
      <c r="H526" s="508"/>
      <c r="I526" s="556"/>
      <c r="J526" s="557"/>
      <c r="K526" s="532"/>
    </row>
    <row r="527" spans="1:11" ht="13.8" x14ac:dyDescent="0.25">
      <c r="A527" s="125">
        <v>524</v>
      </c>
      <c r="B527" s="466" t="s">
        <v>824</v>
      </c>
      <c r="C527" s="481"/>
      <c r="D527" s="146"/>
      <c r="E527" s="147"/>
      <c r="F527" s="508"/>
      <c r="G527" s="493"/>
      <c r="H527" s="508"/>
      <c r="I527" s="556"/>
      <c r="J527" s="557"/>
      <c r="K527" s="532"/>
    </row>
    <row r="528" spans="1:11" ht="96.6" x14ac:dyDescent="0.25">
      <c r="A528" s="125">
        <v>525</v>
      </c>
      <c r="B528" s="469" t="s">
        <v>156</v>
      </c>
      <c r="C528" s="484">
        <v>10</v>
      </c>
      <c r="D528" s="134" t="s">
        <v>48</v>
      </c>
      <c r="E528" s="136" t="s">
        <v>48</v>
      </c>
      <c r="F528" s="503"/>
      <c r="G528" s="135"/>
      <c r="H528" s="511"/>
      <c r="I528" s="556"/>
      <c r="J528" s="557"/>
      <c r="K528" s="532"/>
    </row>
    <row r="529" spans="1:11" ht="13.8" x14ac:dyDescent="0.25">
      <c r="A529" s="125">
        <v>526</v>
      </c>
      <c r="B529" s="466" t="s">
        <v>825</v>
      </c>
      <c r="C529" s="481"/>
      <c r="D529" s="146"/>
      <c r="E529" s="147"/>
      <c r="F529" s="508"/>
      <c r="G529" s="493"/>
      <c r="H529" s="508"/>
      <c r="I529" s="556"/>
      <c r="J529" s="557"/>
      <c r="K529" s="532"/>
    </row>
    <row r="530" spans="1:11" ht="13.8" x14ac:dyDescent="0.25">
      <c r="A530" s="125">
        <v>527</v>
      </c>
      <c r="B530" s="466" t="s">
        <v>826</v>
      </c>
      <c r="C530" s="481"/>
      <c r="D530" s="146"/>
      <c r="E530" s="147"/>
      <c r="F530" s="508"/>
      <c r="G530" s="493"/>
      <c r="H530" s="508"/>
      <c r="I530" s="556"/>
      <c r="J530" s="557"/>
      <c r="K530" s="532"/>
    </row>
    <row r="531" spans="1:11" ht="69" x14ac:dyDescent="0.25">
      <c r="A531" s="125">
        <v>528</v>
      </c>
      <c r="B531" s="469" t="s">
        <v>918</v>
      </c>
      <c r="C531" s="576"/>
      <c r="D531" s="131" t="s">
        <v>49</v>
      </c>
      <c r="E531" s="132" t="s">
        <v>49</v>
      </c>
      <c r="F531" s="504"/>
      <c r="G531" s="464"/>
      <c r="H531" s="513"/>
      <c r="I531" s="556"/>
      <c r="J531" s="557"/>
      <c r="K531" s="532"/>
    </row>
    <row r="532" spans="1:11" ht="13.8" x14ac:dyDescent="0.25">
      <c r="A532" s="125">
        <v>529</v>
      </c>
      <c r="B532" s="466" t="s">
        <v>827</v>
      </c>
      <c r="C532" s="481"/>
      <c r="D532" s="146"/>
      <c r="E532" s="147"/>
      <c r="F532" s="508"/>
      <c r="G532" s="493"/>
      <c r="H532" s="508"/>
      <c r="I532" s="556"/>
      <c r="J532" s="557"/>
      <c r="K532" s="532"/>
    </row>
    <row r="533" spans="1:11" ht="82.8" x14ac:dyDescent="0.25">
      <c r="A533" s="125">
        <v>530</v>
      </c>
      <c r="B533" s="558" t="s">
        <v>507</v>
      </c>
      <c r="C533" s="576"/>
      <c r="D533" s="131" t="s">
        <v>49</v>
      </c>
      <c r="E533" s="132" t="s">
        <v>49</v>
      </c>
      <c r="F533" s="504"/>
      <c r="G533" s="464"/>
      <c r="H533" s="513"/>
      <c r="I533" s="556"/>
      <c r="J533" s="557"/>
      <c r="K533" s="516"/>
    </row>
    <row r="534" spans="1:11" ht="13.8" x14ac:dyDescent="0.25">
      <c r="A534" s="125">
        <v>531</v>
      </c>
      <c r="B534" s="466" t="s">
        <v>828</v>
      </c>
      <c r="C534" s="485"/>
      <c r="D534" s="466"/>
      <c r="E534" s="492"/>
      <c r="F534" s="512"/>
      <c r="G534" s="499"/>
      <c r="H534" s="512"/>
      <c r="I534" s="556"/>
      <c r="J534" s="557"/>
      <c r="K534" s="535"/>
    </row>
    <row r="535" spans="1:11" ht="13.8" x14ac:dyDescent="0.25">
      <c r="A535" s="125">
        <v>532</v>
      </c>
      <c r="B535" s="466" t="s">
        <v>829</v>
      </c>
      <c r="C535" s="485"/>
      <c r="D535" s="466"/>
      <c r="E535" s="492"/>
      <c r="F535" s="512"/>
      <c r="G535" s="499"/>
      <c r="H535" s="512"/>
      <c r="I535" s="556"/>
      <c r="J535" s="557"/>
      <c r="K535" s="535"/>
    </row>
    <row r="536" spans="1:11" ht="13.8" x14ac:dyDescent="0.25">
      <c r="A536" s="125">
        <v>533</v>
      </c>
      <c r="B536" s="466" t="s">
        <v>830</v>
      </c>
      <c r="C536" s="485"/>
      <c r="D536" s="466"/>
      <c r="E536" s="492"/>
      <c r="F536" s="512"/>
      <c r="G536" s="499"/>
      <c r="H536" s="512"/>
      <c r="I536" s="556"/>
      <c r="J536" s="557"/>
      <c r="K536" s="535"/>
    </row>
    <row r="537" spans="1:11" ht="13.8" x14ac:dyDescent="0.25">
      <c r="A537" s="125">
        <v>534</v>
      </c>
      <c r="B537" s="466" t="s">
        <v>831</v>
      </c>
      <c r="C537" s="485"/>
      <c r="D537" s="466"/>
      <c r="E537" s="492"/>
      <c r="F537" s="512"/>
      <c r="G537" s="499"/>
      <c r="H537" s="512"/>
      <c r="I537" s="556"/>
      <c r="J537" s="557"/>
      <c r="K537" s="535"/>
    </row>
    <row r="538" spans="1:11" ht="13.8" x14ac:dyDescent="0.25">
      <c r="A538" s="125">
        <v>535</v>
      </c>
      <c r="B538" s="466" t="s">
        <v>832</v>
      </c>
      <c r="C538" s="485"/>
      <c r="D538" s="466"/>
      <c r="E538" s="492"/>
      <c r="F538" s="512"/>
      <c r="G538" s="499"/>
      <c r="H538" s="512"/>
      <c r="I538" s="556"/>
      <c r="J538" s="557"/>
      <c r="K538" s="535"/>
    </row>
    <row r="539" spans="1:11" ht="138" x14ac:dyDescent="0.25">
      <c r="A539" s="125">
        <v>536</v>
      </c>
      <c r="B539" s="469" t="s">
        <v>465</v>
      </c>
      <c r="C539" s="669"/>
      <c r="D539" s="670"/>
      <c r="E539" s="671"/>
      <c r="F539" s="607"/>
      <c r="G539" s="608"/>
      <c r="H539" s="609"/>
      <c r="I539" s="605"/>
      <c r="J539" s="606"/>
      <c r="K539" s="610"/>
    </row>
    <row r="540" spans="1:11" ht="13.8" x14ac:dyDescent="0.25">
      <c r="A540" s="125">
        <v>537</v>
      </c>
      <c r="B540" s="466" t="s">
        <v>833</v>
      </c>
      <c r="C540" s="485"/>
      <c r="D540" s="466"/>
      <c r="E540" s="492"/>
      <c r="F540" s="512"/>
      <c r="G540" s="499"/>
      <c r="H540" s="512"/>
      <c r="I540" s="556"/>
      <c r="J540" s="557"/>
      <c r="K540" s="535"/>
    </row>
    <row r="541" spans="1:11" ht="14.4" thickBot="1" x14ac:dyDescent="0.3">
      <c r="A541" s="125">
        <v>538</v>
      </c>
      <c r="B541" s="466" t="s">
        <v>834</v>
      </c>
      <c r="C541" s="485"/>
      <c r="D541" s="466"/>
      <c r="E541" s="492"/>
      <c r="F541" s="512"/>
      <c r="G541" s="499"/>
      <c r="H541" s="512"/>
      <c r="I541" s="556"/>
      <c r="J541" s="557"/>
      <c r="K541" s="535"/>
    </row>
    <row r="542" spans="1:11" ht="14.4" thickBot="1" x14ac:dyDescent="0.3">
      <c r="A542" s="592"/>
      <c r="B542" s="592"/>
      <c r="C542" s="151"/>
      <c r="D542" s="473">
        <f>COUNTIF(D$4:D$532,"M")</f>
        <v>200</v>
      </c>
      <c r="E542" s="473">
        <f>COUNTIF(E$4:E$532,"M")</f>
        <v>200</v>
      </c>
      <c r="F542" s="443"/>
      <c r="G542" s="151"/>
      <c r="H542" s="593" t="s">
        <v>393</v>
      </c>
      <c r="I542" s="529"/>
      <c r="J542" s="530"/>
      <c r="K542" s="594"/>
    </row>
    <row r="543" spans="1:11" ht="14.4" thickBot="1" x14ac:dyDescent="0.3">
      <c r="A543" s="151"/>
      <c r="B543" s="435"/>
      <c r="C543" s="151"/>
      <c r="D543" s="151"/>
      <c r="E543" s="151"/>
      <c r="F543" s="151"/>
      <c r="G543" s="151"/>
      <c r="H543" s="595" t="s">
        <v>394</v>
      </c>
      <c r="I543" s="596"/>
      <c r="J543" s="597"/>
      <c r="K543" s="594"/>
    </row>
    <row r="544" spans="1:11" ht="69.599999999999994" thickBot="1" x14ac:dyDescent="0.3">
      <c r="A544" s="598" t="s">
        <v>392</v>
      </c>
      <c r="B544" s="151"/>
      <c r="C544" s="151"/>
      <c r="D544" s="151"/>
      <c r="E544" s="151"/>
      <c r="F544" s="151"/>
      <c r="G544" s="151"/>
      <c r="H544" s="600" t="s">
        <v>291</v>
      </c>
      <c r="I544" s="601"/>
      <c r="J544" s="602"/>
      <c r="K544" s="151"/>
    </row>
    <row r="545" spans="1:11" ht="13.8" x14ac:dyDescent="0.25">
      <c r="A545" s="599" t="s">
        <v>158</v>
      </c>
      <c r="B545" s="151"/>
      <c r="C545" s="151"/>
      <c r="D545" s="151"/>
      <c r="E545" s="151"/>
      <c r="F545" s="151"/>
      <c r="G545" s="151"/>
      <c r="H545" s="151"/>
      <c r="I545" s="151"/>
      <c r="J545" s="151"/>
      <c r="K545" s="151"/>
    </row>
    <row r="546" spans="1:11" ht="13.8" x14ac:dyDescent="0.25">
      <c r="A546" s="599" t="s">
        <v>159</v>
      </c>
      <c r="B546" s="151"/>
      <c r="C546" s="151"/>
      <c r="D546" s="151"/>
      <c r="E546" s="151"/>
      <c r="F546" s="151"/>
      <c r="G546" s="151"/>
      <c r="H546" s="151"/>
      <c r="I546" s="151"/>
      <c r="J546" s="151"/>
      <c r="K546" s="151"/>
    </row>
    <row r="547" spans="1:11" ht="14.4" thickBot="1" x14ac:dyDescent="0.3">
      <c r="A547" s="603" t="s">
        <v>160</v>
      </c>
      <c r="B547" s="151"/>
      <c r="C547" s="151"/>
      <c r="D547" s="151"/>
      <c r="E547" s="151"/>
      <c r="F547" s="151"/>
      <c r="G547" s="151"/>
      <c r="H547" s="151"/>
      <c r="I547" s="151"/>
      <c r="J547" s="151"/>
      <c r="K547" s="151"/>
    </row>
    <row r="548" spans="1:11" ht="13.8" x14ac:dyDescent="0.25">
      <c r="A548" s="599" t="s">
        <v>574</v>
      </c>
      <c r="B548" s="435"/>
      <c r="C548" s="151"/>
      <c r="D548" s="151"/>
      <c r="E548" s="151"/>
      <c r="F548" s="151"/>
    </row>
    <row r="549" spans="1:11" ht="14.4" thickBot="1" x14ac:dyDescent="0.3">
      <c r="A549" s="603" t="s">
        <v>575</v>
      </c>
    </row>
  </sheetData>
  <protectedRanges>
    <protectedRange password="D395" sqref="B198 B465 B187 K533 B533 B542 B178:B184 G542:J542 B207 B234 B284:B285 B307:B309 B318 B202:B205 B428 B496 B501 B156:B158 B170 B449:B450" name="Langtext"/>
    <protectedRange password="D395" sqref="C3:F3 C42:F43 C234 C83:F83 C115:F119 C225:D225 C334 B206 B337:B340 B497 B185:B186 C348:H348 B451 B509 C30:F33 B83:B91 C39:F40 B95:B98 C221:F223 G31:H31 C84:H84 C224:H224 C34:H34 C37:H38 C41:H41 C44:H44 C29:H29 C25:H26 C230 C23:F24 C27:F28 C35:F36 C85:F91 D92:F108 F225 C132:F133 C135:F137 F109 D131:F131 D134:F134 D138:F138 C149:F149 D150:F150 C156:F157 D155:F155 C159:F159 D158:F158 C161:F161 D160:F160 C163:F164 D162:F162 C166 C177:C178 C180:C182 C189 C193 D220:F220 C232 C272:F272 C276:F278 D273:F275 D279:F280 A3:B6 B7:B43 C226:F226 D112:F112 B111:H111 C113:H114 C122:F123 C120:H121 C124:H124 C127:F130 D145:F145 C139:F144 D148:F148 C151:F154 B188:B197 C236:C238 B319:B330 B387:B388 C393:F393 B487:B489 B534:B541 C146:F147 C259:F259 B171:B177 D165:F168 C169:F175 D176:F185 C186:F187 D188:F194 C195:F219 D227:F242 D244:F246 D248:F249 D251:F255 D257:F257 C261:F263 D260:F260 D264:F264 C265:F267 D268:F271 B286:B306 C281:F291 D295:F297 D292:F292 C293:F294 B310:B314 C298:F309 C312:F312 D310:F311 C4:H22 C532:F532 C318:F318 C321:F321 C323:F323 C337 C349:F349 C388:F388 B408:F408 C477:F478 B493:F495 B490:F490 B466:F468 D533:F533 B259:B283 B159:B169 B208:B227 B390:F390 B385:F385 B391:B397 B235:B238 B199:B201 B127:B155 B77:F82 B45:F75 B230:B233 B113:B124 B99:C106 D313:F317 D319:F320 D322:F322 D324:F324 D326:F328 C330:H330 D343:F345 D347:F347 C351:F351 D350:F350 C357:F357 D352:F354 D358:F358 C366 C371:F372 D369:F370 D382:F382 D386:F387 D389:F389 D391:F392 D394:F394 D398:F400 D406:F407 B410:F410 D409:F409 C419 D433:F435 D451:F451 C457:F457 D456:F456 D458:F461 D463:F464 B470:F470 B469 D469:F469 B472:F472 B471 D471:F471 B475:F475 B473:B474 D473:F474 D476:F476 D479:F479 D481:F486 D489:F489 B491:B492 D491:F492 D496:F497 C504:C508 C511 D531:F531 B526:B532 B502:B504 C498:F499 B499:B500 C480:F480 B476:B485 C462:F462 B429:B448 B411:B427 C421:C425 B378:B384 B367:B374 C368:F368 B363:B364 C346:F346 B342:B348 D331:F340 C341:F342 C359:F364 D365:F367 C379:F381 C383:F384 C395:F397 B401:F405 C411:F412 D413:F427 C428:F429 C431:F432 D430:F430 C452:E452 C487:F488 D500:F523 C524:F530 D243:E243 D373:F378 C436:F450 B454:F455 F452:F453 D453:E453 C465:F465 A7:A542 D356:F356 C355:F355" name="Langtext_2"/>
    <protectedRange sqref="G35:H36 G27:H28 G23:H24" name="Bereich1_1"/>
    <protectedRange password="D395" sqref="G30:H30" name="Langtext_2_11"/>
    <protectedRange password="D395" sqref="G32:H33" name="Langtext_2_11_1"/>
    <protectedRange password="D395" sqref="G39:H40" name="Langtext_2_11_3"/>
    <protectedRange password="D395" sqref="G42:H43" name="Langtext_2_11_4"/>
    <protectedRange password="D395" sqref="G62:H75 G77:H81" name="Langtext_2_13"/>
    <protectedRange sqref="G82:H83" name="Bereich1_1_1"/>
    <protectedRange password="D395" sqref="G45:H47 G51:H51 G53:H57 G60:H61" name="Langtext_2_11_5"/>
    <protectedRange sqref="G48:H50 G52:H52 G58:H59" name="Bereich1_1_1_1"/>
    <protectedRange password="D395" sqref="G105:H106 G222:H223 G91:H91 G93:H103 G110:H110" name="Langtext_2_14"/>
    <protectedRange sqref="G85:H90 G104:H104 G107:H108 G112:H112 G131:H131 G134:H134 G138:H138 G148:H148 G150:H150 G155:H155 G158:H158 G160:H160 G162:H162 G165:H165 G194:H194 G203:H203 G205:H205 G208:H208 G211:H213 G220:H220 G227:H227 G231:H231 G233:H233 G235:H235 G273:H275 G279:H280 G145:H145 G167:H168 G176:H176 G179:H179 G183:H185 G188:H188 G190:H192 G240:H242 G244:H246 G248:H249 G251:H254 G257:H257 G260:H260 G264:H264 G268:H271 G292:H292 G295:H297 G310:H311 G313:H317 G319:H320 G322:H322 G324:H324 G326:H328 G331:H333 G335:H336 G338:H340 G343:H345 G347:H347 G350:H350 G352:H354 G358:H358 G365:H365 G367:H367 G369:H370 G373:H377 G382:H382 G386:H387 G389:H389 G391:H392 G394:H394 G398:H400 G406:H407 G409:H409 G413:H418 G420:H420 G426:H427 G433:H435 G451:H453 G456:H456 G458:H461 G463:H464 G430:H430 G469:H469 G471:H471 G473:H474 G476:H476 G479:H479 G481:H486 G489:H489 G491:H492 G496:H497 G500:H503 G509:H510 G533:H533 G531:H531 G512:H523 G356:H356" name="Bereich1_1_2"/>
    <protectedRange password="D395" sqref="G115:H115" name="Langtext_2_17"/>
    <protectedRange password="D395" sqref="G116:H119" name="Langtext_2_19"/>
    <protectedRange password="D395" sqref="G122:H123 G139:H141 G153:H154 G202:H205 G132:H133 G135:H137 G149:H149 G156:H157 G151:H151 G159:H159 G161:H161 G163:H164 G143:H144 G221:H221 G226:H226 G127:H130 G147:H147 G187:H187 G195:H195 G381:H381 G170:H170 G172:H174 G197:H197 G199:H200 G208:H208 G211:H213 G215:H216" name="Langtext_2_23"/>
    <protectedRange sqref="G201:H201 G142:H142 G152:H152 G146:H146 G166:H166 G169:H169 G171:H171 G175:H175 G177:H178 G180:H182 G186:H186 G189:H189 G193:H193 G196:H196 G198:H198 G206:H207 G209:H210 G214:H214 G217:H219 G228:H230 G232:H232 G234:H234 G236:H239 G255:H255 G267:H267 G281:H288 G291:H291 G293:H293 G298:H302 G307:H307 G309:H309 G334:H334 G337:H337 G341:H341 G364:H364 G366:H366 G378:H379 G383:H383 G395:H396 G402:H402 G412:H412 G419:H419 G421:H425 G428:H428 G528:H528 G488:H488 G504:H508 G511:H511 G465:H465 G355:H355" name="Bereich1_1_5"/>
    <protectedRange password="D395" sqref="G265:H266 G272:H272 G276:H278 G289:H290 G303:H306 G294:H294 G308:H308 G312:H312" name="Langtext_2_24"/>
    <protectedRange password="D395" sqref="G318:H318 G321:H321 G323:H323 G346:H346 G342:H342" name="Langtext_2_25"/>
    <protectedRange sqref="G325:H325 G329:H329" name="Bereich1_1_7"/>
    <protectedRange password="D395" sqref="G393:H393 G380:H380 G390:H390 G388:H388 G397:H397 G384:H385 G371:H372 G368:H368 G360:H363" name="Langtext_2_26"/>
    <protectedRange password="D395" sqref="G493:H495 G524:H525 G462:H462 G403:H405 G410:H411 G480:H480 G478:H478 G487:H487 G349:H349 G359:H359 G351:H351 G490:H490 G357:H357 G401:H401 G408:H408 G429:H429 G436:H448 G454:H455 G457:H457 G466:H468 G470:H470 G472:H472 G475:H475 G498:H499 G431:H432" name="Langtext_2_27"/>
    <protectedRange sqref="G493:H495 G524:H525 G462:H462 G403:H405 G410:H411 G480:H480 G478:H478 G487:H487 G349:H349 G359:H359 G351:H351 G490:H490 G357:H357 G401:H401 G408:H408 G429:H429 G436:H448 G454:H455 G457:H457 G466:H468 G470:H470 G472:H472 G475:H475 G498:H499 G431:H432" name="Bereich1_1_9"/>
    <protectedRange sqref="G493:H495 G524:H525 G462:H462 G403:H405 G410:H411 G480:H480 G478:H478 G487:H487 G349:H349 G359:H359 G351:H351 G490:H490 G357:H357 G401:H401 G408:H408 G429:H429 G436:H448 G454:H455 G457:H457 G466:H468 G470:H470 G472:H472 G475:H475 G498:H499 G431:H432" name="Bereich1_2_9"/>
    <protectedRange password="D395" sqref="G493:H495 G524:H525 G462:H462 G403:H405 G410:H411 G480:H480 G478:H478 G487:H487 G349:H349 G359:H359 G351:H351 G490:H490 G357:H357 G401:H401 G408:H408 G429:H429 G436:H448 G454:H455 G457:H457 G466:H468 G470:H470 G472:H472 G475:H475 G498:H499 G431:H432" name="Langtext_2_29"/>
    <protectedRange password="D395" sqref="G493:H495 G462:H462 G403:H405 G410:H411 G480:H480 G478:H478 G487:H487 G259:H259 G261:H263 G349:H349 G359:H359 G532:H532 G524:H527 G351:H351 G490:H490 G357:H357 G401:H401 G408:H408 G429:H429 G436:H448 G454:H455 G457:H457 G466:H468 G470:H470 G472:H472 G475:H475 G498:H499 G431:H432 G529:H530" name="Langtext_2_30"/>
    <protectedRange password="D395" sqref="B315:B317" name="Langtext_2_2"/>
    <protectedRange sqref="C92:C98" name="Bereich1_5"/>
    <protectedRange sqref="C125:D126" name="Bereich1_6"/>
    <protectedRange password="D395" sqref="C542:F542" name="Langtext_2_3"/>
    <protectedRange password="D395" sqref="B365:B366" name="Langtext_2_9"/>
    <protectedRange password="D395" sqref="B409 B406:B407 B462" name="Langtext_3"/>
    <protectedRange password="D395" sqref="B463:B464 B456:B461" name="Langtext_2_20"/>
    <protectedRange password="D395" sqref="B398:B400 B452:B453" name="Langtext_2_21"/>
    <protectedRange password="D395" sqref="B524:B525 B498" name="Langtext_2_22"/>
    <protectedRange password="D395" sqref="B522" name="Langtext_7"/>
    <protectedRange password="D395" sqref="B523 B510:B521" name="Langtext_2_28"/>
    <protectedRange password="D395" sqref="B359 B349:B357" name="Langtext_2_31"/>
    <protectedRange password="D395" sqref="C542:H542 H544 G549:H549 B528:C528 B533 C259:H259 C261:H263 B550:F550 B545:F545 B259:B264 B538:B541" name="Langtext_2_15_4"/>
    <protectedRange password="D395" sqref="B256:H256 B250:H250 B247:H247" name="Langtext_2_15_2"/>
    <protectedRange password="D395" sqref="B44" name="Langtext_2_4"/>
    <protectedRange sqref="G109:H109 G225:H225" name="Bereich1"/>
    <protectedRange password="D395" sqref="I112 I107:I110" name="Langtext_2_10_1"/>
  </protectedRanges>
  <autoFilter ref="A2:K547" xr:uid="{00000000-0001-0000-0700-000000000000}"/>
  <conditionalFormatting sqref="C110 D342:H342 D384:J384 K398:K400 D401:H401 D408:J408 I409:J435 G436:J448 D457:H457 D466:H468 D487:H487 G493:H494 D526:H527 D532:H532">
    <cfRule type="expression" dxfId="178" priority="207">
      <formula>NOT(ISERROR(SEARCH("M",C110)))</formula>
    </cfRule>
  </conditionalFormatting>
  <conditionalFormatting sqref="C76:D76">
    <cfRule type="expression" dxfId="177" priority="359">
      <formula>NOT(ISERROR(SEARCH("M",C76)))</formula>
    </cfRule>
  </conditionalFormatting>
  <conditionalFormatting sqref="C225:F225">
    <cfRule type="expression" dxfId="176" priority="278">
      <formula>NOT(ISERROR(SEARCH("M",C225)))</formula>
    </cfRule>
  </conditionalFormatting>
  <conditionalFormatting sqref="D109">
    <cfRule type="expression" dxfId="175" priority="276">
      <formula>NOT(ISERROR(SEARCH("M",D109)))</formula>
    </cfRule>
  </conditionalFormatting>
  <conditionalFormatting sqref="D107:E108">
    <cfRule type="expression" dxfId="174" priority="283">
      <formula>NOT(ISERROR(SEARCH("M",D107)))</formula>
    </cfRule>
  </conditionalFormatting>
  <conditionalFormatting sqref="D325:E325 G325:H325">
    <cfRule type="expression" dxfId="173" priority="96">
      <formula>NOT(ISERROR(SEARCH("M",D325)))</formula>
    </cfRule>
  </conditionalFormatting>
  <conditionalFormatting sqref="D104:F104">
    <cfRule type="expression" dxfId="172" priority="295">
      <formula>NOT(ISERROR(SEARCH("M",D104)))</formula>
    </cfRule>
  </conditionalFormatting>
  <conditionalFormatting sqref="D112:F112">
    <cfRule type="expression" dxfId="171" priority="277">
      <formula>NOT(ISERROR(SEARCH("M",D112)))</formula>
    </cfRule>
  </conditionalFormatting>
  <conditionalFormatting sqref="D131:F131">
    <cfRule type="expression" dxfId="170" priority="274">
      <formula>NOT(ISERROR(SEARCH("M",D131)))</formula>
    </cfRule>
  </conditionalFormatting>
  <conditionalFormatting sqref="D134:F134">
    <cfRule type="expression" dxfId="169" priority="272">
      <formula>NOT(ISERROR(SEARCH("M",D134)))</formula>
    </cfRule>
  </conditionalFormatting>
  <conditionalFormatting sqref="D158:F158">
    <cfRule type="expression" dxfId="168" priority="262">
      <formula>NOT(ISERROR(SEARCH("M",D158)))</formula>
    </cfRule>
  </conditionalFormatting>
  <conditionalFormatting sqref="D160:F160">
    <cfRule type="expression" dxfId="167" priority="260">
      <formula>NOT(ISERROR(SEARCH("M",D160)))</formula>
    </cfRule>
  </conditionalFormatting>
  <conditionalFormatting sqref="D162:F162">
    <cfRule type="expression" dxfId="166" priority="258">
      <formula>NOT(ISERROR(SEARCH("M",D162)))</formula>
    </cfRule>
  </conditionalFormatting>
  <conditionalFormatting sqref="D165:F169">
    <cfRule type="expression" dxfId="165" priority="166">
      <formula>NOT(ISERROR(SEARCH("M",D165)))</formula>
    </cfRule>
  </conditionalFormatting>
  <conditionalFormatting sqref="D171:F171">
    <cfRule type="expression" dxfId="164" priority="165">
      <formula>NOT(ISERROR(SEARCH("M",D171)))</formula>
    </cfRule>
  </conditionalFormatting>
  <conditionalFormatting sqref="D173:F186">
    <cfRule type="expression" dxfId="163" priority="154">
      <formula>NOT(ISERROR(SEARCH("M",D173)))</formula>
    </cfRule>
  </conditionalFormatting>
  <conditionalFormatting sqref="D188:F194">
    <cfRule type="expression" dxfId="162" priority="152">
      <formula>NOT(ISERROR(SEARCH("M",D188)))</formula>
    </cfRule>
  </conditionalFormatting>
  <conditionalFormatting sqref="D196:F196">
    <cfRule type="expression" dxfId="161" priority="151">
      <formula>NOT(ISERROR(SEARCH("M",D196)))</formula>
    </cfRule>
  </conditionalFormatting>
  <conditionalFormatting sqref="D198:F198">
    <cfRule type="expression" dxfId="160" priority="150">
      <formula>NOT(ISERROR(SEARCH("M",D198)))</formula>
    </cfRule>
  </conditionalFormatting>
  <conditionalFormatting sqref="D201:F201">
    <cfRule type="expression" dxfId="159" priority="288">
      <formula>NOT(ISERROR(SEARCH("M",D201)))</formula>
    </cfRule>
  </conditionalFormatting>
  <conditionalFormatting sqref="D203:F203">
    <cfRule type="expression" dxfId="158" priority="234">
      <formula>NOT(ISERROR(SEARCH("M",D203)))</formula>
    </cfRule>
  </conditionalFormatting>
  <conditionalFormatting sqref="D205:F207">
    <cfRule type="expression" dxfId="157" priority="149">
      <formula>NOT(ISERROR(SEARCH("M",D205)))</formula>
    </cfRule>
  </conditionalFormatting>
  <conditionalFormatting sqref="D209:F210">
    <cfRule type="expression" dxfId="156" priority="148">
      <formula>NOT(ISERROR(SEARCH("M",D209)))</formula>
    </cfRule>
  </conditionalFormatting>
  <conditionalFormatting sqref="D214:F214">
    <cfRule type="expression" dxfId="155" priority="147">
      <formula>NOT(ISERROR(SEARCH("M",D214)))</formula>
    </cfRule>
  </conditionalFormatting>
  <conditionalFormatting sqref="D217:F220">
    <cfRule type="expression" dxfId="154" priority="146">
      <formula>NOT(ISERROR(SEARCH("M",D217)))</formula>
    </cfRule>
  </conditionalFormatting>
  <conditionalFormatting sqref="D222:F222">
    <cfRule type="expression" dxfId="153" priority="354">
      <formula>NOT(ISERROR(SEARCH("M",D222)))</formula>
    </cfRule>
  </conditionalFormatting>
  <conditionalFormatting sqref="D227:F242">
    <cfRule type="expression" dxfId="152" priority="140">
      <formula>NOT(ISERROR(SEARCH("M",D227)))</formula>
    </cfRule>
  </conditionalFormatting>
  <conditionalFormatting sqref="D244:F246">
    <cfRule type="expression" dxfId="151" priority="136">
      <formula>NOT(ISERROR(SEARCH("M",D244)))</formula>
    </cfRule>
  </conditionalFormatting>
  <conditionalFormatting sqref="D248:F249">
    <cfRule type="expression" dxfId="150" priority="134">
      <formula>NOT(ISERROR(SEARCH("M",D248)))</formula>
    </cfRule>
  </conditionalFormatting>
  <conditionalFormatting sqref="D251:F255">
    <cfRule type="expression" dxfId="149" priority="131">
      <formula>NOT(ISERROR(SEARCH("M",D251)))</formula>
    </cfRule>
  </conditionalFormatting>
  <conditionalFormatting sqref="D257:F257">
    <cfRule type="expression" dxfId="148" priority="129">
      <formula>NOT(ISERROR(SEARCH("M",D257)))</formula>
    </cfRule>
  </conditionalFormatting>
  <conditionalFormatting sqref="D260:F260">
    <cfRule type="expression" dxfId="147" priority="127">
      <formula>NOT(ISERROR(SEARCH("M",D260)))</formula>
    </cfRule>
  </conditionalFormatting>
  <conditionalFormatting sqref="D264:F264">
    <cfRule type="expression" dxfId="146" priority="125">
      <formula>NOT(ISERROR(SEARCH("M",D264)))</formula>
    </cfRule>
  </conditionalFormatting>
  <conditionalFormatting sqref="D267:F271">
    <cfRule type="expression" dxfId="145" priority="122">
      <formula>NOT(ISERROR(SEARCH("M",D267)))</formula>
    </cfRule>
  </conditionalFormatting>
  <conditionalFormatting sqref="D273:F275">
    <cfRule type="expression" dxfId="144" priority="212">
      <formula>NOT(ISERROR(SEARCH("M",D273)))</formula>
    </cfRule>
  </conditionalFormatting>
  <conditionalFormatting sqref="D279:F288">
    <cfRule type="expression" dxfId="143" priority="210">
      <formula>NOT(ISERROR(SEARCH("M",D279)))</formula>
    </cfRule>
  </conditionalFormatting>
  <conditionalFormatting sqref="D291:F293">
    <cfRule type="expression" dxfId="142" priority="116">
      <formula>NOT(ISERROR(SEARCH("M",D291)))</formula>
    </cfRule>
  </conditionalFormatting>
  <conditionalFormatting sqref="D295:F302">
    <cfRule type="expression" dxfId="141" priority="114">
      <formula>NOT(ISERROR(SEARCH("M",D295)))</formula>
    </cfRule>
  </conditionalFormatting>
  <conditionalFormatting sqref="D307:F307">
    <cfRule type="expression" dxfId="140" priority="112">
      <formula>NOT(ISERROR(SEARCH("M",D307)))</formula>
    </cfRule>
  </conditionalFormatting>
  <conditionalFormatting sqref="D309:F311">
    <cfRule type="expression" dxfId="139" priority="107">
      <formula>NOT(ISERROR(SEARCH("M",D309)))</formula>
    </cfRule>
  </conditionalFormatting>
  <conditionalFormatting sqref="D313:F317">
    <cfRule type="expression" dxfId="138" priority="104">
      <formula>NOT(ISERROR(SEARCH("M",D313)))</formula>
    </cfRule>
  </conditionalFormatting>
  <conditionalFormatting sqref="D319:F320">
    <cfRule type="expression" dxfId="137" priority="86">
      <formula>NOT(ISERROR(SEARCH("M",D319)))</formula>
    </cfRule>
  </conditionalFormatting>
  <conditionalFormatting sqref="D322:F322">
    <cfRule type="expression" dxfId="136" priority="85">
      <formula>NOT(ISERROR(SEARCH("M",D322)))</formula>
    </cfRule>
  </conditionalFormatting>
  <conditionalFormatting sqref="D324:F324">
    <cfRule type="expression" dxfId="135" priority="84">
      <formula>NOT(ISERROR(SEARCH("M",D324)))</formula>
    </cfRule>
  </conditionalFormatting>
  <conditionalFormatting sqref="D326:F328">
    <cfRule type="expression" dxfId="134" priority="83">
      <formula>NOT(ISERROR(SEARCH("M",D326)))</formula>
    </cfRule>
  </conditionalFormatting>
  <conditionalFormatting sqref="D331:F341">
    <cfRule type="expression" dxfId="133" priority="26">
      <formula>NOT(ISERROR(SEARCH("M",D331)))</formula>
    </cfRule>
  </conditionalFormatting>
  <conditionalFormatting sqref="D343:F347">
    <cfRule type="expression" dxfId="132" priority="76">
      <formula>NOT(ISERROR(SEARCH("M",D343)))</formula>
    </cfRule>
  </conditionalFormatting>
  <conditionalFormatting sqref="D350:F350">
    <cfRule type="expression" dxfId="131" priority="75">
      <formula>NOT(ISERROR(SEARCH("M",D350)))</formula>
    </cfRule>
  </conditionalFormatting>
  <conditionalFormatting sqref="D352:F356">
    <cfRule type="expression" dxfId="130" priority="1">
      <formula>NOT(ISERROR(SEARCH("M",D352)))</formula>
    </cfRule>
  </conditionalFormatting>
  <conditionalFormatting sqref="D358:F358">
    <cfRule type="expression" dxfId="129" priority="72">
      <formula>NOT(ISERROR(SEARCH("M",D358)))</formula>
    </cfRule>
  </conditionalFormatting>
  <conditionalFormatting sqref="D364:F367">
    <cfRule type="expression" dxfId="128" priority="24">
      <formula>NOT(ISERROR(SEARCH("M",D364)))</formula>
    </cfRule>
  </conditionalFormatting>
  <conditionalFormatting sqref="D369:F370">
    <cfRule type="expression" dxfId="127" priority="68">
      <formula>NOT(ISERROR(SEARCH("M",D369)))</formula>
    </cfRule>
  </conditionalFormatting>
  <conditionalFormatting sqref="D373:F379">
    <cfRule type="expression" dxfId="126" priority="7">
      <formula>NOT(ISERROR(SEARCH("M",D373)))</formula>
    </cfRule>
  </conditionalFormatting>
  <conditionalFormatting sqref="D382:F383">
    <cfRule type="expression" dxfId="125" priority="22">
      <formula>NOT(ISERROR(SEARCH("M",D382)))</formula>
    </cfRule>
  </conditionalFormatting>
  <conditionalFormatting sqref="D386:F387">
    <cfRule type="expression" dxfId="124" priority="65">
      <formula>NOT(ISERROR(SEARCH("M",D386)))</formula>
    </cfRule>
  </conditionalFormatting>
  <conditionalFormatting sqref="D389:F389">
    <cfRule type="expression" dxfId="123" priority="64">
      <formula>NOT(ISERROR(SEARCH("M",D389)))</formula>
    </cfRule>
  </conditionalFormatting>
  <conditionalFormatting sqref="D391:F392">
    <cfRule type="expression" dxfId="122" priority="63">
      <formula>NOT(ISERROR(SEARCH("M",D391)))</formula>
    </cfRule>
  </conditionalFormatting>
  <conditionalFormatting sqref="D394:F396">
    <cfRule type="expression" dxfId="121" priority="21">
      <formula>NOT(ISERROR(SEARCH("M",D394)))</formula>
    </cfRule>
  </conditionalFormatting>
  <conditionalFormatting sqref="D398:F400">
    <cfRule type="expression" dxfId="120" priority="61">
      <formula>NOT(ISERROR(SEARCH("M",D398)))</formula>
    </cfRule>
  </conditionalFormatting>
  <conditionalFormatting sqref="D402:F402">
    <cfRule type="expression" dxfId="119" priority="20">
      <formula>NOT(ISERROR(SEARCH("M",D402)))</formula>
    </cfRule>
  </conditionalFormatting>
  <conditionalFormatting sqref="D406:F407">
    <cfRule type="expression" dxfId="118" priority="60">
      <formula>NOT(ISERROR(SEARCH("M",D406)))</formula>
    </cfRule>
  </conditionalFormatting>
  <conditionalFormatting sqref="D409:F435">
    <cfRule type="expression" dxfId="117" priority="15">
      <formula>NOT(ISERROR(SEARCH("M",D409)))</formula>
    </cfRule>
  </conditionalFormatting>
  <conditionalFormatting sqref="D441:F441">
    <cfRule type="expression" dxfId="116" priority="5">
      <formula>NOT(ISERROR(SEARCH("M",D441)))</formula>
    </cfRule>
  </conditionalFormatting>
  <conditionalFormatting sqref="D444:F447">
    <cfRule type="expression" dxfId="115" priority="308">
      <formula>NOT(ISERROR(SEARCH("M",D444)))</formula>
    </cfRule>
  </conditionalFormatting>
  <conditionalFormatting sqref="D449:F453">
    <cfRule type="expression" dxfId="114" priority="3">
      <formula>NOT(ISERROR(SEARCH("M",D449)))</formula>
    </cfRule>
  </conditionalFormatting>
  <conditionalFormatting sqref="D455:F456">
    <cfRule type="expression" dxfId="113" priority="53">
      <formula>NOT(ISERROR(SEARCH("M",D455)))</formula>
    </cfRule>
  </conditionalFormatting>
  <conditionalFormatting sqref="D458:F465">
    <cfRule type="expression" dxfId="112" priority="14">
      <formula>NOT(ISERROR(SEARCH("M",D458)))</formula>
    </cfRule>
  </conditionalFormatting>
  <conditionalFormatting sqref="D469:F486">
    <cfRule type="expression" dxfId="111" priority="43">
      <formula>NOT(ISERROR(SEARCH("M",D469)))</formula>
    </cfRule>
  </conditionalFormatting>
  <conditionalFormatting sqref="D488:F497">
    <cfRule type="expression" dxfId="110" priority="2">
      <formula>NOT(ISERROR(SEARCH("M",D488)))</formula>
    </cfRule>
  </conditionalFormatting>
  <conditionalFormatting sqref="D500:F523">
    <cfRule type="expression" dxfId="109" priority="11">
      <formula>NOT(ISERROR(SEARCH("M",D500)))</formula>
    </cfRule>
  </conditionalFormatting>
  <conditionalFormatting sqref="D528:F528">
    <cfRule type="expression" dxfId="108" priority="10">
      <formula>NOT(ISERROR(SEARCH("M",D528)))</formula>
    </cfRule>
  </conditionalFormatting>
  <conditionalFormatting sqref="D531:F531">
    <cfRule type="expression" dxfId="107" priority="30">
      <formula>NOT(ISERROR(SEARCH("M",D531)))</formula>
    </cfRule>
  </conditionalFormatting>
  <conditionalFormatting sqref="D533:F533">
    <cfRule type="expression" dxfId="106" priority="29">
      <formula>NOT(ISERROR(SEARCH("M",D533)))</formula>
    </cfRule>
  </conditionalFormatting>
  <conditionalFormatting sqref="D542:F542">
    <cfRule type="expression" dxfId="105" priority="362">
      <formula>NOT(ISERROR(SEARCH("M",D542)))</formula>
    </cfRule>
  </conditionalFormatting>
  <conditionalFormatting sqref="D7:H22">
    <cfRule type="expression" dxfId="104" priority="303">
      <formula>NOT(ISERROR(SEARCH("M",D7)))</formula>
    </cfRule>
  </conditionalFormatting>
  <conditionalFormatting sqref="D29:H44">
    <cfRule type="expression" dxfId="103" priority="296">
      <formula>NOT(ISERROR(SEARCH("M",D29)))</formula>
    </cfRule>
  </conditionalFormatting>
  <conditionalFormatting sqref="D84:H84 C92:C98 G139:H141 G149:H149 G153:H154 G173:H174 G204:H204 G346:H346 D348:H349 G429:H429 G455:H455">
    <cfRule type="expression" dxfId="102" priority="382">
      <formula>NOT(ISERROR(SEARCH("M",C84)))</formula>
    </cfRule>
  </conditionalFormatting>
  <conditionalFormatting sqref="D102:H103">
    <cfRule type="expression" dxfId="101" priority="350">
      <formula>NOT(ISERROR(SEARCH("M",D102)))</formula>
    </cfRule>
  </conditionalFormatting>
  <conditionalFormatting sqref="D132:H133">
    <cfRule type="expression" dxfId="100" priority="347">
      <formula>NOT(ISERROR(SEARCH("M",D132)))</formula>
    </cfRule>
  </conditionalFormatting>
  <conditionalFormatting sqref="D368:H368">
    <cfRule type="expression" dxfId="99" priority="94">
      <formula>NOT(ISERROR(SEARCH("M",D368)))</formula>
    </cfRule>
  </conditionalFormatting>
  <conditionalFormatting sqref="D403:H405">
    <cfRule type="expression" dxfId="98" priority="6">
      <formula>NOT(ISERROR(SEARCH("M",D403)))</formula>
    </cfRule>
  </conditionalFormatting>
  <conditionalFormatting sqref="D529:H530">
    <cfRule type="expression" dxfId="97" priority="99">
      <formula>NOT(ISERROR(SEARCH("M",D529)))</formula>
    </cfRule>
  </conditionalFormatting>
  <conditionalFormatting sqref="D5:J6">
    <cfRule type="expression" dxfId="96" priority="381">
      <formula>NOT(ISERROR(SEARCH("M",D5)))</formula>
    </cfRule>
  </conditionalFormatting>
  <conditionalFormatting sqref="D199:J205">
    <cfRule type="expression" dxfId="95" priority="199">
      <formula>NOT(ISERROR(SEARCH("M",D199)))</formula>
    </cfRule>
  </conditionalFormatting>
  <conditionalFormatting sqref="D208:J208">
    <cfRule type="expression" dxfId="94" priority="230">
      <formula>NOT(ISERROR(SEARCH("M",D208)))</formula>
    </cfRule>
  </conditionalFormatting>
  <conditionalFormatting sqref="D211:J213">
    <cfRule type="expression" dxfId="93" priority="228">
      <formula>NOT(ISERROR(SEARCH("M",D211)))</formula>
    </cfRule>
  </conditionalFormatting>
  <conditionalFormatting sqref="D215:J216">
    <cfRule type="expression" dxfId="92" priority="197">
      <formula>NOT(ISERROR(SEARCH("M",D215)))</formula>
    </cfRule>
  </conditionalFormatting>
  <conditionalFormatting sqref="D243:J243">
    <cfRule type="expression" dxfId="91" priority="9">
      <formula>NOT(ISERROR(SEARCH("M",D243)))</formula>
    </cfRule>
  </conditionalFormatting>
  <conditionalFormatting sqref="D261:J263">
    <cfRule type="expression" dxfId="90" priority="8">
      <formula>NOT(ISERROR(SEARCH("M",D261)))</formula>
    </cfRule>
  </conditionalFormatting>
  <conditionalFormatting sqref="F107:F109">
    <cfRule type="expression" dxfId="89" priority="282">
      <formula>NOT(ISERROR(SEARCH("M",F107)))</formula>
    </cfRule>
  </conditionalFormatting>
  <conditionalFormatting sqref="F329">
    <cfRule type="expression" dxfId="88" priority="208">
      <formula>NOT(ISERROR(SEARCH("M",F329)))</formula>
    </cfRule>
  </conditionalFormatting>
  <conditionalFormatting sqref="G45:H47 G51:H51 G60:H75 G77:H81">
    <cfRule type="expression" dxfId="87" priority="378">
      <formula>NOT(ISERROR(SEARCH("M",G45)))</formula>
    </cfRule>
  </conditionalFormatting>
  <conditionalFormatting sqref="G110:H110">
    <cfRule type="expression" dxfId="86" priority="206">
      <formula>NOT(ISERROR(SEARCH("M",G110)))</formula>
    </cfRule>
  </conditionalFormatting>
  <conditionalFormatting sqref="G143:H147">
    <cfRule type="expression" dxfId="85" priority="205">
      <formula>NOT(ISERROR(SEARCH("M",G143)))</formula>
    </cfRule>
  </conditionalFormatting>
  <conditionalFormatting sqref="G151:H151">
    <cfRule type="expression" dxfId="84" priority="203">
      <formula>NOT(ISERROR(SEARCH("M",G151)))</formula>
    </cfRule>
  </conditionalFormatting>
  <conditionalFormatting sqref="G410:H411">
    <cfRule type="expression" dxfId="83" priority="182">
      <formula>NOT(ISERROR(SEARCH("M",G410)))</formula>
    </cfRule>
  </conditionalFormatting>
  <conditionalFormatting sqref="I7:J106 D23:F28 G25:H26 D45:F75 G53:H57 D77:F83 D85:F100 G91:H100 C101 D105:H106 D111:J119 H120:J121 D120:G124 D122:J123 D124:H124 H124:J126 F125:G125 C126:G126 D127:H130 D135:H137 D156:H157 D159:H159 D161:H161 D163:H164 D170:J170 I171:J171 D172:J172 I173:J194 D187:H187 D195:J195 I196:J196 D197:J197 I198:J198 I206:J207 I209:J210 I214:J214 I217:J242 D221:H226 C223:F223 I244:J246 D247:J247 I248:K249 D250:J250 I251:J255 K252:K255 D256:J256 I257:J257 D258:J259 I260:J260 D265:H266 D272:H272 D276:H278 D289:H290 D294:H294 D303:H306 D308:H308 D312:H312 D318:H318 D321:H321 D323:H323 D349:J349 D351:J351 D380:J381 G431:H432 G462:H462 G470:H470 G472:H472 G475:H475 G477:H478 G480:H480 G490:H490">
    <cfRule type="expression" dxfId="82" priority="311">
      <formula>NOT(ISERROR(SEARCH("M",C7)))</formula>
    </cfRule>
  </conditionalFormatting>
  <conditionalFormatting sqref="I127:J169 D138:F155">
    <cfRule type="expression" dxfId="81" priority="202">
      <formula>NOT(ISERROR(SEARCH("M",D127)))</formula>
    </cfRule>
  </conditionalFormatting>
  <conditionalFormatting sqref="I264:J407">
    <cfRule type="expression" dxfId="80" priority="91">
      <formula>NOT(ISERROR(SEARCH("M",I264)))</formula>
    </cfRule>
  </conditionalFormatting>
  <conditionalFormatting sqref="I449:J542">
    <cfRule type="expression" dxfId="79" priority="173">
      <formula>NOT(ISERROR(SEARCH("M",I449)))</formula>
    </cfRule>
  </conditionalFormatting>
  <conditionalFormatting sqref="K91">
    <cfRule type="expression" dxfId="78" priority="312">
      <formula>NOT(ISERROR(SEARCH("M",K91)))</formula>
    </cfRule>
  </conditionalFormatting>
  <conditionalFormatting sqref="K228">
    <cfRule type="expression" dxfId="77" priority="317">
      <formula>NOT(ISERROR(SEARCH("M",K228)))</formula>
    </cfRule>
  </conditionalFormatting>
  <conditionalFormatting sqref="K246">
    <cfRule type="expression" dxfId="76" priority="325">
      <formula>NOT(ISERROR(SEARCH("M",K246)))</formula>
    </cfRule>
  </conditionalFormatting>
  <conditionalFormatting sqref="K257:K258">
    <cfRule type="expression" dxfId="75" priority="332">
      <formula>NOT(ISERROR(SEARCH("M",K257)))</formula>
    </cfRule>
  </conditionalFormatting>
  <conditionalFormatting sqref="K533">
    <cfRule type="expression" dxfId="74" priority="331">
      <formula>NOT(ISERROR(SEARCH("M",K533)))</formula>
    </cfRule>
  </conditionalFormatting>
  <dataValidations count="4">
    <dataValidation type="list" allowBlank="1" showInputMessage="1" showErrorMessage="1" sqref="G152:H152 G291:H291 G243:H243 G169:H169 G368:H368 G142:H146 G198:H198 G419:H419 G383:H384 G10:H22 G53:H56 G60:H65 G67:H69 G71:H75 G77:H81 G25:H26 G123:H123 G139:H139 G149:H149 G125:H126 G261:H263 G511:H511 G166:H166 G201:H214 G110:H110 G177:H178 G180:H182 G93:H99 G267:H267 G258:H259 G29:H30 G281:H288 G293:H293 G217:H219 G298:H302 G32:H33 G39:H40 G378:H381 G401:H405 G307:H309 G480:H480 G42:H43 G321:H321 G359:H362 G462:H462 G45:H47 G51:H51 G428:H428 G487:H488 G504:H508 G234:H234 G457:H457 G175:H175 G186:H186 G189:H189 G171:H171 G228:H230 G232:H232 G364:H364 G366:H366 G196:H196 G432:H432 G341:H341 G193:H193 G236:H239 G247:H247 G250:H250 G255:H256 G334:H334 G349:H349 G351:H351 G357:H357 G395:H396 G408:H408 G410:H412 G455:H455 G465:H468 G470:H470 G472:H472 G475:H475 G477:H478 G337:H337 G421:H425 G528:H528 G355:H355" xr:uid="{42A4823D-7322-433B-AF50-CC0619740E52}">
      <formula1>$A$545:$A$547</formula1>
    </dataValidation>
    <dataValidation type="list" allowBlank="1" showInputMessage="1" showErrorMessage="1" sqref="C76:D76" xr:uid="{00000000-0002-0000-0700-000001000000}">
      <formula1>#REF!</formula1>
    </dataValidation>
    <dataValidation type="list" allowBlank="1" showInputMessage="1" showErrorMessage="1" sqref="F23:F24 F313:F317 F310:F311 F244:F246 F148 F145:F146 F112 F107:F109 F35:F36 F48:F50 F52 F58:F59 F82 F85:F90 F104 F134 F223 F225 F150 F27:F28 F131 F138 F155 F158 F160 F162 F165 F167:F168 F322 F176 F179 F183:F185 F188 F194 F203 F205 F208 F211:F213 F220 F227 F231 F233 F235 F264 F268:F271 F273:F275 F279:F280 F190:F192 F240:F242 F248:F249 F251:F254 F257 F260 F292 F295:F297 F319:F320 F324 F326:F328 F331:F333 F335:F336 F338:F340 F343:F345 F347 F350 F430 F358 F365 F367 F369:F370 F373:F377 F382 F386:F387 F389 F391:F392 F394 F398:F400 F406:F407 F409 F413:F418 F420 F426:F427 F433:F435 F451:F453 F456 F458:F461 F463:F464 F469 F471 F473:F474 F476 F479 F481:F486 F489 F491:F492 F496:F497 F500:F503 F509:F510 F512:F523 F531 F533 F352:F354 F356" xr:uid="{86AEE839-450F-4DAF-8B04-2501E450C250}">
      <formula1>$A$548:$A$549</formula1>
    </dataValidation>
    <dataValidation type="list" allowBlank="1" showInputMessage="1" showErrorMessage="1" sqref="G529:H530 G256:H256 G247:H247 G524:H527 G258:H259 G390:H390 G388:H388 G385:H385 G393:H393 G397:H397 G371:H372 G363:H363 G261:H263 G495:H495 G498:H499 G250:H250 G487:H487" xr:uid="{00000000-0002-0000-0700-000000000000}">
      <formula1>$A$256:$A$525</formula1>
    </dataValidation>
  </dataValidation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37" id="{41C7A0B3-A5B3-42C9-B864-AF2B3CA6F06A}">
            <xm:f>NOT(ISERROR(SEARCH("M",' A1.1  Elektro'!J83)))</xm:f>
            <x14:dxf>
              <fill>
                <patternFill>
                  <bgColor rgb="FFFF0000"/>
                </patternFill>
              </fill>
            </x14:dxf>
          </x14:cfRule>
          <xm:sqref>I107:I108</xm:sqref>
        </x14:conditionalFormatting>
        <x14:conditionalFormatting xmlns:xm="http://schemas.microsoft.com/office/excel/2006/main">
          <x14:cfRule type="expression" priority="838" id="{41C7A0B3-A5B3-42C9-B864-AF2B3CA6F06A}">
            <xm:f>NOT(ISERROR(SEARCH("M",' A1.1  Elektro'!J84)))</xm:f>
            <x14:dxf>
              <fill>
                <patternFill>
                  <bgColor rgb="FFFF0000"/>
                </patternFill>
              </fill>
            </x14:dxf>
          </x14:cfRule>
          <xm:sqref>I109:I110</xm:sqref>
        </x14:conditionalFormatting>
        <x14:conditionalFormatting xmlns:xm="http://schemas.microsoft.com/office/excel/2006/main">
          <x14:cfRule type="expression" priority="839" id="{41C7A0B3-A5B3-42C9-B864-AF2B3CA6F06A}">
            <xm:f>NOT(ISERROR(SEARCH("M",' A1.1  Elektro'!J85)))</xm:f>
            <x14:dxf>
              <fill>
                <patternFill>
                  <bgColor rgb="FFFF0000"/>
                </patternFill>
              </fill>
            </x14:dxf>
          </x14:cfRule>
          <xm:sqref>I112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pageSetUpPr fitToPage="1"/>
  </sheetPr>
  <dimension ref="A1:XDB188"/>
  <sheetViews>
    <sheetView showGridLines="0" topLeftCell="A37" zoomScale="90" zoomScaleNormal="90" zoomScaleSheetLayoutView="90" zoomScalePageLayoutView="80" workbookViewId="0">
      <selection activeCell="K46" sqref="K46"/>
    </sheetView>
  </sheetViews>
  <sheetFormatPr baseColWidth="10" defaultColWidth="0" defaultRowHeight="13.2" x14ac:dyDescent="0.25"/>
  <cols>
    <col min="1" max="1" width="16.33203125" style="54" customWidth="1"/>
    <col min="2" max="2" width="85.6640625" style="50" customWidth="1"/>
    <col min="3" max="3" width="5.6640625" style="625" bestFit="1" customWidth="1"/>
    <col min="4" max="4" width="5.6640625" style="72" customWidth="1"/>
    <col min="5" max="5" width="5.5546875" style="55" bestFit="1" customWidth="1"/>
    <col min="6" max="6" width="11.44140625" style="3" customWidth="1"/>
    <col min="7" max="7" width="13.33203125" style="55" customWidth="1"/>
    <col min="8" max="8" width="14.33203125" style="55" customWidth="1"/>
    <col min="9" max="10" width="18.6640625" style="55" customWidth="1"/>
    <col min="11" max="11" width="24.44140625" style="53" customWidth="1"/>
    <col min="12" max="12" width="22" style="50" customWidth="1"/>
    <col min="13" max="13" width="10.88671875" style="50" customWidth="1"/>
    <col min="14" max="14" width="10.88671875" style="50" hidden="1"/>
    <col min="15" max="16" width="0" style="50" hidden="1"/>
    <col min="17" max="16330" width="0" style="51" hidden="1"/>
    <col min="16331" max="16384" width="10.88671875" style="51" hidden="1"/>
  </cols>
  <sheetData>
    <row r="1" spans="1:11" s="14" customFormat="1" ht="36.6" x14ac:dyDescent="0.25">
      <c r="A1" s="48"/>
      <c r="B1" s="49"/>
      <c r="C1" s="742"/>
      <c r="D1" s="742"/>
      <c r="E1" s="743"/>
      <c r="F1" s="743"/>
      <c r="G1" s="743"/>
      <c r="H1" s="743"/>
      <c r="I1" s="743"/>
      <c r="J1" s="743"/>
      <c r="K1" s="743"/>
    </row>
    <row r="2" spans="1:11" s="14" customFormat="1" ht="37.200000000000003" thickBot="1" x14ac:dyDescent="0.3">
      <c r="A2" s="161" t="s">
        <v>15</v>
      </c>
      <c r="B2" s="162" t="s">
        <v>400</v>
      </c>
      <c r="C2" s="614"/>
      <c r="D2" s="73"/>
      <c r="E2" s="74"/>
      <c r="F2" s="3"/>
      <c r="G2" s="74"/>
      <c r="H2" s="74"/>
      <c r="I2" s="79"/>
      <c r="J2" s="79"/>
      <c r="K2" s="74"/>
    </row>
    <row r="3" spans="1:11" ht="111" thickBot="1" x14ac:dyDescent="0.3">
      <c r="A3" s="163" t="s">
        <v>173</v>
      </c>
      <c r="B3" s="164" t="s">
        <v>436</v>
      </c>
      <c r="C3" s="621" t="s">
        <v>437</v>
      </c>
      <c r="D3" s="165" t="s">
        <v>438</v>
      </c>
      <c r="E3" s="165" t="s">
        <v>439</v>
      </c>
      <c r="F3" s="549" t="s">
        <v>518</v>
      </c>
      <c r="G3" s="166" t="s">
        <v>429</v>
      </c>
      <c r="H3" s="166" t="s">
        <v>430</v>
      </c>
      <c r="I3" s="124" t="s">
        <v>161</v>
      </c>
      <c r="J3" s="124" t="s">
        <v>162</v>
      </c>
      <c r="K3" s="167" t="s">
        <v>174</v>
      </c>
    </row>
    <row r="4" spans="1:11" ht="13.8" x14ac:dyDescent="0.25">
      <c r="A4" s="168">
        <v>1</v>
      </c>
      <c r="B4" s="169" t="s">
        <v>45</v>
      </c>
      <c r="C4" s="622"/>
      <c r="D4" s="170"/>
      <c r="E4" s="170"/>
      <c r="F4" s="501"/>
      <c r="G4" s="170"/>
      <c r="H4" s="170"/>
      <c r="I4" s="170"/>
      <c r="J4" s="170"/>
      <c r="K4" s="171"/>
    </row>
    <row r="5" spans="1:11" ht="13.8" x14ac:dyDescent="0.25">
      <c r="A5" s="172">
        <v>2</v>
      </c>
      <c r="B5" s="173" t="s">
        <v>175</v>
      </c>
      <c r="C5" s="744"/>
      <c r="D5" s="745"/>
      <c r="E5" s="745"/>
      <c r="F5" s="745"/>
      <c r="G5" s="745"/>
      <c r="H5" s="745"/>
      <c r="I5" s="80"/>
      <c r="J5" s="80"/>
      <c r="K5" s="174"/>
    </row>
    <row r="6" spans="1:11" ht="117" customHeight="1" x14ac:dyDescent="0.25">
      <c r="A6" s="168">
        <v>3</v>
      </c>
      <c r="B6" s="175" t="s">
        <v>854</v>
      </c>
      <c r="C6" s="623"/>
      <c r="D6" s="176"/>
      <c r="E6" s="176"/>
      <c r="F6" s="503"/>
      <c r="G6" s="176"/>
      <c r="H6" s="176"/>
      <c r="I6" s="80"/>
      <c r="J6" s="80"/>
      <c r="K6" s="177"/>
    </row>
    <row r="7" spans="1:11" ht="13.8" x14ac:dyDescent="0.25">
      <c r="A7" s="172">
        <v>4</v>
      </c>
      <c r="B7" s="178" t="s">
        <v>47</v>
      </c>
      <c r="C7" s="746"/>
      <c r="D7" s="747"/>
      <c r="E7" s="747"/>
      <c r="F7" s="747"/>
      <c r="G7" s="747"/>
      <c r="H7" s="747"/>
      <c r="I7" s="80"/>
      <c r="J7" s="80"/>
      <c r="K7" s="179"/>
    </row>
    <row r="8" spans="1:11" ht="27.6" x14ac:dyDescent="0.25">
      <c r="A8" s="168">
        <v>5</v>
      </c>
      <c r="B8" s="143" t="s">
        <v>855</v>
      </c>
      <c r="C8" s="475"/>
      <c r="D8" s="131" t="s">
        <v>49</v>
      </c>
      <c r="E8" s="132" t="s">
        <v>49</v>
      </c>
      <c r="F8" s="504"/>
      <c r="G8" s="464"/>
      <c r="H8" s="513"/>
      <c r="I8" s="80"/>
      <c r="J8" s="80"/>
      <c r="K8" s="177"/>
    </row>
    <row r="9" spans="1:11" ht="13.8" x14ac:dyDescent="0.25">
      <c r="A9" s="172">
        <v>6</v>
      </c>
      <c r="B9" s="178" t="s">
        <v>57</v>
      </c>
      <c r="C9" s="746"/>
      <c r="D9" s="747"/>
      <c r="E9" s="747"/>
      <c r="F9" s="747"/>
      <c r="G9" s="747"/>
      <c r="H9" s="747"/>
      <c r="I9" s="80"/>
      <c r="J9" s="80"/>
      <c r="K9" s="179"/>
    </row>
    <row r="10" spans="1:11" ht="27.6" x14ac:dyDescent="0.25">
      <c r="A10" s="168">
        <v>7</v>
      </c>
      <c r="B10" s="140" t="s">
        <v>953</v>
      </c>
      <c r="C10" s="475"/>
      <c r="D10" s="131" t="s">
        <v>49</v>
      </c>
      <c r="E10" s="132" t="s">
        <v>49</v>
      </c>
      <c r="F10" s="504"/>
      <c r="G10" s="464"/>
      <c r="H10" s="513"/>
      <c r="I10" s="80"/>
      <c r="J10" s="80"/>
      <c r="K10" s="180"/>
    </row>
    <row r="11" spans="1:11" ht="69" x14ac:dyDescent="0.25">
      <c r="A11" s="172">
        <v>8</v>
      </c>
      <c r="B11" s="140" t="s">
        <v>856</v>
      </c>
      <c r="C11" s="475"/>
      <c r="D11" s="131" t="s">
        <v>49</v>
      </c>
      <c r="E11" s="132" t="s">
        <v>49</v>
      </c>
      <c r="F11" s="504"/>
      <c r="G11" s="464"/>
      <c r="H11" s="513"/>
      <c r="I11" s="80"/>
      <c r="J11" s="80"/>
      <c r="K11" s="180"/>
    </row>
    <row r="12" spans="1:11" ht="165.6" x14ac:dyDescent="0.25">
      <c r="A12" s="168">
        <v>9</v>
      </c>
      <c r="B12" s="140" t="s">
        <v>857</v>
      </c>
      <c r="C12" s="475"/>
      <c r="D12" s="131" t="s">
        <v>49</v>
      </c>
      <c r="E12" s="132" t="s">
        <v>49</v>
      </c>
      <c r="F12" s="504"/>
      <c r="G12" s="464"/>
      <c r="H12" s="513"/>
      <c r="I12" s="80"/>
      <c r="J12" s="80"/>
      <c r="K12" s="180"/>
    </row>
    <row r="13" spans="1:11" ht="41.4" x14ac:dyDescent="0.25">
      <c r="A13" s="172">
        <v>10</v>
      </c>
      <c r="B13" s="140" t="s">
        <v>858</v>
      </c>
      <c r="C13" s="475"/>
      <c r="D13" s="131" t="s">
        <v>49</v>
      </c>
      <c r="E13" s="132" t="s">
        <v>49</v>
      </c>
      <c r="F13" s="504"/>
      <c r="G13" s="464"/>
      <c r="H13" s="513"/>
      <c r="I13" s="80"/>
      <c r="J13" s="80"/>
      <c r="K13" s="180"/>
    </row>
    <row r="14" spans="1:11" ht="30" customHeight="1" x14ac:dyDescent="0.25">
      <c r="A14" s="168">
        <v>11</v>
      </c>
      <c r="B14" s="140" t="s">
        <v>859</v>
      </c>
      <c r="C14" s="475"/>
      <c r="D14" s="131" t="s">
        <v>49</v>
      </c>
      <c r="E14" s="132" t="s">
        <v>49</v>
      </c>
      <c r="F14" s="504"/>
      <c r="G14" s="464"/>
      <c r="H14" s="513"/>
      <c r="I14" s="80"/>
      <c r="J14" s="80"/>
      <c r="K14" s="180"/>
    </row>
    <row r="15" spans="1:11" ht="55.2" x14ac:dyDescent="0.25">
      <c r="A15" s="172">
        <v>12</v>
      </c>
      <c r="B15" s="140" t="s">
        <v>860</v>
      </c>
      <c r="C15" s="475"/>
      <c r="D15" s="131" t="s">
        <v>49</v>
      </c>
      <c r="E15" s="132" t="s">
        <v>49</v>
      </c>
      <c r="F15" s="504"/>
      <c r="G15" s="464"/>
      <c r="H15" s="513"/>
      <c r="I15" s="80"/>
      <c r="J15" s="80"/>
      <c r="K15" s="180"/>
    </row>
    <row r="16" spans="1:11" ht="13.8" x14ac:dyDescent="0.25">
      <c r="A16" s="168">
        <v>13</v>
      </c>
      <c r="B16" s="140"/>
      <c r="C16" s="475"/>
      <c r="D16" s="131"/>
      <c r="E16" s="132"/>
      <c r="F16" s="504"/>
      <c r="G16" s="504"/>
      <c r="H16" s="504"/>
      <c r="I16" s="80"/>
      <c r="J16" s="80"/>
      <c r="K16" s="180"/>
    </row>
    <row r="17" spans="1:16" ht="69" x14ac:dyDescent="0.25">
      <c r="A17" s="172">
        <v>14</v>
      </c>
      <c r="B17" s="143" t="s">
        <v>861</v>
      </c>
      <c r="C17" s="475"/>
      <c r="D17" s="131" t="s">
        <v>49</v>
      </c>
      <c r="E17" s="132" t="s">
        <v>49</v>
      </c>
      <c r="F17" s="504"/>
      <c r="G17" s="464"/>
      <c r="H17" s="513"/>
      <c r="I17" s="80"/>
      <c r="J17" s="80"/>
      <c r="K17" s="180"/>
    </row>
    <row r="18" spans="1:16" ht="27.6" x14ac:dyDescent="0.25">
      <c r="A18" s="168">
        <v>15</v>
      </c>
      <c r="B18" s="140" t="s">
        <v>862</v>
      </c>
      <c r="C18" s="475"/>
      <c r="D18" s="131" t="s">
        <v>49</v>
      </c>
      <c r="E18" s="132" t="s">
        <v>49</v>
      </c>
      <c r="F18" s="504"/>
      <c r="G18" s="464"/>
      <c r="H18" s="513"/>
      <c r="I18" s="80"/>
      <c r="J18" s="80"/>
      <c r="K18" s="180"/>
    </row>
    <row r="19" spans="1:16" ht="207" x14ac:dyDescent="0.25">
      <c r="A19" s="172">
        <v>16</v>
      </c>
      <c r="B19" s="143" t="s">
        <v>863</v>
      </c>
      <c r="C19" s="475"/>
      <c r="D19" s="131" t="s">
        <v>49</v>
      </c>
      <c r="E19" s="132" t="s">
        <v>49</v>
      </c>
      <c r="F19" s="504"/>
      <c r="G19" s="464"/>
      <c r="H19" s="513"/>
      <c r="I19" s="80"/>
      <c r="J19" s="80"/>
      <c r="K19" s="180"/>
    </row>
    <row r="20" spans="1:16" ht="55.2" x14ac:dyDescent="0.25">
      <c r="A20" s="168">
        <v>17</v>
      </c>
      <c r="B20" s="140" t="s">
        <v>864</v>
      </c>
      <c r="C20" s="475"/>
      <c r="D20" s="131" t="s">
        <v>49</v>
      </c>
      <c r="E20" s="132" t="s">
        <v>49</v>
      </c>
      <c r="F20" s="504"/>
      <c r="G20" s="464"/>
      <c r="H20" s="513"/>
      <c r="I20" s="80"/>
      <c r="J20" s="80"/>
      <c r="K20" s="180"/>
    </row>
    <row r="21" spans="1:16" ht="13.8" x14ac:dyDescent="0.25">
      <c r="A21" s="172">
        <v>18</v>
      </c>
      <c r="B21" s="466" t="s">
        <v>165</v>
      </c>
      <c r="C21" s="748"/>
      <c r="D21" s="749"/>
      <c r="E21" s="749"/>
      <c r="F21" s="749"/>
      <c r="G21" s="749"/>
      <c r="H21" s="749"/>
      <c r="I21" s="80"/>
      <c r="J21" s="80"/>
      <c r="K21" s="179"/>
    </row>
    <row r="22" spans="1:16" ht="165.6" x14ac:dyDescent="0.25">
      <c r="A22" s="168">
        <v>19</v>
      </c>
      <c r="B22" s="140" t="s">
        <v>955</v>
      </c>
      <c r="C22" s="475"/>
      <c r="D22" s="131" t="s">
        <v>49</v>
      </c>
      <c r="E22" s="132" t="s">
        <v>49</v>
      </c>
      <c r="F22" s="504"/>
      <c r="G22" s="464"/>
      <c r="H22" s="513"/>
      <c r="I22" s="80"/>
      <c r="J22" s="80"/>
      <c r="K22" s="180"/>
    </row>
    <row r="23" spans="1:16" ht="41.4" x14ac:dyDescent="0.25">
      <c r="A23" s="172">
        <v>20</v>
      </c>
      <c r="B23" s="439" t="s">
        <v>865</v>
      </c>
      <c r="C23" s="475"/>
      <c r="D23" s="131" t="s">
        <v>49</v>
      </c>
      <c r="E23" s="132" t="s">
        <v>49</v>
      </c>
      <c r="F23" s="504"/>
      <c r="G23" s="464"/>
      <c r="H23" s="513"/>
      <c r="I23" s="80"/>
      <c r="J23" s="80"/>
      <c r="K23" s="180"/>
    </row>
    <row r="24" spans="1:16" ht="27.6" x14ac:dyDescent="0.25">
      <c r="A24" s="168">
        <v>21</v>
      </c>
      <c r="B24" s="439" t="s">
        <v>866</v>
      </c>
      <c r="C24" s="475"/>
      <c r="D24" s="131" t="s">
        <v>49</v>
      </c>
      <c r="E24" s="132" t="s">
        <v>49</v>
      </c>
      <c r="F24" s="504"/>
      <c r="G24" s="464"/>
      <c r="H24" s="513"/>
      <c r="I24" s="80"/>
      <c r="J24" s="80"/>
      <c r="K24" s="180"/>
    </row>
    <row r="25" spans="1:16" s="53" customFormat="1" ht="13.8" x14ac:dyDescent="0.25">
      <c r="A25" s="172">
        <v>22</v>
      </c>
      <c r="B25" s="632" t="s">
        <v>893</v>
      </c>
      <c r="C25" s="485"/>
      <c r="D25" s="466"/>
      <c r="E25" s="492"/>
      <c r="F25" s="512"/>
      <c r="G25" s="499"/>
      <c r="H25" s="512"/>
      <c r="I25" s="80"/>
      <c r="J25" s="80"/>
      <c r="K25" s="183"/>
      <c r="L25" s="52"/>
      <c r="M25" s="52"/>
      <c r="N25" s="52"/>
      <c r="O25" s="52"/>
      <c r="P25" s="52"/>
    </row>
    <row r="26" spans="1:16" s="53" customFormat="1" ht="110.4" x14ac:dyDescent="0.25">
      <c r="A26" s="168">
        <v>23</v>
      </c>
      <c r="B26" s="140" t="s">
        <v>954</v>
      </c>
      <c r="C26" s="475"/>
      <c r="D26" s="131" t="s">
        <v>49</v>
      </c>
      <c r="E26" s="132" t="s">
        <v>49</v>
      </c>
      <c r="F26" s="504"/>
      <c r="G26" s="464"/>
      <c r="H26" s="513"/>
      <c r="I26" s="80"/>
      <c r="J26" s="80"/>
      <c r="K26" s="183"/>
      <c r="L26" s="52"/>
      <c r="M26" s="52"/>
      <c r="N26" s="52"/>
      <c r="O26" s="52"/>
      <c r="P26" s="52"/>
    </row>
    <row r="27" spans="1:16" ht="13.8" x14ac:dyDescent="0.25">
      <c r="A27" s="172">
        <v>24</v>
      </c>
      <c r="B27" s="182" t="s">
        <v>177</v>
      </c>
      <c r="C27" s="485"/>
      <c r="D27" s="466"/>
      <c r="E27" s="492"/>
      <c r="F27" s="512"/>
      <c r="G27" s="499"/>
      <c r="H27" s="512"/>
      <c r="I27" s="80"/>
      <c r="J27" s="80"/>
      <c r="K27" s="183"/>
    </row>
    <row r="28" spans="1:16" ht="13.8" x14ac:dyDescent="0.25">
      <c r="A28" s="168">
        <v>25</v>
      </c>
      <c r="B28" s="182" t="s">
        <v>178</v>
      </c>
      <c r="C28" s="485"/>
      <c r="D28" s="466"/>
      <c r="E28" s="492"/>
      <c r="F28" s="512"/>
      <c r="G28" s="499"/>
      <c r="H28" s="512"/>
      <c r="I28" s="80"/>
      <c r="J28" s="80"/>
      <c r="K28" s="179"/>
    </row>
    <row r="29" spans="1:16" ht="13.8" x14ac:dyDescent="0.25">
      <c r="A29" s="172">
        <v>26</v>
      </c>
      <c r="B29" s="178" t="s">
        <v>634</v>
      </c>
      <c r="C29" s="485"/>
      <c r="D29" s="466"/>
      <c r="E29" s="492"/>
      <c r="F29" s="512"/>
      <c r="G29" s="499"/>
      <c r="H29" s="512"/>
      <c r="I29" s="80"/>
      <c r="J29" s="80"/>
      <c r="K29" s="180"/>
    </row>
    <row r="30" spans="1:16" ht="27.6" x14ac:dyDescent="0.25">
      <c r="A30" s="168">
        <v>27</v>
      </c>
      <c r="B30" s="439" t="s">
        <v>970</v>
      </c>
      <c r="C30" s="475"/>
      <c r="D30" s="131" t="s">
        <v>49</v>
      </c>
      <c r="E30" s="132" t="s">
        <v>49</v>
      </c>
      <c r="F30" s="504"/>
      <c r="G30" s="464"/>
      <c r="H30" s="513"/>
      <c r="I30" s="80"/>
      <c r="J30" s="80"/>
      <c r="K30" s="180"/>
    </row>
    <row r="31" spans="1:16" ht="82.8" x14ac:dyDescent="0.25">
      <c r="A31" s="172">
        <v>28</v>
      </c>
      <c r="B31" s="140" t="s">
        <v>971</v>
      </c>
      <c r="C31" s="475"/>
      <c r="D31" s="131" t="s">
        <v>49</v>
      </c>
      <c r="E31" s="132" t="s">
        <v>49</v>
      </c>
      <c r="F31" s="504"/>
      <c r="G31" s="464"/>
      <c r="H31" s="513"/>
      <c r="I31" s="80"/>
      <c r="J31" s="80"/>
      <c r="K31" s="179"/>
    </row>
    <row r="32" spans="1:16" ht="55.2" x14ac:dyDescent="0.25">
      <c r="A32" s="168">
        <v>29</v>
      </c>
      <c r="B32" s="140" t="s">
        <v>972</v>
      </c>
      <c r="C32" s="475"/>
      <c r="D32" s="131" t="s">
        <v>49</v>
      </c>
      <c r="E32" s="132" t="s">
        <v>49</v>
      </c>
      <c r="F32" s="504"/>
      <c r="G32" s="464"/>
      <c r="H32" s="513"/>
      <c r="I32" s="80"/>
      <c r="J32" s="80"/>
      <c r="K32" s="180"/>
    </row>
    <row r="33" spans="1:11" ht="248.4" x14ac:dyDescent="0.25">
      <c r="A33" s="172">
        <v>30</v>
      </c>
      <c r="B33" s="140" t="s">
        <v>973</v>
      </c>
      <c r="C33" s="475"/>
      <c r="D33" s="131" t="s">
        <v>49</v>
      </c>
      <c r="E33" s="132" t="s">
        <v>49</v>
      </c>
      <c r="F33" s="504"/>
      <c r="G33" s="464"/>
      <c r="H33" s="513"/>
      <c r="I33" s="80"/>
      <c r="J33" s="80"/>
      <c r="K33" s="179"/>
    </row>
    <row r="34" spans="1:11" ht="13.8" x14ac:dyDescent="0.25">
      <c r="A34" s="168">
        <v>31</v>
      </c>
      <c r="B34" s="466" t="s">
        <v>635</v>
      </c>
      <c r="C34" s="485"/>
      <c r="D34" s="466"/>
      <c r="E34" s="492"/>
      <c r="F34" s="512"/>
      <c r="G34" s="499"/>
      <c r="H34" s="512"/>
      <c r="I34" s="80"/>
      <c r="J34" s="80"/>
      <c r="K34" s="180"/>
    </row>
    <row r="35" spans="1:11" ht="27.6" x14ac:dyDescent="0.25">
      <c r="A35" s="172">
        <v>32</v>
      </c>
      <c r="B35" s="140" t="s">
        <v>974</v>
      </c>
      <c r="C35" s="624">
        <v>10</v>
      </c>
      <c r="D35" s="134" t="s">
        <v>48</v>
      </c>
      <c r="E35" s="139"/>
      <c r="F35" s="503"/>
      <c r="G35" s="135"/>
      <c r="H35" s="526"/>
      <c r="I35" s="80"/>
      <c r="J35" s="80"/>
      <c r="K35" s="180"/>
    </row>
    <row r="36" spans="1:11" ht="27.6" x14ac:dyDescent="0.25">
      <c r="A36" s="168">
        <v>33</v>
      </c>
      <c r="B36" s="140" t="s">
        <v>975</v>
      </c>
      <c r="C36" s="624">
        <v>10</v>
      </c>
      <c r="D36" s="138"/>
      <c r="E36" s="136" t="s">
        <v>48</v>
      </c>
      <c r="F36" s="503"/>
      <c r="G36" s="518"/>
      <c r="H36" s="511"/>
      <c r="I36" s="80"/>
      <c r="J36" s="80"/>
      <c r="K36" s="179"/>
    </row>
    <row r="37" spans="1:11" ht="13.8" x14ac:dyDescent="0.25">
      <c r="A37" s="172">
        <v>34</v>
      </c>
      <c r="B37" s="178"/>
      <c r="C37" s="485"/>
      <c r="D37" s="466"/>
      <c r="E37" s="492"/>
      <c r="F37" s="512"/>
      <c r="G37" s="499"/>
      <c r="H37" s="512"/>
      <c r="I37" s="80"/>
      <c r="J37" s="80"/>
      <c r="K37" s="180"/>
    </row>
    <row r="38" spans="1:11" ht="55.2" x14ac:dyDescent="0.25">
      <c r="A38" s="168">
        <v>35</v>
      </c>
      <c r="B38" s="140" t="s">
        <v>976</v>
      </c>
      <c r="C38" s="475"/>
      <c r="D38" s="131" t="s">
        <v>49</v>
      </c>
      <c r="E38" s="132" t="s">
        <v>49</v>
      </c>
      <c r="F38" s="504"/>
      <c r="G38" s="464"/>
      <c r="H38" s="513"/>
      <c r="I38" s="80"/>
      <c r="J38" s="80"/>
      <c r="K38" s="179"/>
    </row>
    <row r="39" spans="1:11" ht="13.8" x14ac:dyDescent="0.25">
      <c r="A39" s="172">
        <v>36</v>
      </c>
      <c r="B39" s="178"/>
      <c r="C39" s="485"/>
      <c r="D39" s="466"/>
      <c r="E39" s="492"/>
      <c r="F39" s="512"/>
      <c r="G39" s="499"/>
      <c r="H39" s="512"/>
      <c r="I39" s="80"/>
      <c r="J39" s="80"/>
      <c r="K39" s="177"/>
    </row>
    <row r="40" spans="1:11" ht="55.2" x14ac:dyDescent="0.25">
      <c r="A40" s="168">
        <v>37</v>
      </c>
      <c r="B40" s="140" t="s">
        <v>977</v>
      </c>
      <c r="C40" s="624">
        <v>10</v>
      </c>
      <c r="D40" s="134" t="s">
        <v>48</v>
      </c>
      <c r="E40" s="136" t="s">
        <v>48</v>
      </c>
      <c r="F40" s="503"/>
      <c r="G40" s="520"/>
      <c r="H40" s="511"/>
      <c r="I40" s="80"/>
      <c r="J40" s="80"/>
      <c r="K40" s="180"/>
    </row>
    <row r="41" spans="1:11" ht="41.4" x14ac:dyDescent="0.25">
      <c r="A41" s="172">
        <v>38</v>
      </c>
      <c r="B41" s="140" t="s">
        <v>978</v>
      </c>
      <c r="C41" s="624">
        <v>1</v>
      </c>
      <c r="D41" s="134" t="s">
        <v>48</v>
      </c>
      <c r="E41" s="136" t="s">
        <v>48</v>
      </c>
      <c r="F41" s="503"/>
      <c r="G41" s="520"/>
      <c r="H41" s="511"/>
      <c r="I41" s="80"/>
      <c r="J41" s="80"/>
      <c r="K41" s="180"/>
    </row>
    <row r="42" spans="1:11" ht="27.6" x14ac:dyDescent="0.25">
      <c r="A42" s="168">
        <v>39</v>
      </c>
      <c r="B42" s="140" t="s">
        <v>979</v>
      </c>
      <c r="C42" s="475"/>
      <c r="D42" s="131" t="s">
        <v>49</v>
      </c>
      <c r="E42" s="132" t="s">
        <v>49</v>
      </c>
      <c r="F42" s="504"/>
      <c r="G42" s="464"/>
      <c r="H42" s="513"/>
      <c r="I42" s="80"/>
      <c r="J42" s="80"/>
      <c r="K42" s="180"/>
    </row>
    <row r="43" spans="1:11" ht="41.4" x14ac:dyDescent="0.25">
      <c r="A43" s="172">
        <v>40</v>
      </c>
      <c r="B43" s="140" t="s">
        <v>980</v>
      </c>
      <c r="C43" s="475"/>
      <c r="D43" s="131" t="s">
        <v>49</v>
      </c>
      <c r="E43" s="132" t="s">
        <v>49</v>
      </c>
      <c r="F43" s="504"/>
      <c r="G43" s="464"/>
      <c r="H43" s="513"/>
      <c r="I43" s="80"/>
      <c r="J43" s="80"/>
      <c r="K43" s="180"/>
    </row>
    <row r="44" spans="1:11" ht="55.2" x14ac:dyDescent="0.25">
      <c r="A44" s="168">
        <v>41</v>
      </c>
      <c r="B44" s="140" t="s">
        <v>981</v>
      </c>
      <c r="C44" s="475"/>
      <c r="D44" s="131" t="s">
        <v>49</v>
      </c>
      <c r="E44" s="132" t="s">
        <v>49</v>
      </c>
      <c r="F44" s="504"/>
      <c r="G44" s="464"/>
      <c r="H44" s="513"/>
      <c r="I44" s="80"/>
      <c r="J44" s="80"/>
      <c r="K44" s="180"/>
    </row>
    <row r="45" spans="1:11" ht="27.6" x14ac:dyDescent="0.25">
      <c r="A45" s="172">
        <v>42</v>
      </c>
      <c r="B45" s="140" t="s">
        <v>1044</v>
      </c>
      <c r="C45" s="475"/>
      <c r="D45" s="131" t="s">
        <v>49</v>
      </c>
      <c r="E45" s="132" t="s">
        <v>49</v>
      </c>
      <c r="F45" s="504"/>
      <c r="G45" s="464"/>
      <c r="H45" s="513"/>
      <c r="I45" s="80"/>
      <c r="J45" s="80"/>
      <c r="K45" s="179"/>
    </row>
    <row r="46" spans="1:11" ht="13.95" customHeight="1" x14ac:dyDescent="0.25">
      <c r="A46" s="168">
        <v>43</v>
      </c>
      <c r="B46" s="178" t="s">
        <v>867</v>
      </c>
      <c r="C46" s="485"/>
      <c r="D46" s="466"/>
      <c r="E46" s="492"/>
      <c r="F46" s="512"/>
      <c r="G46" s="499"/>
      <c r="H46" s="512"/>
      <c r="I46" s="80"/>
      <c r="J46" s="80"/>
      <c r="K46" s="180"/>
    </row>
    <row r="47" spans="1:11" ht="27.6" x14ac:dyDescent="0.25">
      <c r="A47" s="172">
        <v>44</v>
      </c>
      <c r="B47" s="186" t="s">
        <v>982</v>
      </c>
      <c r="C47" s="679"/>
      <c r="D47" s="680"/>
      <c r="E47" s="681"/>
      <c r="F47" s="682"/>
      <c r="G47" s="683"/>
      <c r="H47" s="682"/>
      <c r="I47" s="80"/>
      <c r="J47" s="80"/>
      <c r="K47" s="180"/>
    </row>
    <row r="48" spans="1:11" ht="82.8" x14ac:dyDescent="0.25">
      <c r="A48" s="168">
        <v>45</v>
      </c>
      <c r="B48" s="143" t="s">
        <v>983</v>
      </c>
      <c r="C48" s="475"/>
      <c r="D48" s="131" t="s">
        <v>49</v>
      </c>
      <c r="E48" s="132" t="s">
        <v>49</v>
      </c>
      <c r="F48" s="504"/>
      <c r="G48" s="464"/>
      <c r="H48" s="513"/>
      <c r="I48" s="80"/>
      <c r="J48" s="80"/>
      <c r="K48" s="179"/>
    </row>
    <row r="49" spans="1:11" ht="13.8" x14ac:dyDescent="0.25">
      <c r="A49" s="172">
        <v>46</v>
      </c>
      <c r="B49" s="178" t="s">
        <v>868</v>
      </c>
      <c r="C49" s="485"/>
      <c r="D49" s="466"/>
      <c r="E49" s="492"/>
      <c r="F49" s="512"/>
      <c r="G49" s="499"/>
      <c r="H49" s="512"/>
      <c r="I49" s="80"/>
      <c r="J49" s="80"/>
      <c r="K49" s="180"/>
    </row>
    <row r="50" spans="1:11" ht="55.2" x14ac:dyDescent="0.25">
      <c r="A50" s="168">
        <v>47</v>
      </c>
      <c r="B50" s="140" t="s">
        <v>984</v>
      </c>
      <c r="C50" s="624">
        <v>5</v>
      </c>
      <c r="D50" s="134" t="s">
        <v>48</v>
      </c>
      <c r="E50" s="136" t="s">
        <v>48</v>
      </c>
      <c r="F50" s="503"/>
      <c r="G50" s="520"/>
      <c r="H50" s="511"/>
      <c r="I50" s="80"/>
      <c r="J50" s="80"/>
      <c r="K50" s="180"/>
    </row>
    <row r="51" spans="1:11" ht="27.6" x14ac:dyDescent="0.25">
      <c r="A51" s="172">
        <v>48</v>
      </c>
      <c r="B51" s="140" t="s">
        <v>985</v>
      </c>
      <c r="C51" s="475"/>
      <c r="D51" s="131" t="s">
        <v>49</v>
      </c>
      <c r="E51" s="132" t="s">
        <v>49</v>
      </c>
      <c r="F51" s="504"/>
      <c r="G51" s="464"/>
      <c r="H51" s="513"/>
      <c r="I51" s="80"/>
      <c r="J51" s="80"/>
      <c r="K51" s="180"/>
    </row>
    <row r="52" spans="1:11" ht="55.2" x14ac:dyDescent="0.25">
      <c r="A52" s="168">
        <v>49</v>
      </c>
      <c r="B52" s="140" t="s">
        <v>986</v>
      </c>
      <c r="C52" s="475"/>
      <c r="D52" s="131" t="s">
        <v>49</v>
      </c>
      <c r="E52" s="132" t="s">
        <v>49</v>
      </c>
      <c r="F52" s="504"/>
      <c r="G52" s="464"/>
      <c r="H52" s="513"/>
      <c r="I52" s="80"/>
      <c r="J52" s="80"/>
      <c r="K52" s="179"/>
    </row>
    <row r="53" spans="1:11" ht="13.8" x14ac:dyDescent="0.25">
      <c r="A53" s="172">
        <v>50</v>
      </c>
      <c r="B53" s="178" t="s">
        <v>636</v>
      </c>
      <c r="C53" s="485"/>
      <c r="D53" s="466"/>
      <c r="E53" s="492"/>
      <c r="F53" s="512"/>
      <c r="G53" s="499"/>
      <c r="H53" s="512"/>
      <c r="I53" s="80"/>
      <c r="J53" s="80"/>
      <c r="K53" s="179"/>
    </row>
    <row r="54" spans="1:11" ht="13.8" x14ac:dyDescent="0.25">
      <c r="A54" s="168">
        <v>51</v>
      </c>
      <c r="B54" s="178" t="s">
        <v>869</v>
      </c>
      <c r="C54" s="485"/>
      <c r="D54" s="466"/>
      <c r="E54" s="492"/>
      <c r="F54" s="512"/>
      <c r="G54" s="499"/>
      <c r="H54" s="512"/>
      <c r="I54" s="80"/>
      <c r="J54" s="80"/>
      <c r="K54" s="179"/>
    </row>
    <row r="55" spans="1:11" ht="13.8" x14ac:dyDescent="0.25">
      <c r="A55" s="172">
        <v>52</v>
      </c>
      <c r="B55" s="178" t="s">
        <v>637</v>
      </c>
      <c r="C55" s="485"/>
      <c r="D55" s="466"/>
      <c r="E55" s="492"/>
      <c r="F55" s="512"/>
      <c r="G55" s="499"/>
      <c r="H55" s="512"/>
      <c r="I55" s="80"/>
      <c r="J55" s="80"/>
      <c r="K55" s="179"/>
    </row>
    <row r="56" spans="1:11" ht="13.8" x14ac:dyDescent="0.25">
      <c r="A56" s="168">
        <v>53</v>
      </c>
      <c r="B56" s="178" t="s">
        <v>870</v>
      </c>
      <c r="C56" s="485"/>
      <c r="D56" s="466"/>
      <c r="E56" s="492"/>
      <c r="F56" s="512"/>
      <c r="G56" s="499"/>
      <c r="H56" s="512"/>
      <c r="I56" s="80"/>
      <c r="J56" s="80"/>
      <c r="K56" s="179"/>
    </row>
    <row r="57" spans="1:11" ht="13.8" x14ac:dyDescent="0.25">
      <c r="A57" s="172">
        <v>54</v>
      </c>
      <c r="B57" s="178" t="s">
        <v>894</v>
      </c>
      <c r="C57" s="485"/>
      <c r="D57" s="466"/>
      <c r="E57" s="492"/>
      <c r="F57" s="512"/>
      <c r="G57" s="499"/>
      <c r="H57" s="512"/>
      <c r="I57" s="80"/>
      <c r="J57" s="80"/>
      <c r="K57" s="180"/>
    </row>
    <row r="58" spans="1:11" ht="27.6" x14ac:dyDescent="0.25">
      <c r="A58" s="168">
        <v>55</v>
      </c>
      <c r="B58" s="140" t="s">
        <v>987</v>
      </c>
      <c r="C58" s="475"/>
      <c r="D58" s="131" t="s">
        <v>49</v>
      </c>
      <c r="E58" s="132" t="s">
        <v>49</v>
      </c>
      <c r="F58" s="504"/>
      <c r="G58" s="464"/>
      <c r="H58" s="513"/>
      <c r="I58" s="80"/>
      <c r="J58" s="80"/>
      <c r="K58" s="180"/>
    </row>
    <row r="59" spans="1:11" ht="55.2" x14ac:dyDescent="0.25">
      <c r="A59" s="172">
        <v>56</v>
      </c>
      <c r="B59" s="140" t="s">
        <v>988</v>
      </c>
      <c r="C59" s="475"/>
      <c r="D59" s="131" t="s">
        <v>49</v>
      </c>
      <c r="E59" s="132" t="s">
        <v>49</v>
      </c>
      <c r="F59" s="504"/>
      <c r="G59" s="464"/>
      <c r="H59" s="513"/>
      <c r="I59" s="80"/>
      <c r="J59" s="80"/>
      <c r="K59" s="184"/>
    </row>
    <row r="60" spans="1:11" ht="55.2" x14ac:dyDescent="0.25">
      <c r="A60" s="168">
        <v>57</v>
      </c>
      <c r="B60" s="140" t="s">
        <v>989</v>
      </c>
      <c r="C60" s="475"/>
      <c r="D60" s="131" t="s">
        <v>49</v>
      </c>
      <c r="E60" s="132" t="s">
        <v>49</v>
      </c>
      <c r="F60" s="504"/>
      <c r="G60" s="464"/>
      <c r="H60" s="513"/>
      <c r="I60" s="80"/>
      <c r="J60" s="80"/>
      <c r="K60" s="184"/>
    </row>
    <row r="61" spans="1:11" ht="55.2" x14ac:dyDescent="0.25">
      <c r="A61" s="172">
        <v>58</v>
      </c>
      <c r="B61" s="140" t="s">
        <v>965</v>
      </c>
      <c r="C61" s="624">
        <v>10</v>
      </c>
      <c r="D61" s="134" t="s">
        <v>48</v>
      </c>
      <c r="E61" s="136" t="s">
        <v>48</v>
      </c>
      <c r="F61" s="503"/>
      <c r="G61" s="520"/>
      <c r="H61" s="511"/>
      <c r="I61" s="80"/>
      <c r="J61" s="80"/>
      <c r="K61" s="184"/>
    </row>
    <row r="62" spans="1:11" ht="41.4" x14ac:dyDescent="0.25">
      <c r="A62" s="168">
        <v>59</v>
      </c>
      <c r="B62" s="140" t="s">
        <v>966</v>
      </c>
      <c r="C62" s="624">
        <v>5</v>
      </c>
      <c r="D62" s="134" t="s">
        <v>48</v>
      </c>
      <c r="E62" s="136" t="s">
        <v>48</v>
      </c>
      <c r="F62" s="503"/>
      <c r="G62" s="520"/>
      <c r="H62" s="511"/>
      <c r="I62" s="80"/>
      <c r="J62" s="80"/>
      <c r="K62" s="184"/>
    </row>
    <row r="63" spans="1:11" ht="55.2" x14ac:dyDescent="0.25">
      <c r="A63" s="172">
        <v>60</v>
      </c>
      <c r="B63" s="140" t="s">
        <v>967</v>
      </c>
      <c r="C63" s="624">
        <v>5</v>
      </c>
      <c r="D63" s="134" t="s">
        <v>48</v>
      </c>
      <c r="E63" s="136" t="s">
        <v>48</v>
      </c>
      <c r="F63" s="503"/>
      <c r="G63" s="520"/>
      <c r="H63" s="511"/>
      <c r="I63" s="80"/>
      <c r="J63" s="80"/>
      <c r="K63" s="184"/>
    </row>
    <row r="64" spans="1:11" ht="41.4" x14ac:dyDescent="0.25">
      <c r="A64" s="168">
        <v>61</v>
      </c>
      <c r="B64" s="140" t="s">
        <v>968</v>
      </c>
      <c r="C64" s="624">
        <v>5</v>
      </c>
      <c r="D64" s="134" t="s">
        <v>48</v>
      </c>
      <c r="E64" s="136" t="s">
        <v>48</v>
      </c>
      <c r="F64" s="503"/>
      <c r="G64" s="520"/>
      <c r="H64" s="511"/>
      <c r="I64" s="80"/>
      <c r="J64" s="80"/>
      <c r="K64" s="184"/>
    </row>
    <row r="65" spans="1:11" ht="55.2" x14ac:dyDescent="0.25">
      <c r="A65" s="172">
        <v>62</v>
      </c>
      <c r="B65" s="140" t="s">
        <v>969</v>
      </c>
      <c r="C65" s="624">
        <v>10</v>
      </c>
      <c r="D65" s="134" t="s">
        <v>48</v>
      </c>
      <c r="E65" s="136" t="s">
        <v>48</v>
      </c>
      <c r="F65" s="503"/>
      <c r="G65" s="520"/>
      <c r="H65" s="511"/>
      <c r="I65" s="80"/>
      <c r="J65" s="80"/>
      <c r="K65" s="184"/>
    </row>
    <row r="66" spans="1:11" ht="28.2" customHeight="1" x14ac:dyDescent="0.25">
      <c r="A66" s="168">
        <v>63</v>
      </c>
      <c r="B66" s="140" t="s">
        <v>990</v>
      </c>
      <c r="C66" s="626">
        <v>10</v>
      </c>
      <c r="D66" s="134" t="s">
        <v>48</v>
      </c>
      <c r="E66" s="136" t="s">
        <v>48</v>
      </c>
      <c r="F66" s="503"/>
      <c r="G66" s="520"/>
      <c r="H66" s="511"/>
      <c r="I66" s="80"/>
      <c r="J66" s="80"/>
      <c r="K66" s="179"/>
    </row>
    <row r="67" spans="1:11" ht="13.8" x14ac:dyDescent="0.25">
      <c r="A67" s="172">
        <v>64</v>
      </c>
      <c r="B67" s="178" t="s">
        <v>895</v>
      </c>
      <c r="C67" s="485"/>
      <c r="D67" s="466"/>
      <c r="E67" s="492"/>
      <c r="F67" s="512"/>
      <c r="G67" s="499"/>
      <c r="H67" s="512"/>
      <c r="I67" s="80"/>
      <c r="J67" s="80"/>
      <c r="K67" s="184"/>
    </row>
    <row r="68" spans="1:11" ht="342" x14ac:dyDescent="0.25">
      <c r="A68" s="168">
        <v>65</v>
      </c>
      <c r="B68" s="438" t="s">
        <v>189</v>
      </c>
      <c r="C68" s="475"/>
      <c r="D68" s="131" t="s">
        <v>49</v>
      </c>
      <c r="E68" s="132" t="s">
        <v>49</v>
      </c>
      <c r="F68" s="504"/>
      <c r="G68" s="464"/>
      <c r="H68" s="513"/>
      <c r="I68" s="80"/>
      <c r="J68" s="80"/>
      <c r="K68" s="184"/>
    </row>
    <row r="69" spans="1:11" ht="13.8" x14ac:dyDescent="0.25">
      <c r="A69" s="172">
        <v>66</v>
      </c>
      <c r="B69" s="143" t="s">
        <v>1016</v>
      </c>
      <c r="C69" s="475"/>
      <c r="D69" s="131" t="s">
        <v>49</v>
      </c>
      <c r="E69" s="132" t="s">
        <v>49</v>
      </c>
      <c r="F69" s="504"/>
      <c r="G69" s="464"/>
      <c r="H69" s="513"/>
      <c r="I69" s="80"/>
      <c r="J69" s="80"/>
      <c r="K69" s="184"/>
    </row>
    <row r="70" spans="1:11" ht="41.4" x14ac:dyDescent="0.25">
      <c r="A70" s="168">
        <v>67</v>
      </c>
      <c r="B70" s="140" t="s">
        <v>1017</v>
      </c>
      <c r="C70" s="475"/>
      <c r="D70" s="131" t="s">
        <v>49</v>
      </c>
      <c r="E70" s="139"/>
      <c r="F70" s="504"/>
      <c r="G70" s="464"/>
      <c r="H70" s="513"/>
      <c r="I70" s="80"/>
      <c r="J70" s="80"/>
      <c r="K70" s="184"/>
    </row>
    <row r="71" spans="1:11" ht="41.4" x14ac:dyDescent="0.25">
      <c r="A71" s="172">
        <v>68</v>
      </c>
      <c r="B71" s="140" t="s">
        <v>1018</v>
      </c>
      <c r="C71" s="475"/>
      <c r="D71" s="138"/>
      <c r="E71" s="132" t="s">
        <v>49</v>
      </c>
      <c r="F71" s="504"/>
      <c r="G71" s="464"/>
      <c r="H71" s="513"/>
      <c r="I71" s="80"/>
      <c r="J71" s="80"/>
      <c r="K71" s="184"/>
    </row>
    <row r="72" spans="1:11" ht="27.6" x14ac:dyDescent="0.25">
      <c r="A72" s="168">
        <v>69</v>
      </c>
      <c r="B72" s="140" t="s">
        <v>999</v>
      </c>
      <c r="C72" s="475"/>
      <c r="D72" s="134" t="s">
        <v>49</v>
      </c>
      <c r="E72" s="136" t="s">
        <v>49</v>
      </c>
      <c r="F72" s="504"/>
      <c r="G72" s="464"/>
      <c r="H72" s="513"/>
      <c r="I72" s="80"/>
      <c r="J72" s="80"/>
      <c r="K72" s="184"/>
    </row>
    <row r="73" spans="1:11" ht="27.6" x14ac:dyDescent="0.25">
      <c r="A73" s="172">
        <v>70</v>
      </c>
      <c r="B73" s="140" t="s">
        <v>385</v>
      </c>
      <c r="C73" s="475"/>
      <c r="D73" s="131" t="s">
        <v>49</v>
      </c>
      <c r="E73" s="132" t="s">
        <v>49</v>
      </c>
      <c r="F73" s="504"/>
      <c r="G73" s="464"/>
      <c r="H73" s="513"/>
      <c r="I73" s="80"/>
      <c r="J73" s="80"/>
      <c r="K73" s="179"/>
    </row>
    <row r="74" spans="1:11" ht="13.8" x14ac:dyDescent="0.25">
      <c r="A74" s="168">
        <v>71</v>
      </c>
      <c r="B74" s="178" t="s">
        <v>896</v>
      </c>
      <c r="C74" s="633"/>
      <c r="D74" s="634"/>
      <c r="E74" s="634"/>
      <c r="F74" s="634"/>
      <c r="G74" s="634"/>
      <c r="H74" s="634"/>
      <c r="I74" s="80"/>
      <c r="J74" s="80"/>
      <c r="K74" s="184"/>
    </row>
    <row r="75" spans="1:11" ht="41.4" x14ac:dyDescent="0.25">
      <c r="A75" s="172">
        <v>72</v>
      </c>
      <c r="B75" s="140" t="s">
        <v>190</v>
      </c>
      <c r="C75" s="624">
        <v>5</v>
      </c>
      <c r="D75" s="134" t="s">
        <v>48</v>
      </c>
      <c r="E75" s="136" t="s">
        <v>48</v>
      </c>
      <c r="F75" s="503"/>
      <c r="G75" s="520"/>
      <c r="H75" s="511"/>
      <c r="I75" s="80"/>
      <c r="J75" s="80"/>
      <c r="K75" s="184"/>
    </row>
    <row r="76" spans="1:11" ht="41.4" x14ac:dyDescent="0.25">
      <c r="A76" s="168">
        <v>73</v>
      </c>
      <c r="B76" s="140" t="s">
        <v>191</v>
      </c>
      <c r="C76" s="624">
        <v>5</v>
      </c>
      <c r="D76" s="134" t="s">
        <v>48</v>
      </c>
      <c r="E76" s="136" t="s">
        <v>48</v>
      </c>
      <c r="F76" s="503"/>
      <c r="G76" s="520"/>
      <c r="H76" s="511"/>
      <c r="I76" s="80"/>
      <c r="J76" s="80"/>
      <c r="K76" s="184"/>
    </row>
    <row r="77" spans="1:11" ht="41.4" x14ac:dyDescent="0.25">
      <c r="A77" s="172">
        <v>74</v>
      </c>
      <c r="B77" s="140" t="s">
        <v>192</v>
      </c>
      <c r="C77" s="624">
        <v>5</v>
      </c>
      <c r="D77" s="134" t="s">
        <v>48</v>
      </c>
      <c r="E77" s="136" t="s">
        <v>48</v>
      </c>
      <c r="F77" s="503"/>
      <c r="G77" s="181"/>
      <c r="H77" s="181"/>
      <c r="I77" s="80"/>
      <c r="J77" s="80"/>
      <c r="K77" s="184"/>
    </row>
    <row r="78" spans="1:11" ht="13.8" x14ac:dyDescent="0.25">
      <c r="A78" s="168">
        <v>75</v>
      </c>
      <c r="B78" s="140" t="s">
        <v>193</v>
      </c>
      <c r="C78" s="624">
        <v>5</v>
      </c>
      <c r="D78" s="134" t="s">
        <v>48</v>
      </c>
      <c r="E78" s="136" t="s">
        <v>48</v>
      </c>
      <c r="F78" s="503"/>
      <c r="G78" s="181"/>
      <c r="H78" s="181"/>
      <c r="I78" s="80"/>
      <c r="J78" s="80"/>
      <c r="K78" s="184"/>
    </row>
    <row r="79" spans="1:11" ht="13.8" x14ac:dyDescent="0.25">
      <c r="A79" s="172">
        <v>76</v>
      </c>
      <c r="B79" s="140" t="s">
        <v>194</v>
      </c>
      <c r="C79" s="624">
        <v>5</v>
      </c>
      <c r="D79" s="134" t="s">
        <v>48</v>
      </c>
      <c r="E79" s="136" t="s">
        <v>48</v>
      </c>
      <c r="F79" s="503"/>
      <c r="G79" s="181"/>
      <c r="H79" s="181"/>
      <c r="I79" s="80"/>
      <c r="J79" s="80"/>
      <c r="K79" s="184"/>
    </row>
    <row r="80" spans="1:11" ht="13.8" x14ac:dyDescent="0.25">
      <c r="A80" s="168">
        <v>77</v>
      </c>
      <c r="B80" s="140" t="s">
        <v>195</v>
      </c>
      <c r="C80" s="624">
        <v>5</v>
      </c>
      <c r="D80" s="134" t="s">
        <v>48</v>
      </c>
      <c r="E80" s="136" t="s">
        <v>48</v>
      </c>
      <c r="F80" s="503"/>
      <c r="G80" s="181"/>
      <c r="H80" s="181"/>
      <c r="I80" s="80"/>
      <c r="J80" s="80"/>
      <c r="K80" s="184"/>
    </row>
    <row r="81" spans="1:11" ht="13.8" x14ac:dyDescent="0.25">
      <c r="A81" s="172">
        <v>78</v>
      </c>
      <c r="B81" s="140" t="s">
        <v>196</v>
      </c>
      <c r="C81" s="624">
        <v>5</v>
      </c>
      <c r="D81" s="134" t="s">
        <v>48</v>
      </c>
      <c r="E81" s="136" t="s">
        <v>48</v>
      </c>
      <c r="F81" s="503"/>
      <c r="G81" s="181"/>
      <c r="H81" s="181"/>
      <c r="I81" s="80"/>
      <c r="J81" s="80"/>
      <c r="K81" s="184"/>
    </row>
    <row r="82" spans="1:11" ht="41.4" x14ac:dyDescent="0.25">
      <c r="A82" s="168">
        <v>79</v>
      </c>
      <c r="B82" s="140" t="s">
        <v>197</v>
      </c>
      <c r="C82" s="624">
        <v>5</v>
      </c>
      <c r="D82" s="134" t="s">
        <v>48</v>
      </c>
      <c r="E82" s="136" t="s">
        <v>48</v>
      </c>
      <c r="F82" s="503"/>
      <c r="G82" s="181"/>
      <c r="H82" s="181"/>
      <c r="I82" s="80"/>
      <c r="J82" s="80"/>
      <c r="K82" s="184"/>
    </row>
    <row r="83" spans="1:11" ht="13.8" x14ac:dyDescent="0.25">
      <c r="A83" s="172">
        <v>80</v>
      </c>
      <c r="B83" s="140" t="s">
        <v>198</v>
      </c>
      <c r="C83" s="624"/>
      <c r="D83" s="134" t="s">
        <v>48</v>
      </c>
      <c r="E83" s="136" t="s">
        <v>48</v>
      </c>
      <c r="F83" s="503"/>
      <c r="G83" s="181"/>
      <c r="H83" s="181"/>
      <c r="I83" s="80"/>
      <c r="J83" s="80"/>
      <c r="K83" s="184"/>
    </row>
    <row r="84" spans="1:11" ht="13.8" x14ac:dyDescent="0.25">
      <c r="A84" s="168">
        <v>81</v>
      </c>
      <c r="B84" s="140" t="s">
        <v>510</v>
      </c>
      <c r="C84" s="624">
        <v>5</v>
      </c>
      <c r="D84" s="134" t="s">
        <v>48</v>
      </c>
      <c r="E84" s="136" t="s">
        <v>48</v>
      </c>
      <c r="F84" s="503"/>
      <c r="G84" s="181"/>
      <c r="H84" s="181"/>
      <c r="I84" s="80"/>
      <c r="J84" s="80"/>
      <c r="K84" s="184"/>
    </row>
    <row r="85" spans="1:11" ht="13.8" x14ac:dyDescent="0.25">
      <c r="A85" s="172">
        <v>82</v>
      </c>
      <c r="B85" s="140" t="s">
        <v>513</v>
      </c>
      <c r="C85" s="624">
        <v>5</v>
      </c>
      <c r="D85" s="134" t="s">
        <v>48</v>
      </c>
      <c r="E85" s="136" t="s">
        <v>48</v>
      </c>
      <c r="F85" s="503"/>
      <c r="G85" s="181"/>
      <c r="H85" s="181"/>
      <c r="I85" s="80"/>
      <c r="J85" s="80"/>
      <c r="K85" s="184"/>
    </row>
    <row r="86" spans="1:11" ht="13.8" x14ac:dyDescent="0.25">
      <c r="A86" s="168">
        <v>83</v>
      </c>
      <c r="B86" s="140" t="s">
        <v>511</v>
      </c>
      <c r="C86" s="624">
        <v>5</v>
      </c>
      <c r="D86" s="134" t="s">
        <v>48</v>
      </c>
      <c r="E86" s="136" t="s">
        <v>48</v>
      </c>
      <c r="F86" s="503"/>
      <c r="G86" s="181"/>
      <c r="H86" s="181"/>
      <c r="I86" s="80"/>
      <c r="J86" s="80"/>
      <c r="K86" s="184"/>
    </row>
    <row r="87" spans="1:11" ht="13.8" x14ac:dyDescent="0.25">
      <c r="A87" s="172">
        <v>84</v>
      </c>
      <c r="B87" s="140" t="s">
        <v>512</v>
      </c>
      <c r="C87" s="624">
        <v>5</v>
      </c>
      <c r="D87" s="134" t="s">
        <v>48</v>
      </c>
      <c r="E87" s="136" t="s">
        <v>48</v>
      </c>
      <c r="F87" s="503"/>
      <c r="G87" s="181"/>
      <c r="H87" s="181"/>
      <c r="I87" s="80"/>
      <c r="J87" s="80"/>
      <c r="K87" s="184"/>
    </row>
    <row r="88" spans="1:11" ht="27.6" x14ac:dyDescent="0.25">
      <c r="A88" s="168">
        <v>85</v>
      </c>
      <c r="B88" s="140" t="s">
        <v>199</v>
      </c>
      <c r="C88" s="624">
        <v>5</v>
      </c>
      <c r="D88" s="134" t="s">
        <v>48</v>
      </c>
      <c r="E88" s="136" t="s">
        <v>48</v>
      </c>
      <c r="F88" s="503"/>
      <c r="G88" s="181"/>
      <c r="H88" s="181"/>
      <c r="I88" s="80"/>
      <c r="J88" s="80"/>
      <c r="K88" s="184"/>
    </row>
    <row r="89" spans="1:11" ht="69" x14ac:dyDescent="0.25">
      <c r="A89" s="172">
        <v>86</v>
      </c>
      <c r="B89" s="140" t="s">
        <v>200</v>
      </c>
      <c r="C89" s="624">
        <v>5</v>
      </c>
      <c r="D89" s="134" t="s">
        <v>48</v>
      </c>
      <c r="E89" s="136" t="s">
        <v>48</v>
      </c>
      <c r="F89" s="503"/>
      <c r="G89" s="181"/>
      <c r="H89" s="181"/>
      <c r="I89" s="80"/>
      <c r="J89" s="80"/>
      <c r="K89" s="184"/>
    </row>
    <row r="90" spans="1:11" ht="27.6" x14ac:dyDescent="0.25">
      <c r="A90" s="168">
        <v>87</v>
      </c>
      <c r="B90" s="140" t="s">
        <v>201</v>
      </c>
      <c r="C90" s="624">
        <v>5</v>
      </c>
      <c r="D90" s="134" t="s">
        <v>48</v>
      </c>
      <c r="E90" s="136" t="s">
        <v>48</v>
      </c>
      <c r="F90" s="503"/>
      <c r="G90" s="181"/>
      <c r="H90" s="181"/>
      <c r="I90" s="80"/>
      <c r="J90" s="80"/>
      <c r="K90" s="179"/>
    </row>
    <row r="91" spans="1:11" ht="13.8" x14ac:dyDescent="0.25">
      <c r="A91" s="172">
        <v>88</v>
      </c>
      <c r="B91" s="178" t="s">
        <v>897</v>
      </c>
      <c r="C91" s="633"/>
      <c r="D91" s="634"/>
      <c r="E91" s="688"/>
      <c r="F91" s="687"/>
      <c r="G91" s="178"/>
      <c r="H91" s="178"/>
      <c r="I91" s="80"/>
      <c r="J91" s="80"/>
      <c r="K91" s="184"/>
    </row>
    <row r="92" spans="1:11" ht="27.6" x14ac:dyDescent="0.25">
      <c r="A92" s="168">
        <v>89</v>
      </c>
      <c r="B92" s="140" t="s">
        <v>202</v>
      </c>
      <c r="C92" s="624">
        <v>5</v>
      </c>
      <c r="D92" s="624" t="s">
        <v>48</v>
      </c>
      <c r="E92" s="624" t="s">
        <v>48</v>
      </c>
      <c r="F92" s="503"/>
      <c r="G92" s="181"/>
      <c r="H92" s="181"/>
      <c r="I92" s="80"/>
      <c r="J92" s="80"/>
      <c r="K92" s="184"/>
    </row>
    <row r="93" spans="1:11" ht="13.8" x14ac:dyDescent="0.25">
      <c r="A93" s="172">
        <v>90</v>
      </c>
      <c r="B93" s="140" t="s">
        <v>203</v>
      </c>
      <c r="C93" s="475"/>
      <c r="D93" s="131" t="s">
        <v>49</v>
      </c>
      <c r="E93" s="132" t="s">
        <v>49</v>
      </c>
      <c r="F93" s="504"/>
      <c r="G93" s="464"/>
      <c r="H93" s="513"/>
      <c r="I93" s="80"/>
      <c r="J93" s="80"/>
      <c r="K93" s="184"/>
    </row>
    <row r="94" spans="1:11" ht="13.8" x14ac:dyDescent="0.25">
      <c r="A94" s="168">
        <v>91</v>
      </c>
      <c r="B94" s="140" t="s">
        <v>204</v>
      </c>
      <c r="C94" s="475"/>
      <c r="D94" s="131" t="s">
        <v>49</v>
      </c>
      <c r="E94" s="132" t="s">
        <v>49</v>
      </c>
      <c r="F94" s="504"/>
      <c r="G94" s="464"/>
      <c r="H94" s="513"/>
      <c r="I94" s="80"/>
      <c r="J94" s="80"/>
      <c r="K94" s="184"/>
    </row>
    <row r="95" spans="1:11" ht="13.8" x14ac:dyDescent="0.25">
      <c r="A95" s="172">
        <v>92</v>
      </c>
      <c r="B95" s="140" t="s">
        <v>205</v>
      </c>
      <c r="C95" s="475"/>
      <c r="D95" s="131" t="s">
        <v>49</v>
      </c>
      <c r="E95" s="132" t="s">
        <v>49</v>
      </c>
      <c r="F95" s="504"/>
      <c r="G95" s="464"/>
      <c r="H95" s="513"/>
      <c r="I95" s="80"/>
      <c r="J95" s="80"/>
      <c r="K95" s="184"/>
    </row>
    <row r="96" spans="1:11" ht="13.8" x14ac:dyDescent="0.25">
      <c r="A96" s="168">
        <v>93</v>
      </c>
      <c r="B96" s="140" t="s">
        <v>206</v>
      </c>
      <c r="C96" s="475"/>
      <c r="D96" s="131" t="s">
        <v>49</v>
      </c>
      <c r="E96" s="132" t="s">
        <v>49</v>
      </c>
      <c r="F96" s="504"/>
      <c r="G96" s="464"/>
      <c r="H96" s="513"/>
      <c r="I96" s="80"/>
      <c r="J96" s="80"/>
      <c r="K96" s="184"/>
    </row>
    <row r="97" spans="1:11" ht="13.8" x14ac:dyDescent="0.25">
      <c r="A97" s="172">
        <v>94</v>
      </c>
      <c r="B97" s="140" t="s">
        <v>207</v>
      </c>
      <c r="C97" s="475"/>
      <c r="D97" s="131" t="s">
        <v>49</v>
      </c>
      <c r="E97" s="132" t="s">
        <v>49</v>
      </c>
      <c r="F97" s="504"/>
      <c r="G97" s="464"/>
      <c r="H97" s="513"/>
      <c r="I97" s="80"/>
      <c r="J97" s="80"/>
      <c r="K97" s="184"/>
    </row>
    <row r="98" spans="1:11" ht="13.8" x14ac:dyDescent="0.25">
      <c r="A98" s="168">
        <v>95</v>
      </c>
      <c r="B98" s="140" t="s">
        <v>208</v>
      </c>
      <c r="C98" s="475"/>
      <c r="D98" s="131" t="s">
        <v>49</v>
      </c>
      <c r="E98" s="132" t="s">
        <v>49</v>
      </c>
      <c r="F98" s="504"/>
      <c r="G98" s="464"/>
      <c r="H98" s="513"/>
      <c r="I98" s="80"/>
      <c r="J98" s="80"/>
      <c r="K98" s="184"/>
    </row>
    <row r="99" spans="1:11" ht="41.4" x14ac:dyDescent="0.25">
      <c r="A99" s="172">
        <v>96</v>
      </c>
      <c r="B99" s="140" t="s">
        <v>209</v>
      </c>
      <c r="C99" s="624">
        <v>5</v>
      </c>
      <c r="D99" s="134" t="s">
        <v>48</v>
      </c>
      <c r="E99" s="136" t="s">
        <v>48</v>
      </c>
      <c r="F99" s="503"/>
      <c r="G99" s="181"/>
      <c r="H99" s="181"/>
      <c r="I99" s="80"/>
      <c r="J99" s="80"/>
      <c r="K99" s="184"/>
    </row>
    <row r="100" spans="1:11" ht="13.8" x14ac:dyDescent="0.25">
      <c r="A100" s="168">
        <v>97</v>
      </c>
      <c r="B100" s="140" t="s">
        <v>386</v>
      </c>
      <c r="C100" s="624">
        <v>5</v>
      </c>
      <c r="D100" s="134" t="s">
        <v>48</v>
      </c>
      <c r="E100" s="136" t="s">
        <v>48</v>
      </c>
      <c r="F100" s="503"/>
      <c r="G100" s="181"/>
      <c r="H100" s="181"/>
      <c r="I100" s="80"/>
      <c r="J100" s="80"/>
      <c r="K100" s="184"/>
    </row>
    <row r="101" spans="1:11" ht="55.2" x14ac:dyDescent="0.25">
      <c r="A101" s="172">
        <v>98</v>
      </c>
      <c r="B101" s="140" t="s">
        <v>210</v>
      </c>
      <c r="C101" s="624">
        <v>5</v>
      </c>
      <c r="D101" s="134" t="s">
        <v>48</v>
      </c>
      <c r="E101" s="136" t="s">
        <v>48</v>
      </c>
      <c r="F101" s="503"/>
      <c r="G101" s="181"/>
      <c r="H101" s="181"/>
      <c r="I101" s="80"/>
      <c r="J101" s="80"/>
      <c r="K101" s="184"/>
    </row>
    <row r="102" spans="1:11" ht="27.6" x14ac:dyDescent="0.25">
      <c r="A102" s="168">
        <v>99</v>
      </c>
      <c r="B102" s="140" t="s">
        <v>211</v>
      </c>
      <c r="C102" s="475"/>
      <c r="D102" s="131" t="s">
        <v>49</v>
      </c>
      <c r="E102" s="132" t="s">
        <v>49</v>
      </c>
      <c r="F102" s="504"/>
      <c r="G102" s="464"/>
      <c r="H102" s="513"/>
      <c r="I102" s="80"/>
      <c r="J102" s="80"/>
      <c r="K102" s="179"/>
    </row>
    <row r="103" spans="1:11" ht="13.8" x14ac:dyDescent="0.25">
      <c r="A103" s="172">
        <v>100</v>
      </c>
      <c r="B103" s="178" t="s">
        <v>638</v>
      </c>
      <c r="C103" s="629"/>
      <c r="D103" s="630"/>
      <c r="E103" s="630"/>
      <c r="F103" s="630"/>
      <c r="G103" s="630"/>
      <c r="H103" s="630"/>
      <c r="I103" s="80"/>
      <c r="J103" s="80"/>
      <c r="K103" s="179"/>
    </row>
    <row r="104" spans="1:11" ht="13.8" x14ac:dyDescent="0.25">
      <c r="A104" s="168">
        <v>101</v>
      </c>
      <c r="B104" s="178" t="s">
        <v>871</v>
      </c>
      <c r="C104" s="629"/>
      <c r="D104" s="630"/>
      <c r="E104" s="630"/>
      <c r="F104" s="630"/>
      <c r="G104" s="630"/>
      <c r="H104" s="630"/>
      <c r="I104" s="80"/>
      <c r="J104" s="80"/>
      <c r="K104" s="179"/>
    </row>
    <row r="105" spans="1:11" ht="13.8" x14ac:dyDescent="0.25">
      <c r="A105" s="172">
        <v>102</v>
      </c>
      <c r="B105" s="178" t="s">
        <v>872</v>
      </c>
      <c r="C105" s="629"/>
      <c r="D105" s="630"/>
      <c r="E105" s="630"/>
      <c r="F105" s="630"/>
      <c r="G105" s="630"/>
      <c r="H105" s="630"/>
      <c r="I105" s="80"/>
      <c r="J105" s="80"/>
      <c r="K105" s="179"/>
    </row>
    <row r="106" spans="1:11" ht="13.8" x14ac:dyDescent="0.25">
      <c r="A106" s="168">
        <v>103</v>
      </c>
      <c r="B106" s="178" t="s">
        <v>873</v>
      </c>
      <c r="C106" s="629"/>
      <c r="D106" s="630"/>
      <c r="E106" s="630"/>
      <c r="F106" s="630"/>
      <c r="G106" s="630"/>
      <c r="H106" s="630"/>
      <c r="I106" s="80"/>
      <c r="J106" s="80"/>
      <c r="K106" s="179"/>
    </row>
    <row r="107" spans="1:11" ht="13.8" x14ac:dyDescent="0.25">
      <c r="A107" s="172">
        <v>104</v>
      </c>
      <c r="B107" s="178" t="s">
        <v>874</v>
      </c>
      <c r="C107" s="629"/>
      <c r="D107" s="630"/>
      <c r="E107" s="630"/>
      <c r="F107" s="630"/>
      <c r="G107" s="630"/>
      <c r="H107" s="630"/>
      <c r="I107" s="80"/>
      <c r="J107" s="80"/>
      <c r="K107" s="179"/>
    </row>
    <row r="108" spans="1:11" ht="13.8" x14ac:dyDescent="0.25">
      <c r="A108" s="168">
        <v>105</v>
      </c>
      <c r="B108" s="178" t="s">
        <v>875</v>
      </c>
      <c r="C108" s="629"/>
      <c r="D108" s="630"/>
      <c r="E108" s="630"/>
      <c r="F108" s="638"/>
      <c r="G108" s="638"/>
      <c r="H108" s="638"/>
      <c r="I108" s="80"/>
      <c r="J108" s="80"/>
      <c r="K108" s="179"/>
    </row>
    <row r="109" spans="1:11" ht="13.8" x14ac:dyDescent="0.25">
      <c r="A109" s="172">
        <v>106</v>
      </c>
      <c r="B109" s="178" t="s">
        <v>647</v>
      </c>
      <c r="C109" s="637"/>
      <c r="D109" s="684"/>
      <c r="E109" s="684"/>
      <c r="F109" s="684"/>
      <c r="G109" s="684"/>
      <c r="H109" s="684"/>
      <c r="I109" s="80"/>
      <c r="J109" s="80"/>
      <c r="K109" s="180"/>
    </row>
    <row r="110" spans="1:11" ht="41.4" x14ac:dyDescent="0.25">
      <c r="A110" s="168">
        <v>107</v>
      </c>
      <c r="B110" s="140" t="s">
        <v>876</v>
      </c>
      <c r="C110" s="475"/>
      <c r="D110" s="131" t="s">
        <v>49</v>
      </c>
      <c r="E110" s="132" t="s">
        <v>49</v>
      </c>
      <c r="F110" s="504"/>
      <c r="G110" s="464"/>
      <c r="H110" s="513"/>
      <c r="I110" s="80"/>
      <c r="J110" s="80"/>
      <c r="K110" s="179"/>
    </row>
    <row r="111" spans="1:11" ht="13.8" x14ac:dyDescent="0.25">
      <c r="A111" s="172">
        <v>108</v>
      </c>
      <c r="B111" s="178" t="s">
        <v>878</v>
      </c>
      <c r="C111" s="629"/>
      <c r="D111" s="630"/>
      <c r="E111" s="630"/>
      <c r="F111" s="630"/>
      <c r="G111" s="630"/>
      <c r="H111" s="630"/>
      <c r="I111" s="80"/>
      <c r="J111" s="80"/>
      <c r="K111" s="179"/>
    </row>
    <row r="112" spans="1:11" ht="13.8" x14ac:dyDescent="0.25">
      <c r="A112" s="168">
        <v>109</v>
      </c>
      <c r="B112" s="178" t="s">
        <v>879</v>
      </c>
      <c r="C112" s="629"/>
      <c r="D112" s="630"/>
      <c r="E112" s="630"/>
      <c r="F112" s="630"/>
      <c r="G112" s="630"/>
      <c r="H112" s="630"/>
      <c r="I112" s="80"/>
      <c r="J112" s="80"/>
      <c r="K112" s="179"/>
    </row>
    <row r="113" spans="1:11" ht="13.8" x14ac:dyDescent="0.25">
      <c r="A113" s="172">
        <v>110</v>
      </c>
      <c r="B113" s="178" t="s">
        <v>880</v>
      </c>
      <c r="C113" s="629"/>
      <c r="D113" s="630"/>
      <c r="E113" s="630"/>
      <c r="F113" s="630"/>
      <c r="G113" s="630"/>
      <c r="H113" s="630"/>
      <c r="I113" s="80"/>
      <c r="J113" s="80"/>
      <c r="K113" s="179"/>
    </row>
    <row r="114" spans="1:11" ht="13.8" x14ac:dyDescent="0.25">
      <c r="A114" s="168">
        <v>111</v>
      </c>
      <c r="B114" s="178" t="s">
        <v>881</v>
      </c>
      <c r="C114" s="629"/>
      <c r="D114" s="630"/>
      <c r="E114" s="630"/>
      <c r="F114" s="638"/>
      <c r="G114" s="638"/>
      <c r="H114" s="638"/>
      <c r="I114" s="80"/>
      <c r="J114" s="80"/>
      <c r="K114" s="179"/>
    </row>
    <row r="115" spans="1:11" ht="13.8" x14ac:dyDescent="0.25">
      <c r="A115" s="172">
        <v>112</v>
      </c>
      <c r="B115" s="178" t="s">
        <v>882</v>
      </c>
      <c r="C115" s="637"/>
      <c r="D115" s="638"/>
      <c r="E115" s="638"/>
      <c r="F115" s="630"/>
      <c r="G115" s="630"/>
      <c r="H115" s="630"/>
      <c r="I115" s="80"/>
      <c r="J115" s="80"/>
      <c r="K115" s="179"/>
    </row>
    <row r="116" spans="1:11" ht="13.8" x14ac:dyDescent="0.25">
      <c r="A116" s="168">
        <v>113</v>
      </c>
      <c r="B116" s="178"/>
      <c r="C116" s="629"/>
      <c r="D116" s="630"/>
      <c r="E116" s="630"/>
      <c r="F116" s="640"/>
      <c r="G116" s="640"/>
      <c r="H116" s="640"/>
      <c r="I116" s="80"/>
      <c r="J116" s="80"/>
      <c r="K116" s="183"/>
    </row>
    <row r="117" spans="1:11" ht="13.8" x14ac:dyDescent="0.25">
      <c r="A117" s="172">
        <v>114</v>
      </c>
      <c r="B117" s="182" t="s">
        <v>877</v>
      </c>
      <c r="C117" s="639"/>
      <c r="D117" s="640"/>
      <c r="E117" s="684"/>
      <c r="F117" s="684"/>
      <c r="G117" s="684"/>
      <c r="H117" s="684"/>
      <c r="I117" s="80"/>
      <c r="J117" s="80"/>
      <c r="K117" s="177"/>
    </row>
    <row r="118" spans="1:11" ht="254.25" customHeight="1" x14ac:dyDescent="0.25">
      <c r="A118" s="168">
        <v>115</v>
      </c>
      <c r="B118" s="439" t="s">
        <v>1000</v>
      </c>
      <c r="C118" s="475"/>
      <c r="D118" s="131" t="s">
        <v>49</v>
      </c>
      <c r="E118" s="132" t="s">
        <v>49</v>
      </c>
      <c r="F118" s="504"/>
      <c r="G118" s="464"/>
      <c r="H118" s="513"/>
      <c r="I118" s="80"/>
      <c r="J118" s="80"/>
      <c r="K118" s="177"/>
    </row>
    <row r="119" spans="1:11" ht="82.8" x14ac:dyDescent="0.25">
      <c r="A119" s="172">
        <v>116</v>
      </c>
      <c r="B119" s="439" t="s">
        <v>1001</v>
      </c>
      <c r="C119" s="475"/>
      <c r="D119" s="131" t="s">
        <v>49</v>
      </c>
      <c r="E119" s="132" t="s">
        <v>49</v>
      </c>
      <c r="F119" s="504"/>
      <c r="G119" s="464"/>
      <c r="H119" s="513"/>
      <c r="I119" s="80"/>
      <c r="J119" s="80"/>
      <c r="K119" s="177"/>
    </row>
    <row r="120" spans="1:11" ht="248.4" x14ac:dyDescent="0.25">
      <c r="A120" s="168">
        <v>117</v>
      </c>
      <c r="B120" s="439" t="s">
        <v>508</v>
      </c>
      <c r="C120" s="475"/>
      <c r="D120" s="131" t="s">
        <v>49</v>
      </c>
      <c r="E120" s="132" t="s">
        <v>49</v>
      </c>
      <c r="F120" s="504"/>
      <c r="G120" s="464"/>
      <c r="H120" s="513"/>
      <c r="I120" s="80"/>
      <c r="J120" s="80"/>
      <c r="K120" s="177"/>
    </row>
    <row r="121" spans="1:11" ht="179.4" x14ac:dyDescent="0.25">
      <c r="A121" s="172">
        <v>118</v>
      </c>
      <c r="B121" s="439" t="s">
        <v>509</v>
      </c>
      <c r="C121" s="626">
        <v>5</v>
      </c>
      <c r="D121" s="134" t="s">
        <v>48</v>
      </c>
      <c r="E121" s="136" t="s">
        <v>48</v>
      </c>
      <c r="F121" s="503"/>
      <c r="G121" s="181"/>
      <c r="H121" s="181"/>
      <c r="I121" s="80"/>
      <c r="J121" s="80"/>
      <c r="K121" s="179"/>
    </row>
    <row r="122" spans="1:11" ht="13.8" x14ac:dyDescent="0.25">
      <c r="A122" s="168">
        <v>119</v>
      </c>
      <c r="B122" s="178" t="s">
        <v>134</v>
      </c>
      <c r="C122" s="641"/>
      <c r="D122" s="642"/>
      <c r="E122" s="642"/>
      <c r="F122" s="685"/>
      <c r="G122" s="685"/>
      <c r="H122" s="685"/>
      <c r="I122" s="80"/>
      <c r="J122" s="80"/>
      <c r="K122" s="184"/>
    </row>
    <row r="123" spans="1:11" ht="13.8" x14ac:dyDescent="0.25">
      <c r="A123" s="172">
        <v>120</v>
      </c>
      <c r="B123" s="439" t="s">
        <v>496</v>
      </c>
      <c r="C123" s="475"/>
      <c r="D123" s="131" t="s">
        <v>49</v>
      </c>
      <c r="E123" s="132" t="s">
        <v>49</v>
      </c>
      <c r="F123" s="504"/>
      <c r="G123" s="464"/>
      <c r="H123" s="513"/>
      <c r="I123" s="433"/>
      <c r="J123" s="433"/>
      <c r="K123" s="434"/>
    </row>
    <row r="124" spans="1:11" ht="13.8" x14ac:dyDescent="0.25">
      <c r="A124" s="168">
        <v>121</v>
      </c>
      <c r="B124" s="431" t="s">
        <v>141</v>
      </c>
      <c r="C124" s="627"/>
      <c r="D124" s="432"/>
      <c r="E124" s="432"/>
      <c r="F124" s="627"/>
      <c r="G124" s="627"/>
      <c r="H124" s="627"/>
      <c r="I124" s="80"/>
      <c r="J124" s="80"/>
      <c r="K124" s="184"/>
    </row>
    <row r="125" spans="1:11" ht="27.6" x14ac:dyDescent="0.25">
      <c r="A125" s="172">
        <v>122</v>
      </c>
      <c r="B125" s="441" t="s">
        <v>458</v>
      </c>
      <c r="C125" s="475"/>
      <c r="D125" s="131" t="s">
        <v>49</v>
      </c>
      <c r="E125" s="132" t="s">
        <v>49</v>
      </c>
      <c r="F125" s="504"/>
      <c r="G125" s="464"/>
      <c r="H125" s="513"/>
      <c r="I125" s="80"/>
      <c r="J125" s="80"/>
      <c r="K125" s="184"/>
    </row>
    <row r="126" spans="1:11" ht="69" x14ac:dyDescent="0.25">
      <c r="A126" s="168">
        <v>123</v>
      </c>
      <c r="B126" s="441" t="s">
        <v>450</v>
      </c>
      <c r="C126" s="475"/>
      <c r="D126" s="131" t="s">
        <v>49</v>
      </c>
      <c r="E126" s="132" t="s">
        <v>49</v>
      </c>
      <c r="F126" s="504"/>
      <c r="G126" s="464"/>
      <c r="H126" s="513"/>
      <c r="I126" s="80"/>
      <c r="J126" s="80"/>
      <c r="K126" s="184"/>
    </row>
    <row r="127" spans="1:11" ht="149.4" customHeight="1" x14ac:dyDescent="0.25">
      <c r="A127" s="172">
        <v>124</v>
      </c>
      <c r="B127" s="440" t="s">
        <v>440</v>
      </c>
      <c r="C127" s="624">
        <v>5</v>
      </c>
      <c r="D127" s="134" t="s">
        <v>48</v>
      </c>
      <c r="E127" s="136" t="s">
        <v>48</v>
      </c>
      <c r="F127" s="503"/>
      <c r="G127" s="181"/>
      <c r="H127" s="181"/>
      <c r="I127" s="80"/>
      <c r="J127" s="80"/>
      <c r="K127" s="184"/>
    </row>
    <row r="128" spans="1:11" ht="110.4" x14ac:dyDescent="0.25">
      <c r="A128" s="168">
        <v>125</v>
      </c>
      <c r="B128" s="441" t="s">
        <v>441</v>
      </c>
      <c r="C128" s="624">
        <v>10</v>
      </c>
      <c r="D128" s="134" t="s">
        <v>48</v>
      </c>
      <c r="E128" s="136" t="s">
        <v>48</v>
      </c>
      <c r="F128" s="503"/>
      <c r="G128" s="181"/>
      <c r="H128" s="181"/>
      <c r="I128" s="80"/>
      <c r="J128" s="80"/>
      <c r="K128" s="177"/>
    </row>
    <row r="129" spans="1:11" ht="27.6" x14ac:dyDescent="0.25">
      <c r="A129" s="172">
        <v>126</v>
      </c>
      <c r="B129" s="439" t="s">
        <v>179</v>
      </c>
      <c r="C129" s="626">
        <v>10</v>
      </c>
      <c r="D129" s="134" t="s">
        <v>48</v>
      </c>
      <c r="E129" s="136" t="s">
        <v>48</v>
      </c>
      <c r="F129" s="503"/>
      <c r="G129" s="181"/>
      <c r="H129" s="181"/>
      <c r="I129" s="80"/>
      <c r="J129" s="80"/>
      <c r="K129" s="183"/>
    </row>
    <row r="130" spans="1:11" ht="13.8" x14ac:dyDescent="0.25">
      <c r="A130" s="168">
        <v>127</v>
      </c>
      <c r="B130" s="631" t="s">
        <v>883</v>
      </c>
      <c r="C130" s="618"/>
      <c r="D130" s="619"/>
      <c r="E130" s="619"/>
      <c r="F130" s="619"/>
      <c r="G130" s="619"/>
      <c r="H130" s="619"/>
      <c r="I130" s="80"/>
      <c r="J130" s="80"/>
      <c r="K130" s="183"/>
    </row>
    <row r="131" spans="1:11" ht="13.8" x14ac:dyDescent="0.25">
      <c r="A131" s="172">
        <v>128</v>
      </c>
      <c r="B131" s="631" t="s">
        <v>884</v>
      </c>
      <c r="C131" s="618"/>
      <c r="D131" s="619"/>
      <c r="E131" s="619"/>
      <c r="F131" s="619"/>
      <c r="G131" s="619"/>
      <c r="H131" s="619"/>
      <c r="I131" s="80"/>
      <c r="J131" s="80"/>
      <c r="K131" s="183"/>
    </row>
    <row r="132" spans="1:11" ht="13.8" x14ac:dyDescent="0.25">
      <c r="A132" s="168">
        <v>129</v>
      </c>
      <c r="B132" s="631" t="s">
        <v>885</v>
      </c>
      <c r="C132" s="618"/>
      <c r="D132" s="619"/>
      <c r="E132" s="619"/>
      <c r="F132" s="619"/>
      <c r="G132" s="619"/>
      <c r="H132" s="619"/>
      <c r="I132" s="80"/>
      <c r="J132" s="80"/>
      <c r="K132" s="183"/>
    </row>
    <row r="133" spans="1:11" ht="13.8" x14ac:dyDescent="0.25">
      <c r="A133" s="172">
        <v>130</v>
      </c>
      <c r="B133" s="631" t="s">
        <v>886</v>
      </c>
      <c r="C133" s="618"/>
      <c r="D133" s="619"/>
      <c r="E133" s="619"/>
      <c r="F133" s="619"/>
      <c r="G133" s="619"/>
      <c r="H133" s="619"/>
      <c r="I133" s="80"/>
      <c r="J133" s="80"/>
      <c r="K133" s="183"/>
    </row>
    <row r="134" spans="1:11" ht="13.8" x14ac:dyDescent="0.25">
      <c r="A134" s="168">
        <v>131</v>
      </c>
      <c r="B134" s="631" t="s">
        <v>887</v>
      </c>
      <c r="C134" s="618"/>
      <c r="D134" s="619"/>
      <c r="E134" s="619"/>
      <c r="F134" s="619"/>
      <c r="G134" s="619"/>
      <c r="H134" s="619"/>
      <c r="I134" s="80"/>
      <c r="J134" s="80"/>
      <c r="K134" s="183"/>
    </row>
    <row r="135" spans="1:11" ht="13.8" x14ac:dyDescent="0.25">
      <c r="A135" s="172">
        <v>132</v>
      </c>
      <c r="B135" s="631" t="s">
        <v>892</v>
      </c>
      <c r="C135" s="618"/>
      <c r="D135" s="619"/>
      <c r="E135" s="619"/>
      <c r="F135" s="619"/>
      <c r="G135" s="619"/>
      <c r="H135" s="619"/>
      <c r="I135" s="80"/>
      <c r="J135" s="80"/>
      <c r="K135" s="183"/>
    </row>
    <row r="136" spans="1:11" ht="13.8" x14ac:dyDescent="0.25">
      <c r="A136" s="168">
        <v>133</v>
      </c>
      <c r="B136" s="631" t="s">
        <v>891</v>
      </c>
      <c r="C136" s="618"/>
      <c r="D136" s="619"/>
      <c r="E136" s="619"/>
      <c r="F136" s="619"/>
      <c r="G136" s="619"/>
      <c r="H136" s="619"/>
      <c r="I136" s="80"/>
      <c r="J136" s="80"/>
      <c r="K136" s="183"/>
    </row>
    <row r="137" spans="1:11" ht="13.8" x14ac:dyDescent="0.25">
      <c r="A137" s="172">
        <v>134</v>
      </c>
      <c r="B137" s="631" t="s">
        <v>818</v>
      </c>
      <c r="C137" s="618"/>
      <c r="D137" s="619"/>
      <c r="E137" s="619"/>
      <c r="F137" s="640"/>
      <c r="G137" s="640"/>
      <c r="H137" s="640"/>
      <c r="I137" s="80"/>
      <c r="J137" s="80"/>
      <c r="K137" s="177"/>
    </row>
    <row r="138" spans="1:11" ht="234.6" x14ac:dyDescent="0.25">
      <c r="A138" s="168">
        <v>135</v>
      </c>
      <c r="B138" s="140" t="s">
        <v>181</v>
      </c>
      <c r="C138" s="475"/>
      <c r="D138" s="131" t="s">
        <v>49</v>
      </c>
      <c r="E138" s="132" t="s">
        <v>49</v>
      </c>
      <c r="F138" s="504"/>
      <c r="G138" s="464"/>
      <c r="H138" s="513"/>
      <c r="I138" s="80"/>
      <c r="J138" s="80"/>
      <c r="K138" s="183"/>
    </row>
    <row r="139" spans="1:11" ht="13.8" x14ac:dyDescent="0.25">
      <c r="A139" s="172">
        <v>136</v>
      </c>
      <c r="B139" s="631" t="s">
        <v>890</v>
      </c>
      <c r="C139" s="618"/>
      <c r="D139" s="619"/>
      <c r="E139" s="619"/>
      <c r="F139" s="619"/>
      <c r="G139" s="619"/>
      <c r="H139" s="619"/>
      <c r="I139" s="80"/>
      <c r="J139" s="80"/>
      <c r="K139" s="183"/>
    </row>
    <row r="140" spans="1:11" ht="13.8" x14ac:dyDescent="0.25">
      <c r="A140" s="168">
        <v>137</v>
      </c>
      <c r="B140" s="631" t="s">
        <v>888</v>
      </c>
      <c r="C140" s="618"/>
      <c r="D140" s="619"/>
      <c r="E140" s="619"/>
      <c r="F140" s="619"/>
      <c r="G140" s="619"/>
      <c r="H140" s="619"/>
      <c r="I140" s="80"/>
      <c r="J140" s="80"/>
      <c r="K140" s="183"/>
    </row>
    <row r="141" spans="1:11" ht="13.8" x14ac:dyDescent="0.25">
      <c r="A141" s="172">
        <v>138</v>
      </c>
      <c r="B141" s="631" t="s">
        <v>889</v>
      </c>
      <c r="C141" s="618"/>
      <c r="D141" s="619"/>
      <c r="E141" s="619"/>
      <c r="F141" s="640"/>
      <c r="G141" s="640"/>
      <c r="H141" s="640"/>
      <c r="I141" s="80"/>
      <c r="J141" s="80"/>
      <c r="K141" s="183"/>
    </row>
    <row r="142" spans="1:11" ht="13.8" x14ac:dyDescent="0.25">
      <c r="A142" s="168">
        <v>139</v>
      </c>
      <c r="B142" s="185" t="s">
        <v>180</v>
      </c>
      <c r="C142" s="639"/>
      <c r="D142" s="640"/>
      <c r="E142" s="640"/>
      <c r="F142" s="638"/>
      <c r="G142" s="638"/>
      <c r="H142" s="638"/>
      <c r="I142" s="80"/>
      <c r="J142" s="80"/>
      <c r="K142" s="179"/>
    </row>
    <row r="143" spans="1:11" ht="13.8" x14ac:dyDescent="0.25">
      <c r="A143" s="172">
        <v>140</v>
      </c>
      <c r="B143" s="185" t="s">
        <v>182</v>
      </c>
      <c r="C143" s="739"/>
      <c r="D143" s="740"/>
      <c r="E143" s="740"/>
      <c r="F143" s="740"/>
      <c r="G143" s="740"/>
      <c r="H143" s="741"/>
      <c r="I143" s="80"/>
      <c r="J143" s="80"/>
      <c r="K143" s="180"/>
    </row>
    <row r="144" spans="1:11" ht="13.8" x14ac:dyDescent="0.25">
      <c r="A144" s="168">
        <v>141</v>
      </c>
      <c r="B144" s="140" t="s">
        <v>176</v>
      </c>
      <c r="C144" s="475"/>
      <c r="D144" s="475"/>
      <c r="E144" s="475"/>
      <c r="F144" s="475"/>
      <c r="G144" s="475"/>
      <c r="H144" s="475"/>
      <c r="I144" s="80"/>
      <c r="J144" s="80"/>
      <c r="K144" s="184"/>
    </row>
    <row r="145" spans="1:11" ht="27.6" x14ac:dyDescent="0.25">
      <c r="A145" s="172">
        <v>142</v>
      </c>
      <c r="B145" s="140" t="s">
        <v>383</v>
      </c>
      <c r="C145" s="475"/>
      <c r="D145" s="131" t="s">
        <v>49</v>
      </c>
      <c r="E145" s="132" t="s">
        <v>49</v>
      </c>
      <c r="F145" s="504"/>
      <c r="G145" s="464"/>
      <c r="H145" s="513"/>
      <c r="I145" s="80"/>
      <c r="J145" s="80"/>
      <c r="K145" s="184"/>
    </row>
    <row r="146" spans="1:11" ht="41.4" x14ac:dyDescent="0.25">
      <c r="A146" s="168">
        <v>143</v>
      </c>
      <c r="B146" s="143" t="s">
        <v>183</v>
      </c>
      <c r="C146" s="475"/>
      <c r="D146" s="131" t="s">
        <v>49</v>
      </c>
      <c r="E146" s="132" t="s">
        <v>49</v>
      </c>
      <c r="F146" s="504"/>
      <c r="G146" s="464"/>
      <c r="H146" s="513"/>
      <c r="I146" s="80"/>
      <c r="J146" s="80"/>
      <c r="K146" s="184"/>
    </row>
    <row r="147" spans="1:11" ht="41.4" x14ac:dyDescent="0.25">
      <c r="A147" s="172">
        <v>144</v>
      </c>
      <c r="B147" s="143" t="s">
        <v>184</v>
      </c>
      <c r="C147" s="626">
        <v>5</v>
      </c>
      <c r="D147" s="134" t="s">
        <v>48</v>
      </c>
      <c r="E147" s="136" t="s">
        <v>48</v>
      </c>
      <c r="F147" s="503"/>
      <c r="G147" s="181"/>
      <c r="H147" s="181"/>
      <c r="I147" s="80"/>
      <c r="J147" s="80"/>
      <c r="K147" s="180"/>
    </row>
    <row r="148" spans="1:11" ht="27.6" x14ac:dyDescent="0.25">
      <c r="A148" s="168">
        <v>145</v>
      </c>
      <c r="B148" s="140" t="s">
        <v>185</v>
      </c>
      <c r="C148" s="475"/>
      <c r="D148" s="131" t="s">
        <v>49</v>
      </c>
      <c r="E148" s="132" t="s">
        <v>49</v>
      </c>
      <c r="F148" s="504"/>
      <c r="G148" s="464"/>
      <c r="H148" s="513"/>
      <c r="I148" s="80"/>
      <c r="J148" s="80"/>
      <c r="K148" s="180"/>
    </row>
    <row r="149" spans="1:11" ht="27.6" x14ac:dyDescent="0.25">
      <c r="A149" s="172">
        <v>146</v>
      </c>
      <c r="B149" s="140" t="s">
        <v>186</v>
      </c>
      <c r="C149" s="626">
        <v>5</v>
      </c>
      <c r="D149" s="134" t="s">
        <v>48</v>
      </c>
      <c r="E149" s="136" t="s">
        <v>48</v>
      </c>
      <c r="F149" s="503"/>
      <c r="G149" s="181"/>
      <c r="H149" s="181"/>
      <c r="I149" s="80"/>
      <c r="J149" s="80"/>
      <c r="K149" s="179"/>
    </row>
    <row r="150" spans="1:11" ht="13.8" x14ac:dyDescent="0.25">
      <c r="A150" s="168">
        <v>147</v>
      </c>
      <c r="B150" s="178" t="s">
        <v>187</v>
      </c>
      <c r="C150" s="633"/>
      <c r="D150" s="634"/>
      <c r="E150" s="178"/>
      <c r="F150" s="178"/>
      <c r="G150" s="178"/>
      <c r="H150" s="178"/>
      <c r="I150" s="80"/>
      <c r="J150" s="80"/>
      <c r="K150" s="180"/>
    </row>
    <row r="151" spans="1:11" ht="13.8" x14ac:dyDescent="0.25">
      <c r="A151" s="172">
        <v>148</v>
      </c>
      <c r="B151" s="140" t="s">
        <v>176</v>
      </c>
      <c r="C151" s="475"/>
      <c r="D151" s="131" t="s">
        <v>49</v>
      </c>
      <c r="E151" s="132" t="s">
        <v>49</v>
      </c>
      <c r="F151" s="504"/>
      <c r="G151" s="464"/>
      <c r="H151" s="513"/>
      <c r="I151" s="80"/>
      <c r="J151" s="80"/>
      <c r="K151" s="179"/>
    </row>
    <row r="152" spans="1:11" ht="13.8" x14ac:dyDescent="0.25">
      <c r="A152" s="168">
        <v>149</v>
      </c>
      <c r="B152" s="140" t="s">
        <v>384</v>
      </c>
      <c r="C152" s="635"/>
      <c r="D152" s="636"/>
      <c r="E152" s="636"/>
      <c r="F152" s="636"/>
      <c r="G152" s="636"/>
      <c r="H152" s="636"/>
      <c r="I152" s="80"/>
      <c r="J152" s="80"/>
      <c r="K152" s="180"/>
    </row>
    <row r="153" spans="1:11" ht="69" x14ac:dyDescent="0.25">
      <c r="A153" s="172">
        <v>150</v>
      </c>
      <c r="B153" s="143" t="s">
        <v>188</v>
      </c>
      <c r="C153" s="475"/>
      <c r="D153" s="131" t="s">
        <v>49</v>
      </c>
      <c r="E153" s="132" t="s">
        <v>49</v>
      </c>
      <c r="F153" s="504"/>
      <c r="G153" s="464"/>
      <c r="H153" s="513"/>
      <c r="I153" s="80"/>
      <c r="J153" s="80"/>
      <c r="K153" s="179"/>
    </row>
    <row r="154" spans="1:11" ht="13.8" x14ac:dyDescent="0.25">
      <c r="A154" s="168">
        <v>151</v>
      </c>
      <c r="B154" s="178" t="s">
        <v>212</v>
      </c>
      <c r="C154" s="633"/>
      <c r="D154" s="633"/>
      <c r="E154" s="633"/>
      <c r="F154" s="633"/>
      <c r="G154" s="633"/>
      <c r="H154" s="633"/>
      <c r="I154" s="80"/>
      <c r="J154" s="80"/>
      <c r="K154" s="184"/>
    </row>
    <row r="155" spans="1:11" ht="55.2" x14ac:dyDescent="0.25">
      <c r="A155" s="172">
        <v>152</v>
      </c>
      <c r="B155" s="140" t="s">
        <v>213</v>
      </c>
      <c r="C155" s="624">
        <v>10</v>
      </c>
      <c r="D155" s="134" t="s">
        <v>48</v>
      </c>
      <c r="E155" s="136" t="s">
        <v>48</v>
      </c>
      <c r="F155" s="503"/>
      <c r="G155" s="181"/>
      <c r="H155" s="181"/>
      <c r="I155" s="80"/>
      <c r="J155" s="80"/>
      <c r="K155" s="184"/>
    </row>
    <row r="156" spans="1:11" ht="110.4" x14ac:dyDescent="0.25">
      <c r="A156" s="168">
        <v>153</v>
      </c>
      <c r="B156" s="140" t="s">
        <v>214</v>
      </c>
      <c r="C156" s="624">
        <v>10</v>
      </c>
      <c r="D156" s="134" t="s">
        <v>48</v>
      </c>
      <c r="E156" s="136" t="s">
        <v>48</v>
      </c>
      <c r="F156" s="503"/>
      <c r="G156" s="181"/>
      <c r="H156" s="181"/>
      <c r="I156" s="80"/>
      <c r="J156" s="80"/>
      <c r="K156" s="187"/>
    </row>
    <row r="157" spans="1:11" ht="13.8" x14ac:dyDescent="0.25">
      <c r="A157" s="172">
        <v>154</v>
      </c>
      <c r="B157" s="178" t="s">
        <v>215</v>
      </c>
      <c r="C157" s="633"/>
      <c r="D157" s="634"/>
      <c r="E157" s="634"/>
      <c r="F157" s="504"/>
      <c r="G157" s="464"/>
      <c r="H157" s="513"/>
      <c r="I157" s="80"/>
      <c r="J157" s="80"/>
      <c r="K157" s="184"/>
    </row>
    <row r="158" spans="1:11" ht="13.8" x14ac:dyDescent="0.25">
      <c r="A158" s="168">
        <v>155</v>
      </c>
      <c r="B158" s="140" t="s">
        <v>176</v>
      </c>
      <c r="C158" s="475"/>
      <c r="D158" s="131" t="s">
        <v>49</v>
      </c>
      <c r="E158" s="132" t="s">
        <v>49</v>
      </c>
      <c r="F158" s="504"/>
      <c r="G158" s="464"/>
      <c r="H158" s="513"/>
      <c r="I158" s="80"/>
      <c r="J158" s="80"/>
      <c r="K158" s="187"/>
    </row>
    <row r="159" spans="1:11" ht="27.6" x14ac:dyDescent="0.25">
      <c r="A159" s="172">
        <v>156</v>
      </c>
      <c r="B159" s="178" t="s">
        <v>216</v>
      </c>
      <c r="C159" s="633"/>
      <c r="D159" s="634"/>
      <c r="E159" s="634"/>
      <c r="F159" s="634"/>
      <c r="G159" s="634"/>
      <c r="H159" s="634"/>
      <c r="I159" s="80"/>
      <c r="J159" s="80"/>
      <c r="K159" s="184"/>
    </row>
    <row r="160" spans="1:11" ht="13.8" x14ac:dyDescent="0.25">
      <c r="A160" s="168">
        <v>177</v>
      </c>
      <c r="B160" s="178" t="s">
        <v>382</v>
      </c>
      <c r="C160" s="633"/>
      <c r="D160" s="634"/>
      <c r="E160" s="634"/>
      <c r="F160" s="633"/>
      <c r="G160" s="633"/>
      <c r="H160" s="633"/>
      <c r="I160" s="80"/>
      <c r="J160" s="80"/>
      <c r="K160" s="184"/>
    </row>
    <row r="161" spans="1:11" ht="13.8" x14ac:dyDescent="0.25">
      <c r="A161" s="172">
        <v>178</v>
      </c>
      <c r="B161" s="140" t="s">
        <v>176</v>
      </c>
      <c r="C161" s="475"/>
      <c r="D161" s="131" t="s">
        <v>49</v>
      </c>
      <c r="E161" s="132" t="s">
        <v>49</v>
      </c>
      <c r="F161" s="504"/>
      <c r="G161" s="464"/>
      <c r="H161" s="513"/>
      <c r="I161" s="80"/>
      <c r="J161" s="80"/>
      <c r="K161" s="180"/>
    </row>
    <row r="162" spans="1:11" ht="82.8" x14ac:dyDescent="0.25">
      <c r="A162" s="168">
        <v>179</v>
      </c>
      <c r="B162" s="140" t="s">
        <v>442</v>
      </c>
      <c r="C162" s="475"/>
      <c r="D162" s="131" t="s">
        <v>49</v>
      </c>
      <c r="E162" s="132" t="s">
        <v>49</v>
      </c>
      <c r="F162" s="504"/>
      <c r="G162" s="464"/>
      <c r="H162" s="513"/>
      <c r="I162" s="80"/>
      <c r="J162" s="80"/>
      <c r="K162" s="180"/>
    </row>
    <row r="163" spans="1:11" ht="13.8" x14ac:dyDescent="0.25">
      <c r="A163" s="172">
        <v>180</v>
      </c>
      <c r="B163" s="140" t="s">
        <v>218</v>
      </c>
      <c r="C163" s="475"/>
      <c r="D163" s="131" t="s">
        <v>49</v>
      </c>
      <c r="E163" s="132" t="s">
        <v>49</v>
      </c>
      <c r="F163" s="504"/>
      <c r="G163" s="464"/>
      <c r="H163" s="513"/>
      <c r="I163" s="80"/>
      <c r="J163" s="80"/>
      <c r="K163" s="184"/>
    </row>
    <row r="164" spans="1:11" ht="13.8" x14ac:dyDescent="0.25">
      <c r="A164" s="168">
        <v>181</v>
      </c>
      <c r="B164" s="140" t="s">
        <v>219</v>
      </c>
      <c r="C164" s="624">
        <v>10</v>
      </c>
      <c r="D164" s="134" t="s">
        <v>48</v>
      </c>
      <c r="E164" s="136" t="s">
        <v>48</v>
      </c>
      <c r="F164" s="728"/>
      <c r="G164" s="181"/>
      <c r="H164" s="181"/>
      <c r="I164" s="80"/>
      <c r="J164" s="80"/>
      <c r="K164" s="184"/>
    </row>
    <row r="165" spans="1:11" ht="27.6" x14ac:dyDescent="0.25">
      <c r="A165" s="172">
        <v>182</v>
      </c>
      <c r="B165" s="140" t="s">
        <v>1003</v>
      </c>
      <c r="C165" s="475"/>
      <c r="D165" s="131" t="s">
        <v>49</v>
      </c>
      <c r="E165" s="132" t="s">
        <v>49</v>
      </c>
      <c r="F165" s="504"/>
      <c r="G165" s="464"/>
      <c r="H165" s="513"/>
      <c r="I165" s="80"/>
      <c r="J165" s="80"/>
      <c r="K165" s="184"/>
    </row>
    <row r="166" spans="1:11" ht="41.4" x14ac:dyDescent="0.25">
      <c r="A166" s="168">
        <v>183</v>
      </c>
      <c r="B166" s="140" t="s">
        <v>220</v>
      </c>
      <c r="C166" s="475"/>
      <c r="D166" s="131" t="s">
        <v>49</v>
      </c>
      <c r="E166" s="132" t="s">
        <v>49</v>
      </c>
      <c r="F166" s="504"/>
      <c r="G166" s="464"/>
      <c r="H166" s="513"/>
      <c r="I166" s="80"/>
      <c r="J166" s="80"/>
      <c r="K166" s="184"/>
    </row>
    <row r="167" spans="1:11" ht="41.4" x14ac:dyDescent="0.25">
      <c r="A167" s="172">
        <v>184</v>
      </c>
      <c r="B167" s="140" t="s">
        <v>221</v>
      </c>
      <c r="C167" s="475"/>
      <c r="D167" s="131" t="s">
        <v>49</v>
      </c>
      <c r="E167" s="132" t="s">
        <v>49</v>
      </c>
      <c r="F167" s="504"/>
      <c r="G167" s="464"/>
      <c r="H167" s="513"/>
      <c r="I167" s="80"/>
      <c r="J167" s="80"/>
      <c r="K167" s="180"/>
    </row>
    <row r="168" spans="1:11" ht="27.6" x14ac:dyDescent="0.25">
      <c r="A168" s="168">
        <v>185</v>
      </c>
      <c r="B168" s="140" t="s">
        <v>222</v>
      </c>
      <c r="C168" s="475"/>
      <c r="D168" s="131" t="s">
        <v>49</v>
      </c>
      <c r="E168" s="132" t="s">
        <v>49</v>
      </c>
      <c r="F168" s="504"/>
      <c r="G168" s="464"/>
      <c r="H168" s="513"/>
      <c r="I168" s="80"/>
      <c r="J168" s="80"/>
      <c r="K168" s="180"/>
    </row>
    <row r="169" spans="1:11" ht="27.6" x14ac:dyDescent="0.25">
      <c r="A169" s="172">
        <v>186</v>
      </c>
      <c r="B169" s="140" t="s">
        <v>223</v>
      </c>
      <c r="C169" s="475"/>
      <c r="D169" s="131" t="s">
        <v>49</v>
      </c>
      <c r="E169" s="132" t="s">
        <v>49</v>
      </c>
      <c r="F169" s="504"/>
      <c r="G169" s="464"/>
      <c r="H169" s="513"/>
      <c r="I169" s="80"/>
      <c r="J169" s="80"/>
      <c r="K169" s="184"/>
    </row>
    <row r="170" spans="1:11" ht="41.4" x14ac:dyDescent="0.25">
      <c r="A170" s="168">
        <v>187</v>
      </c>
      <c r="B170" s="140" t="s">
        <v>224</v>
      </c>
      <c r="C170" s="624">
        <v>10</v>
      </c>
      <c r="D170" s="134" t="s">
        <v>48</v>
      </c>
      <c r="E170" s="136" t="s">
        <v>48</v>
      </c>
      <c r="F170" s="504"/>
      <c r="G170" s="181"/>
      <c r="H170" s="181"/>
      <c r="I170" s="80"/>
      <c r="J170" s="80"/>
      <c r="K170" s="184"/>
    </row>
    <row r="171" spans="1:11" ht="55.2" x14ac:dyDescent="0.25">
      <c r="A171" s="172">
        <v>188</v>
      </c>
      <c r="B171" s="140" t="s">
        <v>443</v>
      </c>
      <c r="C171" s="475"/>
      <c r="D171" s="131" t="s">
        <v>49</v>
      </c>
      <c r="E171" s="132" t="s">
        <v>49</v>
      </c>
      <c r="F171" s="504"/>
      <c r="G171" s="464"/>
      <c r="H171" s="513"/>
      <c r="I171" s="80"/>
      <c r="J171" s="80"/>
      <c r="K171" s="180"/>
    </row>
    <row r="172" spans="1:11" ht="27.6" x14ac:dyDescent="0.25">
      <c r="A172" s="168">
        <v>189</v>
      </c>
      <c r="B172" s="140" t="s">
        <v>217</v>
      </c>
      <c r="C172" s="624">
        <v>10</v>
      </c>
      <c r="D172" s="134" t="s">
        <v>48</v>
      </c>
      <c r="E172" s="136" t="s">
        <v>48</v>
      </c>
      <c r="F172" s="503"/>
      <c r="G172" s="181"/>
      <c r="H172" s="181"/>
      <c r="I172" s="80"/>
      <c r="J172" s="80"/>
      <c r="K172" s="180"/>
    </row>
    <row r="173" spans="1:11" ht="55.2" x14ac:dyDescent="0.25">
      <c r="A173" s="172">
        <v>190</v>
      </c>
      <c r="B173" s="140" t="s">
        <v>225</v>
      </c>
      <c r="C173" s="624">
        <v>10</v>
      </c>
      <c r="D173" s="134" t="s">
        <v>48</v>
      </c>
      <c r="E173" s="136" t="s">
        <v>48</v>
      </c>
      <c r="F173" s="503"/>
      <c r="G173" s="181"/>
      <c r="H173" s="181"/>
      <c r="I173" s="80"/>
      <c r="J173" s="80"/>
      <c r="K173" s="180"/>
    </row>
    <row r="174" spans="1:11" ht="124.2" x14ac:dyDescent="0.25">
      <c r="A174" s="168">
        <v>191</v>
      </c>
      <c r="B174" s="140" t="s">
        <v>226</v>
      </c>
      <c r="C174" s="624">
        <v>10</v>
      </c>
      <c r="D174" s="134" t="s">
        <v>48</v>
      </c>
      <c r="E174" s="136" t="s">
        <v>48</v>
      </c>
      <c r="F174" s="503"/>
      <c r="G174" s="181"/>
      <c r="H174" s="181"/>
      <c r="I174" s="80"/>
      <c r="J174" s="80"/>
      <c r="K174" s="180"/>
    </row>
    <row r="175" spans="1:11" ht="82.8" x14ac:dyDescent="0.25">
      <c r="A175" s="172">
        <v>192</v>
      </c>
      <c r="B175" s="140" t="s">
        <v>227</v>
      </c>
      <c r="C175" s="624">
        <v>10</v>
      </c>
      <c r="D175" s="134" t="s">
        <v>48</v>
      </c>
      <c r="E175" s="136" t="s">
        <v>48</v>
      </c>
      <c r="F175" s="503"/>
      <c r="G175" s="181"/>
      <c r="H175" s="181"/>
      <c r="I175" s="80"/>
      <c r="J175" s="80"/>
      <c r="K175" s="180"/>
    </row>
    <row r="176" spans="1:11" ht="69" x14ac:dyDescent="0.25">
      <c r="A176" s="168">
        <v>193</v>
      </c>
      <c r="B176" s="140" t="s">
        <v>228</v>
      </c>
      <c r="C176" s="624">
        <v>10</v>
      </c>
      <c r="D176" s="134" t="s">
        <v>48</v>
      </c>
      <c r="E176" s="136" t="s">
        <v>48</v>
      </c>
      <c r="F176" s="503"/>
      <c r="G176" s="181"/>
      <c r="H176" s="181"/>
      <c r="I176" s="80"/>
      <c r="J176" s="80"/>
      <c r="K176" s="179"/>
    </row>
    <row r="177" spans="1:11" ht="13.8" x14ac:dyDescent="0.25">
      <c r="A177" s="172">
        <v>194</v>
      </c>
      <c r="B177" s="178" t="s">
        <v>381</v>
      </c>
      <c r="C177" s="633" t="str">
        <f>IF(G176="","",IF(G176="A",#REF!*100,IF(G176="B",#REF!*60,IF(G176="C",#REF!*0,0))))</f>
        <v/>
      </c>
      <c r="D177" s="634"/>
      <c r="E177" s="634"/>
      <c r="F177" s="633"/>
      <c r="G177" s="633"/>
      <c r="H177" s="633"/>
      <c r="I177" s="80"/>
      <c r="J177" s="80"/>
      <c r="K177" s="180"/>
    </row>
    <row r="178" spans="1:11" ht="42" thickBot="1" x14ac:dyDescent="0.3">
      <c r="A178" s="168">
        <v>195</v>
      </c>
      <c r="B178" s="689" t="s">
        <v>229</v>
      </c>
      <c r="C178" s="690">
        <v>10</v>
      </c>
      <c r="D178" s="691" t="s">
        <v>48</v>
      </c>
      <c r="E178" s="692" t="s">
        <v>48</v>
      </c>
      <c r="F178" s="693"/>
      <c r="G178" s="694"/>
      <c r="H178" s="694"/>
      <c r="I178" s="695"/>
      <c r="J178" s="695"/>
      <c r="K178" s="696"/>
    </row>
    <row r="179" spans="1:11" ht="28.2" thickBot="1" x14ac:dyDescent="0.3">
      <c r="A179" s="697" t="s">
        <v>1002</v>
      </c>
      <c r="B179" s="698"/>
      <c r="C179" s="699"/>
      <c r="D179" s="700">
        <f>COUNTIF(D$4:D$178,"M")</f>
        <v>65</v>
      </c>
      <c r="E179" s="700">
        <f>COUNTIF(E$4:E$178,"M")</f>
        <v>65</v>
      </c>
      <c r="F179" s="701"/>
      <c r="G179" s="702"/>
      <c r="H179" s="191" t="s">
        <v>393</v>
      </c>
      <c r="I179" s="703"/>
      <c r="J179" s="703"/>
      <c r="K179" s="704"/>
    </row>
    <row r="180" spans="1:11" s="1" customFormat="1" ht="13.8" x14ac:dyDescent="0.25">
      <c r="A180" s="189"/>
      <c r="B180" s="188"/>
      <c r="C180" s="628"/>
      <c r="D180" s="190"/>
      <c r="E180" s="190"/>
      <c r="F180" s="151"/>
      <c r="G180" s="193"/>
      <c r="H180" s="193"/>
      <c r="I180" s="193"/>
      <c r="J180" s="193"/>
      <c r="K180" s="193"/>
    </row>
    <row r="181" spans="1:11" s="1" customFormat="1" ht="14.4" thickBot="1" x14ac:dyDescent="0.3">
      <c r="A181" s="192"/>
      <c r="B181" s="193"/>
      <c r="C181" s="239"/>
      <c r="D181" s="193"/>
      <c r="E181" s="193"/>
      <c r="F181" s="151"/>
      <c r="G181" s="193"/>
      <c r="H181" s="193"/>
      <c r="I181" s="193"/>
      <c r="J181" s="193"/>
      <c r="K181" s="193"/>
    </row>
    <row r="182" spans="1:11" s="1" customFormat="1" ht="28.2" thickBot="1" x14ac:dyDescent="0.3">
      <c r="A182" s="194" t="s">
        <v>392</v>
      </c>
      <c r="B182" s="193"/>
      <c r="C182" s="239"/>
      <c r="D182" s="193"/>
      <c r="E182" s="193"/>
      <c r="F182" s="151"/>
      <c r="G182" s="193"/>
      <c r="H182" s="193"/>
      <c r="I182" s="193"/>
      <c r="J182" s="193"/>
      <c r="K182" s="193"/>
    </row>
    <row r="183" spans="1:11" s="1" customFormat="1" ht="13.8" x14ac:dyDescent="0.25">
      <c r="A183" s="195" t="s">
        <v>158</v>
      </c>
      <c r="B183" s="193"/>
      <c r="C183" s="239"/>
      <c r="D183" s="193"/>
      <c r="E183" s="193"/>
      <c r="F183" s="151"/>
      <c r="G183" s="193"/>
      <c r="H183" s="193"/>
      <c r="I183" s="193"/>
      <c r="J183" s="193"/>
      <c r="K183" s="193"/>
    </row>
    <row r="184" spans="1:11" s="1" customFormat="1" ht="13.8" x14ac:dyDescent="0.25">
      <c r="A184" s="195" t="s">
        <v>159</v>
      </c>
      <c r="B184" s="193"/>
      <c r="C184" s="239"/>
      <c r="D184" s="193"/>
      <c r="E184" s="193"/>
      <c r="F184" s="3"/>
      <c r="G184" s="193"/>
      <c r="H184" s="193"/>
      <c r="I184" s="193"/>
      <c r="J184" s="193"/>
      <c r="K184" s="193"/>
    </row>
    <row r="185" spans="1:11" s="1" customFormat="1" ht="14.4" thickBot="1" x14ac:dyDescent="0.3">
      <c r="A185" s="196" t="s">
        <v>160</v>
      </c>
      <c r="B185" s="193"/>
      <c r="C185" s="239"/>
      <c r="D185" s="193"/>
      <c r="E185" s="193"/>
      <c r="F185" s="3"/>
    </row>
    <row r="186" spans="1:11" s="1" customFormat="1" ht="13.8" x14ac:dyDescent="0.25">
      <c r="A186" s="599" t="s">
        <v>574</v>
      </c>
      <c r="C186" s="19"/>
      <c r="F186" s="3"/>
    </row>
    <row r="187" spans="1:11" s="1" customFormat="1" ht="14.4" thickBot="1" x14ac:dyDescent="0.3">
      <c r="A187" s="603" t="s">
        <v>575</v>
      </c>
      <c r="C187" s="19"/>
      <c r="F187" s="3"/>
    </row>
    <row r="188" spans="1:11" x14ac:dyDescent="0.25">
      <c r="A188" s="75"/>
      <c r="B188" s="1"/>
      <c r="C188" s="19"/>
      <c r="D188" s="1"/>
      <c r="E188" s="1"/>
    </row>
  </sheetData>
  <sheetProtection formatCells="0" formatColumns="0" formatRows="0" autoFilter="0"/>
  <protectedRanges>
    <protectedRange sqref="G182:J1048576 H4:J4 G1:J2 G3:H3 G4:G7 H5:H7 G9:H9 G21:H21 G73:H74 G178:G181 G102:H108 G77:H100 G110:H123 G125:H142 G145:H146 G151:H156 G158:H158 G165:H169 G148:H149 G171:H177 G161:H163" name="Bereich1"/>
    <protectedRange password="D395" sqref="B4" name="Langtext_2_1"/>
    <protectedRange password="D395" sqref="I5:J177" name="Langtext_2_10_1"/>
    <protectedRange password="D395" sqref="F90 F73 F171 F176 F3:F7 F9 F21 F110:F116 F156 F178 F102:F108 F129:F136 F118:F123 F125:F126 F138:F142 F145:F146 F151 F153 F158 F161:F163 F148:F149 F165:F169" name="Langtext_2_3"/>
    <protectedRange password="D395" sqref="F185 F180" name="Langtext_2_15_4"/>
    <protectedRange password="D395" sqref="C8:F8 F170 F109 F124 F143:F144 F147 F150 F152 F58:F60 F101 F157 F159:F160 F164 F10:F20 F22:F24 F26 F30:F33 F38 F42:F45 F48 F51:F52 F68:F71" name="Langtext_2_5"/>
    <protectedRange sqref="G8:H8" name="Bereich1_1_1"/>
    <protectedRange password="D395" sqref="C10:E10 C11 D11:E19 D22:E24 D26:E26 D30:E33 D38:E38 D42:E45 D48:E48 D51:E52 D58:E60" name="Langtext_2_6"/>
    <protectedRange sqref="G10:H19 G22:H24 G26:H26 G30:H33 G38:H38 G42:H45 G48:H48 G51:H52 G58:H60" name="Bereich1_1_2"/>
    <protectedRange password="D395" sqref="C12:C13" name="Langtext_2_7"/>
    <protectedRange password="D395" sqref="C26 C14:C17" name="Langtext_2_8"/>
    <protectedRange password="D395" sqref="C20:E20 C18:C19" name="Langtext_2_9"/>
    <protectedRange sqref="G20:H20" name="Bereich1_1_5"/>
    <protectedRange password="D395" sqref="C22:C24" name="Langtext_2_10"/>
    <protectedRange password="D395" sqref="C30:C31" name="Langtext_2_11"/>
    <protectedRange password="D395" sqref="C38 C42:C45" name="Langtext_2_12"/>
    <protectedRange password="D395" sqref="C110:E110 C118:E120 C123:E123 C125:E126 C138:E138 C145:E146 C151:E151 C153:E153 C158:E158 C161:E163 C148:E148 C165:E169 C171:E171" name="Langtext_2_13"/>
    <protectedRange sqref="G109:H109" name="Bereich1_1_9"/>
    <protectedRange sqref="G124:H124" name="Bereich1_1_10"/>
    <protectedRange password="D395" sqref="C144:E144" name="Langtext_2_15"/>
    <protectedRange sqref="G143:H144" name="Bereich1_1_11"/>
    <protectedRange sqref="G147:H147" name="Bereich1_1_12"/>
    <protectedRange password="D395" sqref="C32:C33" name="Langtext_2_17"/>
    <protectedRange password="D395" sqref="C48 C51:C52" name="Langtext_2_18"/>
    <protectedRange sqref="G150:H150" name="Bereich1_1_15"/>
    <protectedRange password="D395" sqref="C58:C60" name="Langtext_2_20"/>
    <protectedRange password="D395" sqref="C102:E102 C71:E71 C73:E73 C68:E69" name="Langtext_2_21"/>
    <protectedRange sqref="G170:H170 G101:H101 G157:H157 G159:H160 G164:H164 G70:H71" name="Bereich1_1_17"/>
    <protectedRange password="D395" sqref="C70:E70" name="Langtext_2_22"/>
    <protectedRange sqref="G68:H69" name="Bereich1_1_18"/>
    <protectedRange password="D395" sqref="D121:E121 D127:E129 D147:E147 D149:E149 D77:E90 D155:E156 D92:E101 D164:E164 D170:E170 D172:E176 D178:E178 F177 F172:F175 F91:F100 F154:F155 F74 F137 F127:F128 F77:F89 F117" name="Langtext_2_23"/>
    <protectedRange password="D395" sqref="B21" name="Langtext_2_26"/>
    <protectedRange password="D395" sqref="B34" name="Langtext_2_27"/>
    <protectedRange password="D395" sqref="D35:F36 D40:F41 D50:F50 D72:F72 D75:F76 D61:F66" name="Langtext_2"/>
    <protectedRange sqref="G35:H36 G40:H41 G50:H50 G72:H72 G75:H76 G61:H66" name="Bereich1_1_5_1"/>
    <protectedRange password="D395" sqref="C27:F29" name="Langtext_2_4"/>
    <protectedRange password="D395" sqref="G27:H29" name="Langtext_2_26_1"/>
    <protectedRange password="D395" sqref="C25:F25" name="Langtext_2_25"/>
    <protectedRange password="D395" sqref="G25:H25" name="Langtext_2_26_2"/>
    <protectedRange password="D395" sqref="C37:F37" name="Langtext_2_28"/>
    <protectedRange password="D395" sqref="G37:H37" name="Langtext_2_26_3"/>
    <protectedRange password="D395" sqref="C39:F39" name="Langtext_2_29"/>
    <protectedRange password="D395" sqref="G39:H39" name="Langtext_2_26_4"/>
    <protectedRange password="D395" sqref="C34:F34" name="Langtext_2_30"/>
    <protectedRange password="D395" sqref="G34:H34" name="Langtext_2_26_5"/>
    <protectedRange password="D395" sqref="C46:F47" name="Langtext_2_31"/>
    <protectedRange password="D395" sqref="G46:H47" name="Langtext_2_26_6"/>
    <protectedRange password="D395" sqref="C49:F49" name="Langtext_2_32"/>
    <protectedRange password="D395" sqref="G49:H49" name="Langtext_2_26_7"/>
    <protectedRange password="D395" sqref="C53:F57" name="Langtext_2_33"/>
    <protectedRange password="D395" sqref="G53:H57" name="Langtext_2_26_8"/>
    <protectedRange password="D395" sqref="C67:F67" name="Langtext_2_34"/>
    <protectedRange password="D395" sqref="G67:H67" name="Langtext_2_26_9"/>
  </protectedRanges>
  <autoFilter ref="A4:K179" xr:uid="{00000000-0009-0000-0000-000009000000}"/>
  <mergeCells count="6">
    <mergeCell ref="C143:H143"/>
    <mergeCell ref="C1:K1"/>
    <mergeCell ref="C5:H5"/>
    <mergeCell ref="C9:H9"/>
    <mergeCell ref="C7:H7"/>
    <mergeCell ref="C21:H21"/>
  </mergeCells>
  <conditionalFormatting sqref="D93:E102">
    <cfRule type="expression" dxfId="70" priority="91">
      <formula>NOT(ISERROR(SEARCH("M",D93)))</formula>
    </cfRule>
  </conditionalFormatting>
  <conditionalFormatting sqref="D118:E121">
    <cfRule type="expression" dxfId="69" priority="62">
      <formula>NOT(ISERROR(SEARCH("M",D118)))</formula>
    </cfRule>
  </conditionalFormatting>
  <conditionalFormatting sqref="D145:E149">
    <cfRule type="expression" dxfId="68" priority="19">
      <formula>NOT(ISERROR(SEARCH("M",D145)))</formula>
    </cfRule>
  </conditionalFormatting>
  <conditionalFormatting sqref="D158:E158">
    <cfRule type="expression" dxfId="67" priority="42">
      <formula>NOT(ISERROR(SEARCH("M",D158)))</formula>
    </cfRule>
  </conditionalFormatting>
  <conditionalFormatting sqref="D171:E176">
    <cfRule type="expression" dxfId="66" priority="3">
      <formula>NOT(ISERROR(SEARCH("M",D171)))</formula>
    </cfRule>
  </conditionalFormatting>
  <conditionalFormatting sqref="D8:F8">
    <cfRule type="expression" dxfId="65" priority="243">
      <formula>NOT(ISERROR(SEARCH("M",D8)))</formula>
    </cfRule>
  </conditionalFormatting>
  <conditionalFormatting sqref="D10:F20">
    <cfRule type="expression" dxfId="64" priority="121">
      <formula>NOT(ISERROR(SEARCH("M",D10)))</formula>
    </cfRule>
  </conditionalFormatting>
  <conditionalFormatting sqref="D22:F24">
    <cfRule type="expression" dxfId="63" priority="120">
      <formula>NOT(ISERROR(SEARCH("M",D22)))</formula>
    </cfRule>
  </conditionalFormatting>
  <conditionalFormatting sqref="D26:F26">
    <cfRule type="expression" dxfId="62" priority="119">
      <formula>NOT(ISERROR(SEARCH("M",D26)))</formula>
    </cfRule>
  </conditionalFormatting>
  <conditionalFormatting sqref="D30:F33">
    <cfRule type="expression" dxfId="61" priority="118">
      <formula>NOT(ISERROR(SEARCH("M",D30)))</formula>
    </cfRule>
  </conditionalFormatting>
  <conditionalFormatting sqref="D35:F36">
    <cfRule type="expression" dxfId="60" priority="106">
      <formula>NOT(ISERROR(SEARCH("M",D35)))</formula>
    </cfRule>
  </conditionalFormatting>
  <conditionalFormatting sqref="D38:F38">
    <cfRule type="expression" dxfId="59" priority="117">
      <formula>NOT(ISERROR(SEARCH("M",D38)))</formula>
    </cfRule>
  </conditionalFormatting>
  <conditionalFormatting sqref="D40:F45">
    <cfRule type="expression" dxfId="58" priority="105">
      <formula>NOT(ISERROR(SEARCH("M",D40)))</formula>
    </cfRule>
  </conditionalFormatting>
  <conditionalFormatting sqref="D48:F48">
    <cfRule type="expression" dxfId="57" priority="114">
      <formula>NOT(ISERROR(SEARCH("M",D48)))</formula>
    </cfRule>
  </conditionalFormatting>
  <conditionalFormatting sqref="D50:F52">
    <cfRule type="expression" dxfId="56" priority="104">
      <formula>NOT(ISERROR(SEARCH("M",D50)))</formula>
    </cfRule>
  </conditionalFormatting>
  <conditionalFormatting sqref="D58:F66">
    <cfRule type="expression" dxfId="55" priority="111">
      <formula>NOT(ISERROR(SEARCH("M",D58)))</formula>
    </cfRule>
  </conditionalFormatting>
  <conditionalFormatting sqref="D68:F73">
    <cfRule type="expression" dxfId="54" priority="89">
      <formula>NOT(ISERROR(SEARCH("M",D68)))</formula>
    </cfRule>
  </conditionalFormatting>
  <conditionalFormatting sqref="D75:F76">
    <cfRule type="expression" dxfId="53" priority="101">
      <formula>NOT(ISERROR(SEARCH("M",D75)))</formula>
    </cfRule>
  </conditionalFormatting>
  <conditionalFormatting sqref="D110:F110">
    <cfRule type="expression" dxfId="52" priority="96">
      <formula>NOT(ISERROR(SEARCH("M",D110)))</formula>
    </cfRule>
  </conditionalFormatting>
  <conditionalFormatting sqref="D123:F123">
    <cfRule type="expression" dxfId="51" priority="59">
      <formula>NOT(ISERROR(SEARCH("M",D123)))</formula>
    </cfRule>
  </conditionalFormatting>
  <conditionalFormatting sqref="D125:F126">
    <cfRule type="expression" dxfId="50" priority="55">
      <formula>NOT(ISERROR(SEARCH("M",D125)))</formula>
    </cfRule>
  </conditionalFormatting>
  <conditionalFormatting sqref="D138:F138">
    <cfRule type="expression" dxfId="49" priority="53">
      <formula>NOT(ISERROR(SEARCH("M",D138)))</formula>
    </cfRule>
  </conditionalFormatting>
  <conditionalFormatting sqref="D151:F151">
    <cfRule type="expression" dxfId="48" priority="45">
      <formula>NOT(ISERROR(SEARCH("M",D151)))</formula>
    </cfRule>
  </conditionalFormatting>
  <conditionalFormatting sqref="D153:F153">
    <cfRule type="expression" dxfId="47" priority="43">
      <formula>NOT(ISERROR(SEARCH("M",D153)))</formula>
    </cfRule>
  </conditionalFormatting>
  <conditionalFormatting sqref="D161:F163">
    <cfRule type="expression" dxfId="46" priority="8">
      <formula>NOT(ISERROR(SEARCH("M",D161)))</formula>
    </cfRule>
  </conditionalFormatting>
  <conditionalFormatting sqref="D165:F169">
    <cfRule type="expression" dxfId="45" priority="4">
      <formula>NOT(ISERROR(SEARCH("M",D165)))</formula>
    </cfRule>
  </conditionalFormatting>
  <conditionalFormatting sqref="D77:H90">
    <cfRule type="expression" dxfId="44" priority="99">
      <formula>NOT(ISERROR(SEARCH("M",D77)))</formula>
    </cfRule>
  </conditionalFormatting>
  <conditionalFormatting sqref="D127:H129">
    <cfRule type="expression" dxfId="43" priority="86">
      <formula>NOT(ISERROR(SEARCH("M",D127)))</formula>
    </cfRule>
  </conditionalFormatting>
  <conditionalFormatting sqref="D155:H156">
    <cfRule type="expression" dxfId="42" priority="79">
      <formula>NOT(ISERROR(SEARCH("M",D155)))</formula>
    </cfRule>
  </conditionalFormatting>
  <conditionalFormatting sqref="D164:H164">
    <cfRule type="expression" dxfId="41" priority="75">
      <formula>NOT(ISERROR(SEARCH("M",D164)))</formula>
    </cfRule>
  </conditionalFormatting>
  <conditionalFormatting sqref="D170:H170">
    <cfRule type="expression" dxfId="40" priority="74">
      <formula>NOT(ISERROR(SEARCH("M",D170)))</formula>
    </cfRule>
  </conditionalFormatting>
  <conditionalFormatting sqref="D178:H178">
    <cfRule type="expression" dxfId="39" priority="68">
      <formula>NOT(ISERROR(SEARCH("M",D178)))</formula>
    </cfRule>
  </conditionalFormatting>
  <conditionalFormatting sqref="F93:F98">
    <cfRule type="expression" dxfId="38" priority="90">
      <formula>NOT(ISERROR(SEARCH("M",F93)))</formula>
    </cfRule>
  </conditionalFormatting>
  <conditionalFormatting sqref="F102">
    <cfRule type="expression" dxfId="37" priority="98">
      <formula>NOT(ISERROR(SEARCH("M",F102)))</formula>
    </cfRule>
  </conditionalFormatting>
  <conditionalFormatting sqref="F118:F120">
    <cfRule type="expression" dxfId="36" priority="61">
      <formula>NOT(ISERROR(SEARCH("M",F118)))</formula>
    </cfRule>
  </conditionalFormatting>
  <conditionalFormatting sqref="F145:F146">
    <cfRule type="expression" dxfId="35" priority="49">
      <formula>NOT(ISERROR(SEARCH("M",F145)))</formula>
    </cfRule>
  </conditionalFormatting>
  <conditionalFormatting sqref="F148">
    <cfRule type="expression" dxfId="34" priority="18">
      <formula>NOT(ISERROR(SEARCH("M",F148)))</formula>
    </cfRule>
  </conditionalFormatting>
  <conditionalFormatting sqref="F157:F158">
    <cfRule type="expression" dxfId="33" priority="41">
      <formula>NOT(ISERROR(SEARCH("M",F157)))</formula>
    </cfRule>
  </conditionalFormatting>
  <conditionalFormatting sqref="F171">
    <cfRule type="expression" dxfId="32" priority="2">
      <formula>NOT(ISERROR(SEARCH("M",F171)))</formula>
    </cfRule>
  </conditionalFormatting>
  <conditionalFormatting sqref="F92:H92">
    <cfRule type="expression" dxfId="31" priority="384">
      <formula>NOT(ISERROR(SEARCH("M",F92)))</formula>
    </cfRule>
  </conditionalFormatting>
  <conditionalFormatting sqref="F99:H101">
    <cfRule type="expression" dxfId="30" priority="97">
      <formula>NOT(ISERROR(SEARCH("M",F99)))</formula>
    </cfRule>
  </conditionalFormatting>
  <conditionalFormatting sqref="F121:H121">
    <cfRule type="expression" dxfId="29" priority="92">
      <formula>NOT(ISERROR(SEARCH("M",F121)))</formula>
    </cfRule>
  </conditionalFormatting>
  <conditionalFormatting sqref="F147:H147">
    <cfRule type="expression" dxfId="28" priority="84">
      <formula>NOT(ISERROR(SEARCH("M",F147)))</formula>
    </cfRule>
  </conditionalFormatting>
  <conditionalFormatting sqref="F149:H149">
    <cfRule type="expression" dxfId="27" priority="82">
      <formula>NOT(ISERROR(SEARCH("M",F149)))</formula>
    </cfRule>
  </conditionalFormatting>
  <conditionalFormatting sqref="F172:H177">
    <cfRule type="expression" dxfId="26" priority="71">
      <formula>NOT(ISERROR(SEARCH("M",F172)))</formula>
    </cfRule>
  </conditionalFormatting>
  <conditionalFormatting sqref="G179">
    <cfRule type="expression" dxfId="25" priority="424">
      <formula>NOT(ISERROR(SEARCH("M",G179)))</formula>
    </cfRule>
  </conditionalFormatting>
  <conditionalFormatting sqref="I5:J178 C177:D177">
    <cfRule type="expression" dxfId="24" priority="420">
      <formula>NOT(ISERROR(SEARCH("M",C5)))</formula>
    </cfRule>
  </conditionalFormatting>
  <conditionalFormatting sqref="G16:H16">
    <cfRule type="expression" dxfId="0" priority="1">
      <formula>NOT(ISERROR(SEARCH("M",G16)))</formula>
    </cfRule>
  </conditionalFormatting>
  <dataValidations count="5">
    <dataValidation type="list" allowBlank="1" showInputMessage="1" showErrorMessage="1" sqref="G178 G172:H175 G122:H122 G127:H128 G137:H137 G77:H89 G154:H155 G177:H177 G91:H100 G74:H74 G117:H117" xr:uid="{00000000-0002-0000-0900-000000000000}">
      <formula1>$A$183:$A$185</formula1>
    </dataValidation>
    <dataValidation type="list" allowBlank="1" showInputMessage="1" showErrorMessage="1" sqref="F156" xr:uid="{C90EF200-F673-4A53-8736-22296016C4CA}">
      <formula1>$A$642:$A$643</formula1>
    </dataValidation>
    <dataValidation type="list" allowBlank="1" showInputMessage="1" showErrorMessage="1" sqref="F8 F164 F58:F60 F30:F33 F10:F20 F159:F160 F144 F157 F101 F42:F45 F51:F52 F152 F150 F68:F72 F26 F147 F48 F124 F109 F38 F170 F22:F24" xr:uid="{281E0B7A-DD86-4575-A0E7-6819A9949A42}">
      <formula1>$A$186:$A$187</formula1>
    </dataValidation>
    <dataValidation type="list" allowBlank="1" showInputMessage="1" showErrorMessage="1" sqref="G53:H57 G67:H67 G34:H34 G39:H39 G46:H47 G49:H49 G37:H37 G25:H25 G27:H29" xr:uid="{744A9048-5FA6-4246-8F78-65EB3BF7699F}">
      <formula1>$A$524:$A$526</formula1>
    </dataValidation>
    <dataValidation type="list" showInputMessage="1" showErrorMessage="1" sqref="G35:H36 G72:H72 G75:H76 G61:H66 G50:H50 G40:H41" xr:uid="{3C812B0E-5E6E-4C15-9F73-96F07908330F}">
      <formula1>$A$183:$A$185</formula1>
    </dataValidation>
  </dataValidations>
  <pageMargins left="0.78740157480314965" right="0.19685039370078741" top="0.59055118110236227" bottom="0.59055118110236227" header="0.19685039370078741" footer="0.19685039370078741"/>
  <pageSetup paperSize="9" scale="50" fitToHeight="0" orientation="landscape" r:id="rId1"/>
  <headerFooter scaleWithDoc="0" alignWithMargins="0">
    <oddFooter>&amp;L&amp;8&amp;D
&amp;F&amp;C&amp;8- &amp;P / &amp;N -&amp;R&amp;8&amp;A</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45" id="{FBCDE7A4-6B2D-4029-9358-DE6E9898D153}">
            <xm:f>NOT(ISERROR(SEARCH("M",' A1 Grundlastenheft'!F5)))</xm:f>
            <x14:dxf>
              <fill>
                <patternFill>
                  <bgColor rgb="FFFF0000"/>
                </patternFill>
              </fill>
            </x14:dxf>
          </x14:cfRule>
          <xm:sqref>F5:F7 F9 F21</xm:sqref>
        </x14:conditionalFormatting>
        <x14:conditionalFormatting xmlns:xm="http://schemas.microsoft.com/office/excel/2006/main">
          <x14:cfRule type="expression" priority="864" id="{FBCDE7A4-6B2D-4029-9358-DE6E9898D153}">
            <xm:f>NOT(ISERROR(SEARCH("M",' A1 Grundlastenheft'!F49)))</xm:f>
            <x14:dxf>
              <fill>
                <patternFill>
                  <bgColor rgb="FFFF0000"/>
                </patternFill>
              </fill>
            </x14:dxf>
          </x14:cfRule>
          <xm:sqref>F103:F107</xm:sqref>
        </x14:conditionalFormatting>
        <x14:conditionalFormatting xmlns:xm="http://schemas.microsoft.com/office/excel/2006/main">
          <x14:cfRule type="expression" priority="334" id="{FBCDE7A4-6B2D-4029-9358-DE6E9898D153}">
            <xm:f>NOT(ISERROR(SEARCH("M",' A1 Grundlastenheft'!F45)))</xm:f>
            <x14:dxf>
              <fill>
                <patternFill>
                  <bgColor rgb="FFFF0000"/>
                </patternFill>
              </fill>
            </x14:dxf>
          </x14:cfRule>
          <xm:sqref>F108</xm:sqref>
        </x14:conditionalFormatting>
        <x14:conditionalFormatting xmlns:xm="http://schemas.microsoft.com/office/excel/2006/main">
          <x14:cfRule type="expression" priority="477" id="{FBCDE7A4-6B2D-4029-9358-DE6E9898D153}">
            <xm:f>NOT(ISERROR(SEARCH("M",' A1 Grundlastenheft'!F54)))</xm:f>
            <x14:dxf>
              <fill>
                <patternFill>
                  <bgColor rgb="FFFF0000"/>
                </patternFill>
              </fill>
            </x14:dxf>
          </x14:cfRule>
          <xm:sqref>F111:F112</xm:sqref>
        </x14:conditionalFormatting>
        <x14:conditionalFormatting xmlns:xm="http://schemas.microsoft.com/office/excel/2006/main">
          <x14:cfRule type="expression" priority="506" id="{FBCDE7A4-6B2D-4029-9358-DE6E9898D153}">
            <xm:f>NOT(ISERROR(SEARCH("M",' A1 Grundlastenheft'!F55)))</xm:f>
            <x14:dxf>
              <fill>
                <patternFill>
                  <bgColor rgb="FFFF0000"/>
                </patternFill>
              </fill>
            </x14:dxf>
          </x14:cfRule>
          <xm:sqref>F113</xm:sqref>
        </x14:conditionalFormatting>
        <x14:conditionalFormatting xmlns:xm="http://schemas.microsoft.com/office/excel/2006/main">
          <x14:cfRule type="expression" priority="731" id="{FBCDE7A4-6B2D-4029-9358-DE6E9898D153}">
            <xm:f>NOT(ISERROR(SEARCH("M",' A1 Grundlastenheft'!F44)))</xm:f>
            <x14:dxf>
              <fill>
                <patternFill>
                  <bgColor rgb="FFFF0000"/>
                </patternFill>
              </fill>
            </x14:dxf>
          </x14:cfRule>
          <xm:sqref>F114:F115 F135</xm:sqref>
        </x14:conditionalFormatting>
        <x14:conditionalFormatting xmlns:xm="http://schemas.microsoft.com/office/excel/2006/main">
          <x14:cfRule type="expression" priority="571" id="{FBCDE7A4-6B2D-4029-9358-DE6E9898D153}">
            <xm:f>NOT(ISERROR(SEARCH("M",' A1 Grundlastenheft'!F47)))</xm:f>
            <x14:dxf>
              <fill>
                <patternFill>
                  <bgColor rgb="FFFF0000"/>
                </patternFill>
              </fill>
            </x14:dxf>
          </x14:cfRule>
          <xm:sqref>F116 F130:F134</xm:sqref>
        </x14:conditionalFormatting>
        <x14:conditionalFormatting xmlns:xm="http://schemas.microsoft.com/office/excel/2006/main">
          <x14:cfRule type="expression" priority="959" id="{FBCDE7A4-6B2D-4029-9358-DE6E9898D153}">
            <xm:f>NOT(ISERROR(SEARCH("M",' A1 Grundlastenheft'!F65)))</xm:f>
            <x14:dxf>
              <fill>
                <patternFill>
                  <bgColor rgb="FFFF0000"/>
                </patternFill>
              </fill>
            </x14:dxf>
          </x14:cfRule>
          <xm:sqref>F136 F137:H137</xm:sqref>
        </x14:conditionalFormatting>
        <x14:conditionalFormatting xmlns:xm="http://schemas.microsoft.com/office/excel/2006/main">
          <x14:cfRule type="expression" priority="835" id="{FBCDE7A4-6B2D-4029-9358-DE6E9898D153}">
            <xm:f>NOT(ISERROR(SEARCH("M",' A1 Grundlastenheft'!F65)))</xm:f>
            <x14:dxf>
              <fill>
                <patternFill>
                  <bgColor rgb="FFFF0000"/>
                </patternFill>
              </fill>
            </x14:dxf>
          </x14:cfRule>
          <xm:sqref>F139</xm:sqref>
        </x14:conditionalFormatting>
        <x14:conditionalFormatting xmlns:xm="http://schemas.microsoft.com/office/excel/2006/main">
          <x14:cfRule type="expression" priority="788" id="{FBCDE7A4-6B2D-4029-9358-DE6E9898D153}">
            <xm:f>NOT(ISERROR(SEARCH("M",' A1 Grundlastenheft'!F63)))</xm:f>
            <x14:dxf>
              <fill>
                <patternFill>
                  <bgColor rgb="FFFF0000"/>
                </patternFill>
              </fill>
            </x14:dxf>
          </x14:cfRule>
          <xm:sqref>F140</xm:sqref>
        </x14:conditionalFormatting>
        <x14:conditionalFormatting xmlns:xm="http://schemas.microsoft.com/office/excel/2006/main">
          <x14:cfRule type="expression" priority="744" id="{FBCDE7A4-6B2D-4029-9358-DE6E9898D153}">
            <xm:f>NOT(ISERROR(SEARCH("M",' A1 Grundlastenheft'!F61)))</xm:f>
            <x14:dxf>
              <fill>
                <patternFill>
                  <bgColor rgb="FFFF0000"/>
                </patternFill>
              </fill>
            </x14:dxf>
          </x14:cfRule>
          <xm:sqref>F141</xm:sqref>
        </x14:conditionalFormatting>
        <x14:conditionalFormatting xmlns:xm="http://schemas.microsoft.com/office/excel/2006/main">
          <x14:cfRule type="expression" priority="754" id="{FBCDE7A4-6B2D-4029-9358-DE6E9898D153}">
            <xm:f>NOT(ISERROR(SEARCH("M",' A1 Grundlastenheft'!F63)))</xm:f>
            <x14:dxf>
              <fill>
                <patternFill>
                  <bgColor rgb="FFFF0000"/>
                </patternFill>
              </fill>
            </x14:dxf>
          </x14:cfRule>
          <xm:sqref>F142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8">
    <pageSetUpPr fitToPage="1"/>
  </sheetPr>
  <dimension ref="A1:K50"/>
  <sheetViews>
    <sheetView showGridLines="0" topLeftCell="A10" zoomScaleNormal="100" workbookViewId="0">
      <selection activeCell="I23" sqref="I23"/>
    </sheetView>
  </sheetViews>
  <sheetFormatPr baseColWidth="10" defaultColWidth="0" defaultRowHeight="13.2" x14ac:dyDescent="0.25"/>
  <cols>
    <col min="1" max="1" width="65.6640625" style="1" customWidth="1"/>
    <col min="2" max="5" width="11.5546875" style="1" customWidth="1"/>
    <col min="6" max="6" width="13.33203125" style="1" bestFit="1" customWidth="1"/>
    <col min="7" max="10" width="11.5546875" style="1" customWidth="1"/>
    <col min="11" max="11" width="11.44140625" style="1" customWidth="1"/>
    <col min="12" max="16384" width="11.44140625" style="1" hidden="1"/>
  </cols>
  <sheetData>
    <row r="1" spans="1:10" s="17" customFormat="1" ht="18.600000000000001" thickBot="1" x14ac:dyDescent="0.3">
      <c r="A1" s="66" t="s">
        <v>419</v>
      </c>
      <c r="B1" s="56"/>
      <c r="C1" s="57"/>
      <c r="D1" s="58"/>
      <c r="E1" s="58"/>
      <c r="F1" s="58"/>
    </row>
    <row r="2" spans="1:10" s="43" customFormat="1" ht="15.6" thickBot="1" x14ac:dyDescent="0.3">
      <c r="A2" s="244" t="s">
        <v>422</v>
      </c>
      <c r="B2" s="209" t="s">
        <v>238</v>
      </c>
      <c r="C2" s="209"/>
      <c r="D2" s="210" t="s">
        <v>239</v>
      </c>
      <c r="E2" s="210" t="s">
        <v>240</v>
      </c>
      <c r="F2" s="211" t="s">
        <v>241</v>
      </c>
      <c r="G2" s="242"/>
      <c r="H2" s="242"/>
      <c r="I2" s="242"/>
      <c r="J2" s="242"/>
    </row>
    <row r="3" spans="1:10" s="2" customFormat="1" ht="15" x14ac:dyDescent="0.25">
      <c r="A3" s="245"/>
      <c r="B3" s="246" t="s">
        <v>242</v>
      </c>
      <c r="C3" s="247" t="s">
        <v>242</v>
      </c>
      <c r="D3" s="248" t="s">
        <v>243</v>
      </c>
      <c r="E3" s="248"/>
      <c r="F3" s="249">
        <v>500000</v>
      </c>
      <c r="G3" s="243"/>
      <c r="H3" s="243"/>
      <c r="I3" s="243"/>
      <c r="J3" s="243"/>
    </row>
    <row r="4" spans="1:10" s="2" customFormat="1" ht="15" x14ac:dyDescent="0.25">
      <c r="A4" s="250" t="s">
        <v>235</v>
      </c>
      <c r="B4" s="251" t="s">
        <v>236</v>
      </c>
      <c r="C4" s="252" t="s">
        <v>244</v>
      </c>
      <c r="D4" s="212" t="s">
        <v>245</v>
      </c>
      <c r="E4" s="212" t="s">
        <v>246</v>
      </c>
      <c r="F4" s="213">
        <v>10</v>
      </c>
      <c r="G4" s="243"/>
      <c r="H4" s="243"/>
      <c r="I4" s="243"/>
      <c r="J4" s="243"/>
    </row>
    <row r="5" spans="1:10" s="2" customFormat="1" ht="15" x14ac:dyDescent="0.25">
      <c r="A5" s="253" t="s">
        <v>247</v>
      </c>
      <c r="B5" s="254"/>
      <c r="C5" s="255"/>
      <c r="D5" s="214"/>
      <c r="E5" s="215"/>
      <c r="F5" s="216"/>
      <c r="G5" s="243"/>
      <c r="H5" s="243"/>
      <c r="I5" s="243"/>
      <c r="J5" s="243"/>
    </row>
    <row r="6" spans="1:10" s="2" customFormat="1" ht="15" x14ac:dyDescent="0.25">
      <c r="A6" s="256" t="s">
        <v>403</v>
      </c>
      <c r="B6" s="218" t="s">
        <v>249</v>
      </c>
      <c r="C6" s="217"/>
      <c r="D6" s="218"/>
      <c r="E6" s="218"/>
      <c r="F6" s="219"/>
      <c r="G6" s="243"/>
      <c r="H6" s="243"/>
      <c r="I6" s="243"/>
      <c r="J6" s="243"/>
    </row>
    <row r="7" spans="1:10" s="2" customFormat="1" ht="15" x14ac:dyDescent="0.25">
      <c r="A7" s="256" t="s">
        <v>404</v>
      </c>
      <c r="B7" s="257"/>
      <c r="C7" s="226"/>
      <c r="D7" s="221"/>
      <c r="E7" s="222"/>
      <c r="F7" s="223" t="str">
        <f t="shared" ref="F7:F17" si="0">IF(B7="entfällt",0,IF(B7&lt;&gt;"",F$3/B7*(D7*80+E7),IF(C7&lt;&gt;"",F$4*12/C7*(D7*80+E7),IF(D7&lt;&gt;"",D7*80+E7,"Unvollständig"))))</f>
        <v>Unvollständig</v>
      </c>
      <c r="G7" s="243"/>
      <c r="H7" s="243"/>
      <c r="I7" s="243"/>
      <c r="J7" s="243"/>
    </row>
    <row r="8" spans="1:10" s="2" customFormat="1" ht="15" x14ac:dyDescent="0.25">
      <c r="A8" s="256" t="s">
        <v>405</v>
      </c>
      <c r="B8" s="257"/>
      <c r="C8" s="226"/>
      <c r="D8" s="221"/>
      <c r="E8" s="222"/>
      <c r="F8" s="223" t="str">
        <f t="shared" si="0"/>
        <v>Unvollständig</v>
      </c>
      <c r="G8" s="243"/>
      <c r="H8" s="243"/>
      <c r="I8" s="243"/>
      <c r="J8" s="243"/>
    </row>
    <row r="9" spans="1:10" s="2" customFormat="1" ht="15" x14ac:dyDescent="0.25">
      <c r="A9" s="256" t="s">
        <v>406</v>
      </c>
      <c r="B9" s="257"/>
      <c r="C9" s="220"/>
      <c r="D9" s="221"/>
      <c r="E9" s="222"/>
      <c r="F9" s="223" t="str">
        <f t="shared" si="0"/>
        <v>Unvollständig</v>
      </c>
      <c r="G9" s="243"/>
      <c r="H9" s="243"/>
      <c r="I9" s="243"/>
      <c r="J9" s="243"/>
    </row>
    <row r="10" spans="1:10" s="2" customFormat="1" ht="15" x14ac:dyDescent="0.25">
      <c r="A10" s="256" t="s">
        <v>407</v>
      </c>
      <c r="B10" s="257"/>
      <c r="C10" s="220"/>
      <c r="D10" s="221"/>
      <c r="E10" s="222"/>
      <c r="F10" s="223" t="str">
        <f t="shared" si="0"/>
        <v>Unvollständig</v>
      </c>
      <c r="G10" s="243"/>
      <c r="H10" s="243"/>
      <c r="I10" s="243"/>
      <c r="J10" s="243"/>
    </row>
    <row r="11" spans="1:10" s="2" customFormat="1" ht="15" x14ac:dyDescent="0.25">
      <c r="A11" s="256" t="s">
        <v>254</v>
      </c>
      <c r="B11" s="257"/>
      <c r="C11" s="220"/>
      <c r="D11" s="221"/>
      <c r="E11" s="222"/>
      <c r="F11" s="223" t="str">
        <f t="shared" si="0"/>
        <v>Unvollständig</v>
      </c>
      <c r="G11" s="243"/>
      <c r="H11" s="243"/>
      <c r="I11" s="243"/>
      <c r="J11" s="243"/>
    </row>
    <row r="12" spans="1:10" s="2" customFormat="1" ht="15" x14ac:dyDescent="0.25">
      <c r="A12" s="256" t="s">
        <v>255</v>
      </c>
      <c r="B12" s="257"/>
      <c r="C12" s="220"/>
      <c r="D12" s="221"/>
      <c r="E12" s="222"/>
      <c r="F12" s="223" t="str">
        <f t="shared" si="0"/>
        <v>Unvollständig</v>
      </c>
      <c r="G12" s="243"/>
      <c r="H12" s="243"/>
      <c r="I12" s="243"/>
      <c r="J12" s="243"/>
    </row>
    <row r="13" spans="1:10" s="2" customFormat="1" ht="15" x14ac:dyDescent="0.25">
      <c r="A13" s="256" t="s">
        <v>274</v>
      </c>
      <c r="B13" s="258"/>
      <c r="C13" s="220"/>
      <c r="D13" s="221"/>
      <c r="E13" s="222"/>
      <c r="F13" s="223" t="str">
        <f t="shared" si="0"/>
        <v>Unvollständig</v>
      </c>
      <c r="G13" s="243"/>
      <c r="H13" s="243"/>
      <c r="I13" s="243"/>
      <c r="J13" s="243"/>
    </row>
    <row r="14" spans="1:10" s="2" customFormat="1" ht="15" x14ac:dyDescent="0.25">
      <c r="A14" s="289" t="s">
        <v>275</v>
      </c>
      <c r="B14" s="260"/>
      <c r="C14" s="261"/>
      <c r="D14" s="262"/>
      <c r="E14" s="263"/>
      <c r="F14" s="223" t="str">
        <f t="shared" si="0"/>
        <v>Unvollständig</v>
      </c>
      <c r="G14" s="243"/>
      <c r="H14" s="243"/>
      <c r="I14" s="243"/>
      <c r="J14" s="243"/>
    </row>
    <row r="15" spans="1:10" s="2" customFormat="1" ht="15" x14ac:dyDescent="0.25">
      <c r="A15" s="289"/>
      <c r="B15" s="260"/>
      <c r="C15" s="261"/>
      <c r="D15" s="262"/>
      <c r="E15" s="263"/>
      <c r="F15" s="223" t="str">
        <f t="shared" si="0"/>
        <v>Unvollständig</v>
      </c>
      <c r="G15" s="243"/>
      <c r="H15" s="243"/>
      <c r="I15" s="243"/>
      <c r="J15" s="243"/>
    </row>
    <row r="16" spans="1:10" s="2" customFormat="1" ht="15" x14ac:dyDescent="0.25">
      <c r="A16" s="289"/>
      <c r="B16" s="260"/>
      <c r="C16" s="261"/>
      <c r="D16" s="262"/>
      <c r="E16" s="263"/>
      <c r="F16" s="223" t="str">
        <f t="shared" si="0"/>
        <v>Unvollständig</v>
      </c>
      <c r="G16" s="243"/>
      <c r="H16" s="243"/>
      <c r="I16" s="243"/>
      <c r="J16" s="243"/>
    </row>
    <row r="17" spans="1:10" s="2" customFormat="1" ht="15" x14ac:dyDescent="0.25">
      <c r="A17" s="289"/>
      <c r="B17" s="260"/>
      <c r="C17" s="261"/>
      <c r="D17" s="262"/>
      <c r="E17" s="263"/>
      <c r="F17" s="223" t="str">
        <f t="shared" si="0"/>
        <v>Unvollständig</v>
      </c>
      <c r="G17" s="243"/>
      <c r="H17" s="243"/>
      <c r="I17" s="243"/>
      <c r="J17" s="243"/>
    </row>
    <row r="18" spans="1:10" s="2" customFormat="1" ht="15" x14ac:dyDescent="0.25">
      <c r="A18" s="264" t="s">
        <v>256</v>
      </c>
      <c r="B18" s="265"/>
      <c r="C18" s="266"/>
      <c r="D18" s="224"/>
      <c r="E18" s="225"/>
      <c r="F18" s="216"/>
      <c r="G18" s="243"/>
      <c r="H18" s="243"/>
      <c r="I18" s="243"/>
      <c r="J18" s="243"/>
    </row>
    <row r="19" spans="1:10" s="2" customFormat="1" ht="15" x14ac:dyDescent="0.25">
      <c r="A19" s="256" t="s">
        <v>257</v>
      </c>
      <c r="B19" s="257"/>
      <c r="C19" s="220"/>
      <c r="D19" s="221"/>
      <c r="E19" s="222"/>
      <c r="F19" s="223" t="str">
        <f>IF(B19="entfällt",0,IF(B19&lt;&gt;"",F$3/B19*(D19*80+E19),IF(C19&lt;&gt;"",F$4*12/C19*(D19*80+E19),IF(D19&lt;&gt;"",D19*80+E19,"Unvollständig"))))</f>
        <v>Unvollständig</v>
      </c>
      <c r="G19" s="243"/>
      <c r="H19" s="243"/>
      <c r="I19" s="243"/>
      <c r="J19" s="243"/>
    </row>
    <row r="20" spans="1:10" s="2" customFormat="1" ht="15" x14ac:dyDescent="0.25">
      <c r="A20" s="256"/>
      <c r="B20" s="257"/>
      <c r="C20" s="220"/>
      <c r="D20" s="221"/>
      <c r="E20" s="222"/>
      <c r="F20" s="223" t="str">
        <f>IF(B20="entfällt",0,IF(B20&lt;&gt;"",F$3/B20*(D20*80+E20),IF(C20&lt;&gt;"",F$4*12/C20*(D20*80+E20),IF(D20&lt;&gt;"",D20*80+E20,"Unvollständig"))))</f>
        <v>Unvollständig</v>
      </c>
      <c r="G20" s="243"/>
      <c r="H20" s="243"/>
      <c r="I20" s="243"/>
      <c r="J20" s="243"/>
    </row>
    <row r="21" spans="1:10" s="2" customFormat="1" ht="15" x14ac:dyDescent="0.25">
      <c r="A21" s="268" t="s">
        <v>258</v>
      </c>
      <c r="B21" s="269"/>
      <c r="C21" s="270"/>
      <c r="D21" s="214"/>
      <c r="E21" s="215"/>
      <c r="F21" s="216"/>
      <c r="G21" s="243"/>
      <c r="H21" s="243"/>
      <c r="I21" s="243"/>
      <c r="J21" s="243"/>
    </row>
    <row r="22" spans="1:10" s="2" customFormat="1" ht="15" x14ac:dyDescent="0.25">
      <c r="A22" s="256" t="s">
        <v>259</v>
      </c>
      <c r="B22" s="257"/>
      <c r="C22" s="220"/>
      <c r="D22" s="221"/>
      <c r="E22" s="222"/>
      <c r="F22" s="223" t="str">
        <f t="shared" ref="F22:F40" si="1">IF(B22="entfällt",0,IF(B22&lt;&gt;"",F$3/B22*(D22*80+E22),IF(C22&lt;&gt;"",F$4*12/C22*(D22*80+E22),IF(D22&lt;&gt;"",D22*80+E22,"Unvollständig"))))</f>
        <v>Unvollständig</v>
      </c>
      <c r="G22" s="243"/>
      <c r="H22" s="243"/>
      <c r="I22" s="243"/>
      <c r="J22" s="243"/>
    </row>
    <row r="23" spans="1:10" s="2" customFormat="1" ht="27.6" x14ac:dyDescent="0.25">
      <c r="A23" s="259" t="s">
        <v>260</v>
      </c>
      <c r="B23" s="257"/>
      <c r="C23" s="220"/>
      <c r="D23" s="272"/>
      <c r="E23" s="273"/>
      <c r="F23" s="223" t="str">
        <f t="shared" si="1"/>
        <v>Unvollständig</v>
      </c>
      <c r="G23" s="243"/>
      <c r="H23" s="243"/>
      <c r="I23" s="243"/>
      <c r="J23" s="243"/>
    </row>
    <row r="24" spans="1:10" s="2" customFormat="1" ht="15" x14ac:dyDescent="0.25">
      <c r="A24" s="256" t="s">
        <v>276</v>
      </c>
      <c r="B24" s="257"/>
      <c r="C24" s="220"/>
      <c r="D24" s="221"/>
      <c r="E24" s="222"/>
      <c r="F24" s="223" t="str">
        <f t="shared" si="1"/>
        <v>Unvollständig</v>
      </c>
      <c r="G24" s="243"/>
      <c r="H24" s="243"/>
      <c r="I24" s="243"/>
      <c r="J24" s="243"/>
    </row>
    <row r="25" spans="1:10" s="2" customFormat="1" ht="15" x14ac:dyDescent="0.25">
      <c r="A25" s="274" t="s">
        <v>261</v>
      </c>
      <c r="B25" s="257"/>
      <c r="C25" s="220"/>
      <c r="D25" s="221"/>
      <c r="E25" s="222"/>
      <c r="F25" s="223" t="str">
        <f t="shared" si="1"/>
        <v>Unvollständig</v>
      </c>
      <c r="G25" s="243"/>
      <c r="H25" s="243"/>
      <c r="I25" s="243"/>
      <c r="J25" s="243"/>
    </row>
    <row r="26" spans="1:10" s="2" customFormat="1" ht="15" x14ac:dyDescent="0.25">
      <c r="A26" s="256" t="s">
        <v>262</v>
      </c>
      <c r="B26" s="257"/>
      <c r="C26" s="220"/>
      <c r="D26" s="221"/>
      <c r="E26" s="222"/>
      <c r="F26" s="223" t="str">
        <f t="shared" si="1"/>
        <v>Unvollständig</v>
      </c>
      <c r="G26" s="243"/>
      <c r="H26" s="243"/>
      <c r="I26" s="243"/>
      <c r="J26" s="243"/>
    </row>
    <row r="27" spans="1:10" s="2" customFormat="1" ht="15" x14ac:dyDescent="0.25">
      <c r="A27" s="274" t="s">
        <v>263</v>
      </c>
      <c r="B27" s="275"/>
      <c r="C27" s="276"/>
      <c r="D27" s="277"/>
      <c r="E27" s="278"/>
      <c r="F27" s="223" t="str">
        <f t="shared" si="1"/>
        <v>Unvollständig</v>
      </c>
      <c r="G27" s="243"/>
      <c r="H27" s="243"/>
      <c r="I27" s="243"/>
      <c r="J27" s="243"/>
    </row>
    <row r="28" spans="1:10" s="2" customFormat="1" ht="15" x14ac:dyDescent="0.25">
      <c r="A28" s="289"/>
      <c r="B28" s="275"/>
      <c r="C28" s="276"/>
      <c r="D28" s="277"/>
      <c r="E28" s="278"/>
      <c r="F28" s="223" t="str">
        <f t="shared" si="1"/>
        <v>Unvollständig</v>
      </c>
      <c r="G28" s="243"/>
      <c r="H28" s="243"/>
      <c r="I28" s="243"/>
      <c r="J28" s="243"/>
    </row>
    <row r="29" spans="1:10" s="2" customFormat="1" ht="15" x14ac:dyDescent="0.25">
      <c r="A29" s="643"/>
      <c r="B29" s="275"/>
      <c r="C29" s="276"/>
      <c r="D29" s="277"/>
      <c r="E29" s="278"/>
      <c r="F29" s="223" t="str">
        <f t="shared" si="1"/>
        <v>Unvollständig</v>
      </c>
      <c r="G29" s="243"/>
      <c r="H29" s="243"/>
      <c r="I29" s="243"/>
      <c r="J29" s="243"/>
    </row>
    <row r="30" spans="1:10" s="2" customFormat="1" ht="15" x14ac:dyDescent="0.25">
      <c r="A30" s="279" t="s">
        <v>277</v>
      </c>
      <c r="B30" s="269"/>
      <c r="C30" s="270"/>
      <c r="D30" s="214"/>
      <c r="E30" s="215"/>
      <c r="F30" s="216"/>
      <c r="G30" s="243"/>
      <c r="H30" s="243"/>
      <c r="I30" s="243"/>
      <c r="J30" s="243"/>
    </row>
    <row r="31" spans="1:10" s="2" customFormat="1" ht="15" x14ac:dyDescent="0.25">
      <c r="A31" s="280" t="s">
        <v>411</v>
      </c>
      <c r="B31" s="257"/>
      <c r="C31" s="220"/>
      <c r="D31" s="221"/>
      <c r="E31" s="221"/>
      <c r="F31" s="223" t="str">
        <f t="shared" si="1"/>
        <v>Unvollständig</v>
      </c>
      <c r="G31" s="243"/>
      <c r="H31" s="243"/>
      <c r="I31" s="243"/>
      <c r="J31" s="243"/>
    </row>
    <row r="32" spans="1:10" s="2" customFormat="1" ht="15" x14ac:dyDescent="0.25">
      <c r="A32" s="280"/>
      <c r="B32" s="257"/>
      <c r="C32" s="220"/>
      <c r="D32" s="221"/>
      <c r="E32" s="221"/>
      <c r="F32" s="223" t="str">
        <f t="shared" si="1"/>
        <v>Unvollständig</v>
      </c>
      <c r="G32" s="243"/>
      <c r="H32" s="243"/>
      <c r="I32" s="243"/>
      <c r="J32" s="243"/>
    </row>
    <row r="33" spans="1:10" s="2" customFormat="1" ht="15" x14ac:dyDescent="0.25">
      <c r="A33" s="280"/>
      <c r="B33" s="257"/>
      <c r="C33" s="220"/>
      <c r="D33" s="221"/>
      <c r="E33" s="221"/>
      <c r="F33" s="223" t="str">
        <f t="shared" si="1"/>
        <v>Unvollständig</v>
      </c>
      <c r="G33" s="243"/>
      <c r="H33" s="243"/>
      <c r="I33" s="243"/>
      <c r="J33" s="243"/>
    </row>
    <row r="34" spans="1:10" s="2" customFormat="1" ht="15" x14ac:dyDescent="0.25">
      <c r="A34" s="280"/>
      <c r="B34" s="257"/>
      <c r="C34" s="281"/>
      <c r="D34" s="282"/>
      <c r="E34" s="283"/>
      <c r="F34" s="223" t="str">
        <f t="shared" si="1"/>
        <v>Unvollständig</v>
      </c>
      <c r="G34" s="243"/>
      <c r="H34" s="243"/>
      <c r="I34" s="243"/>
      <c r="J34" s="243"/>
    </row>
    <row r="35" spans="1:10" s="2" customFormat="1" ht="15" x14ac:dyDescent="0.25">
      <c r="A35" s="280"/>
      <c r="B35" s="257"/>
      <c r="C35" s="281"/>
      <c r="D35" s="282"/>
      <c r="E35" s="283"/>
      <c r="F35" s="223" t="str">
        <f t="shared" si="1"/>
        <v>Unvollständig</v>
      </c>
      <c r="G35" s="243"/>
      <c r="H35" s="243"/>
      <c r="I35" s="243"/>
      <c r="J35" s="243"/>
    </row>
    <row r="36" spans="1:10" s="2" customFormat="1" ht="15" x14ac:dyDescent="0.25">
      <c r="A36" s="284" t="s">
        <v>278</v>
      </c>
      <c r="B36" s="285"/>
      <c r="C36" s="286"/>
      <c r="D36" s="287"/>
      <c r="E36" s="288"/>
      <c r="F36" s="216"/>
      <c r="G36" s="243"/>
      <c r="H36" s="243"/>
      <c r="I36" s="243"/>
      <c r="J36" s="243"/>
    </row>
    <row r="37" spans="1:10" s="2" customFormat="1" ht="15" x14ac:dyDescent="0.25">
      <c r="A37" s="289" t="s">
        <v>279</v>
      </c>
      <c r="B37" s="290"/>
      <c r="C37" s="291"/>
      <c r="D37" s="292"/>
      <c r="E37" s="283"/>
      <c r="F37" s="223" t="str">
        <f t="shared" si="1"/>
        <v>Unvollständig</v>
      </c>
      <c r="G37" s="243"/>
      <c r="H37" s="243"/>
      <c r="I37" s="243"/>
      <c r="J37" s="243"/>
    </row>
    <row r="38" spans="1:10" s="2" customFormat="1" ht="15" x14ac:dyDescent="0.25">
      <c r="A38" s="289" t="s">
        <v>280</v>
      </c>
      <c r="B38" s="290"/>
      <c r="C38" s="291"/>
      <c r="D38" s="292"/>
      <c r="E38" s="283"/>
      <c r="F38" s="223" t="str">
        <f t="shared" si="1"/>
        <v>Unvollständig</v>
      </c>
      <c r="G38" s="243"/>
      <c r="H38" s="243"/>
      <c r="I38" s="243"/>
      <c r="J38" s="243"/>
    </row>
    <row r="39" spans="1:10" s="2" customFormat="1" ht="15" x14ac:dyDescent="0.25">
      <c r="A39" s="289" t="s">
        <v>281</v>
      </c>
      <c r="B39" s="648"/>
      <c r="C39" s="291"/>
      <c r="D39" s="292"/>
      <c r="E39" s="283"/>
      <c r="F39" s="223" t="str">
        <f t="shared" si="1"/>
        <v>Unvollständig</v>
      </c>
      <c r="G39" s="243"/>
      <c r="H39" s="243"/>
      <c r="I39" s="243"/>
      <c r="J39" s="243"/>
    </row>
    <row r="40" spans="1:10" s="2" customFormat="1" ht="15" x14ac:dyDescent="0.25">
      <c r="A40" s="289" t="s">
        <v>530</v>
      </c>
      <c r="B40" s="649"/>
      <c r="C40" s="281"/>
      <c r="D40" s="282"/>
      <c r="E40" s="283"/>
      <c r="F40" s="223" t="str">
        <f t="shared" si="1"/>
        <v>Unvollständig</v>
      </c>
      <c r="G40" s="243"/>
      <c r="H40" s="243"/>
      <c r="I40" s="243"/>
      <c r="J40" s="243"/>
    </row>
    <row r="41" spans="1:10" s="2" customFormat="1" ht="15" x14ac:dyDescent="0.25">
      <c r="A41" s="289"/>
      <c r="B41" s="644"/>
      <c r="C41" s="645"/>
      <c r="D41" s="646"/>
      <c r="E41" s="647"/>
      <c r="F41" s="223"/>
      <c r="G41" s="243"/>
      <c r="H41" s="243"/>
      <c r="I41" s="243"/>
      <c r="J41" s="243"/>
    </row>
    <row r="42" spans="1:10" s="2" customFormat="1" ht="15.6" thickBot="1" x14ac:dyDescent="0.3">
      <c r="A42" s="289"/>
      <c r="B42" s="293"/>
      <c r="C42" s="227"/>
      <c r="D42" s="228"/>
      <c r="E42" s="294"/>
      <c r="F42" s="223"/>
      <c r="G42" s="243"/>
      <c r="H42" s="243"/>
      <c r="I42" s="243"/>
      <c r="J42" s="243"/>
    </row>
    <row r="43" spans="1:10" s="2" customFormat="1" ht="15.6" thickBot="1" x14ac:dyDescent="0.3">
      <c r="A43" s="229"/>
      <c r="B43" s="295"/>
      <c r="C43" s="296"/>
      <c r="D43" s="230"/>
      <c r="E43" s="297" t="s">
        <v>264</v>
      </c>
      <c r="F43" s="298">
        <f>SUM(F7:F40)</f>
        <v>0</v>
      </c>
      <c r="G43" s="243"/>
      <c r="H43" s="243"/>
      <c r="I43" s="243"/>
      <c r="J43" s="243"/>
    </row>
    <row r="44" spans="1:10" s="2" customFormat="1" ht="15" x14ac:dyDescent="0.25">
      <c r="A44" s="300" t="s">
        <v>544</v>
      </c>
      <c r="B44" s="235"/>
      <c r="C44" s="299"/>
      <c r="D44" s="236"/>
      <c r="E44" s="237"/>
      <c r="F44" s="237"/>
      <c r="G44" s="243"/>
      <c r="H44" s="243"/>
      <c r="I44" s="243"/>
      <c r="J44" s="243"/>
    </row>
    <row r="45" spans="1:10" s="2" customFormat="1" ht="15" x14ac:dyDescent="0.25">
      <c r="A45" s="300" t="s">
        <v>283</v>
      </c>
      <c r="B45" s="235"/>
      <c r="C45" s="299"/>
      <c r="D45" s="236"/>
      <c r="E45" s="237"/>
      <c r="F45" s="237"/>
      <c r="G45" s="243"/>
      <c r="H45" s="243"/>
      <c r="I45" s="243"/>
      <c r="J45" s="243"/>
    </row>
    <row r="46" spans="1:10" s="2" customFormat="1" ht="15" x14ac:dyDescent="0.25">
      <c r="A46" s="750" t="s">
        <v>1031</v>
      </c>
      <c r="B46" s="751"/>
      <c r="C46" s="751"/>
      <c r="D46" s="751"/>
      <c r="E46" s="751"/>
      <c r="F46" s="751"/>
      <c r="G46" s="751"/>
      <c r="H46" s="751"/>
      <c r="I46" s="751"/>
      <c r="J46" s="751"/>
    </row>
    <row r="47" spans="1:10" ht="15" x14ac:dyDescent="0.25">
      <c r="A47" s="44"/>
      <c r="B47" s="30"/>
      <c r="C47" s="59"/>
      <c r="D47" s="31"/>
      <c r="E47" s="32"/>
      <c r="F47" s="32"/>
      <c r="G47" s="2"/>
      <c r="H47" s="2"/>
      <c r="I47" s="2"/>
      <c r="J47" s="2"/>
    </row>
    <row r="48" spans="1:10" ht="15" x14ac:dyDescent="0.25">
      <c r="A48" s="44"/>
      <c r="B48" s="30"/>
      <c r="C48" s="59"/>
      <c r="D48" s="31"/>
      <c r="E48" s="32"/>
      <c r="F48" s="32"/>
      <c r="G48" s="2"/>
      <c r="H48" s="2"/>
      <c r="I48" s="2"/>
      <c r="J48" s="2"/>
    </row>
    <row r="49" spans="1:10" ht="15" x14ac:dyDescent="0.25">
      <c r="A49" s="44"/>
      <c r="B49" s="30"/>
      <c r="C49" s="59"/>
      <c r="D49" s="31"/>
      <c r="E49" s="32"/>
      <c r="F49" s="32"/>
      <c r="G49" s="2"/>
      <c r="H49" s="2"/>
      <c r="I49" s="2"/>
      <c r="J49" s="2"/>
    </row>
    <row r="50" spans="1:10" ht="15" x14ac:dyDescent="0.25">
      <c r="A50" s="44"/>
      <c r="B50" s="30"/>
      <c r="C50" s="59"/>
      <c r="D50" s="31"/>
      <c r="E50" s="32"/>
      <c r="F50" s="32"/>
      <c r="G50" s="2"/>
      <c r="H50" s="2"/>
      <c r="I50" s="2"/>
      <c r="J50" s="2"/>
    </row>
  </sheetData>
  <protectedRanges>
    <protectedRange sqref="B7:E42" name="Bereich1"/>
  </protectedRanges>
  <mergeCells count="1">
    <mergeCell ref="A46:J46"/>
  </mergeCells>
  <phoneticPr fontId="26" type="noConversion"/>
  <conditionalFormatting sqref="E41:F42">
    <cfRule type="expression" dxfId="11" priority="1">
      <formula>NOT(ISERROR(SEARCH("Hallo",E41)))</formula>
    </cfRule>
  </conditionalFormatting>
  <conditionalFormatting sqref="F7:F17 F19:F20 F22:F29 E27:E29 F31:F35 E34:E40 F37:F40">
    <cfRule type="expression" dxfId="10" priority="3">
      <formula>NOT(ISERROR(SEARCH("Hallo",E7)))</formula>
    </cfRule>
  </conditionalFormatting>
  <pageMargins left="0.7" right="0.7" top="0.78740157499999996" bottom="0.78740157499999996" header="0.3" footer="0.3"/>
  <pageSetup paperSize="9" scale="74"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9">
    <pageSetUpPr fitToPage="1"/>
  </sheetPr>
  <dimension ref="A1:K51"/>
  <sheetViews>
    <sheetView showGridLines="0" zoomScaleNormal="100" workbookViewId="0">
      <selection activeCell="I31" sqref="I31"/>
    </sheetView>
  </sheetViews>
  <sheetFormatPr baseColWidth="10" defaultColWidth="0" defaultRowHeight="13.2" x14ac:dyDescent="0.25"/>
  <cols>
    <col min="1" max="1" width="65.6640625" style="1" customWidth="1"/>
    <col min="2" max="5" width="11.5546875" style="1" customWidth="1"/>
    <col min="6" max="6" width="13.33203125" style="1" bestFit="1" customWidth="1"/>
    <col min="7" max="10" width="11.5546875" style="1" customWidth="1"/>
    <col min="11" max="11" width="11.44140625" style="1" customWidth="1"/>
    <col min="12" max="16384" width="11.44140625" style="1" hidden="1"/>
  </cols>
  <sheetData>
    <row r="1" spans="1:10" s="17" customFormat="1" ht="18.600000000000001" thickBot="1" x14ac:dyDescent="0.3">
      <c r="A1" s="66" t="s">
        <v>420</v>
      </c>
      <c r="B1" s="56"/>
      <c r="C1" s="57"/>
      <c r="D1" s="58"/>
      <c r="E1" s="58"/>
      <c r="F1" s="58"/>
    </row>
    <row r="2" spans="1:10" s="43" customFormat="1" ht="15.6" thickBot="1" x14ac:dyDescent="0.3">
      <c r="A2" s="244" t="s">
        <v>273</v>
      </c>
      <c r="B2" s="209" t="s">
        <v>238</v>
      </c>
      <c r="C2" s="209"/>
      <c r="D2" s="210" t="s">
        <v>239</v>
      </c>
      <c r="E2" s="210" t="s">
        <v>240</v>
      </c>
      <c r="F2" s="211" t="s">
        <v>241</v>
      </c>
      <c r="G2" s="242"/>
      <c r="H2" s="242"/>
      <c r="I2" s="242"/>
      <c r="J2" s="242"/>
    </row>
    <row r="3" spans="1:10" s="2" customFormat="1" ht="15" x14ac:dyDescent="0.25">
      <c r="A3" s="245"/>
      <c r="B3" s="246" t="s">
        <v>242</v>
      </c>
      <c r="C3" s="247" t="s">
        <v>242</v>
      </c>
      <c r="D3" s="248" t="s">
        <v>243</v>
      </c>
      <c r="E3" s="248"/>
      <c r="F3" s="249">
        <v>500000</v>
      </c>
      <c r="G3" s="243"/>
      <c r="H3" s="243"/>
      <c r="I3" s="243"/>
      <c r="J3" s="243"/>
    </row>
    <row r="4" spans="1:10" s="2" customFormat="1" ht="15" x14ac:dyDescent="0.25">
      <c r="A4" s="250" t="s">
        <v>235</v>
      </c>
      <c r="B4" s="251" t="s">
        <v>236</v>
      </c>
      <c r="C4" s="252" t="s">
        <v>244</v>
      </c>
      <c r="D4" s="212" t="s">
        <v>245</v>
      </c>
      <c r="E4" s="212" t="s">
        <v>246</v>
      </c>
      <c r="F4" s="213">
        <v>10</v>
      </c>
      <c r="G4" s="243"/>
      <c r="H4" s="243"/>
      <c r="I4" s="243"/>
      <c r="J4" s="243"/>
    </row>
    <row r="5" spans="1:10" s="2" customFormat="1" ht="15" x14ac:dyDescent="0.25">
      <c r="A5" s="253" t="s">
        <v>247</v>
      </c>
      <c r="B5" s="254"/>
      <c r="C5" s="255"/>
      <c r="D5" s="214"/>
      <c r="E5" s="215"/>
      <c r="F5" s="216"/>
      <c r="G5" s="243"/>
      <c r="H5" s="243"/>
      <c r="I5" s="243"/>
      <c r="J5" s="243"/>
    </row>
    <row r="6" spans="1:10" s="2" customFormat="1" ht="15" x14ac:dyDescent="0.25">
      <c r="A6" s="256" t="s">
        <v>248</v>
      </c>
      <c r="B6" s="218" t="s">
        <v>249</v>
      </c>
      <c r="C6" s="217"/>
      <c r="D6" s="218"/>
      <c r="E6" s="218"/>
      <c r="F6" s="219"/>
      <c r="G6" s="243"/>
      <c r="H6" s="243"/>
      <c r="I6" s="243"/>
      <c r="J6" s="243"/>
    </row>
    <row r="7" spans="1:10" s="2" customFormat="1" ht="15" x14ac:dyDescent="0.25">
      <c r="A7" s="256" t="s">
        <v>250</v>
      </c>
      <c r="B7" s="257"/>
      <c r="C7" s="226"/>
      <c r="D7" s="221"/>
      <c r="E7" s="222"/>
      <c r="F7" s="223" t="str">
        <f>IF(B7="entfällt",0,IF(B7&lt;&gt;"",F$3/B7*(D7*80+E7),IF(C7&lt;&gt;"",F$4*12/C7*(D7*80+E7),IF(D7&lt;&gt;"",D7*80+E7,"Unvollständig"))))</f>
        <v>Unvollständig</v>
      </c>
      <c r="G7" s="243"/>
      <c r="H7" s="243"/>
      <c r="I7" s="243"/>
      <c r="J7" s="243"/>
    </row>
    <row r="8" spans="1:10" s="2" customFormat="1" ht="15" x14ac:dyDescent="0.25">
      <c r="A8" s="256" t="s">
        <v>251</v>
      </c>
      <c r="B8" s="257"/>
      <c r="C8" s="226"/>
      <c r="D8" s="221"/>
      <c r="E8" s="222"/>
      <c r="F8" s="223" t="str">
        <f t="shared" ref="F8:F18" si="0">IF(B8="entfällt",0,IF(B8&lt;&gt;"",F$3/B8*(D8*80+E8),IF(C8&lt;&gt;"",F$4*12/C8*(D8*80+E8),IF(D8&lt;&gt;"",D8*80+E8,"Unvollständig"))))</f>
        <v>Unvollständig</v>
      </c>
      <c r="G8" s="243"/>
      <c r="H8" s="243"/>
      <c r="I8" s="243"/>
      <c r="J8" s="243"/>
    </row>
    <row r="9" spans="1:10" s="2" customFormat="1" ht="15" x14ac:dyDescent="0.25">
      <c r="A9" s="256" t="s">
        <v>252</v>
      </c>
      <c r="B9" s="257"/>
      <c r="C9" s="220"/>
      <c r="D9" s="221"/>
      <c r="E9" s="222"/>
      <c r="F9" s="223" t="str">
        <f t="shared" si="0"/>
        <v>Unvollständig</v>
      </c>
      <c r="G9" s="243"/>
      <c r="H9" s="243"/>
      <c r="I9" s="243"/>
      <c r="J9" s="243"/>
    </row>
    <row r="10" spans="1:10" s="2" customFormat="1" ht="15" x14ac:dyDescent="0.25">
      <c r="A10" s="256" t="s">
        <v>253</v>
      </c>
      <c r="B10" s="257"/>
      <c r="C10" s="220"/>
      <c r="D10" s="221"/>
      <c r="E10" s="222"/>
      <c r="F10" s="223" t="str">
        <f t="shared" si="0"/>
        <v>Unvollständig</v>
      </c>
      <c r="G10" s="243"/>
      <c r="H10" s="243"/>
      <c r="I10" s="243"/>
      <c r="J10" s="243"/>
    </row>
    <row r="11" spans="1:10" s="2" customFormat="1" ht="15" x14ac:dyDescent="0.25">
      <c r="A11" s="256" t="s">
        <v>254</v>
      </c>
      <c r="B11" s="257"/>
      <c r="C11" s="220"/>
      <c r="D11" s="221"/>
      <c r="E11" s="222"/>
      <c r="F11" s="223" t="str">
        <f t="shared" si="0"/>
        <v>Unvollständig</v>
      </c>
      <c r="G11" s="243"/>
      <c r="H11" s="243"/>
      <c r="I11" s="243"/>
      <c r="J11" s="243"/>
    </row>
    <row r="12" spans="1:10" s="2" customFormat="1" ht="15" x14ac:dyDescent="0.25">
      <c r="A12" s="256" t="s">
        <v>255</v>
      </c>
      <c r="B12" s="257"/>
      <c r="C12" s="220"/>
      <c r="D12" s="221"/>
      <c r="E12" s="222"/>
      <c r="F12" s="223" t="str">
        <f t="shared" si="0"/>
        <v>Unvollständig</v>
      </c>
      <c r="G12" s="243"/>
      <c r="H12" s="243"/>
      <c r="I12" s="243"/>
      <c r="J12" s="243"/>
    </row>
    <row r="13" spans="1:10" s="2" customFormat="1" ht="15" x14ac:dyDescent="0.25">
      <c r="A13" s="256" t="s">
        <v>284</v>
      </c>
      <c r="B13" s="257"/>
      <c r="C13" s="220"/>
      <c r="D13" s="221"/>
      <c r="E13" s="222"/>
      <c r="F13" s="223" t="str">
        <f t="shared" si="0"/>
        <v>Unvollständig</v>
      </c>
      <c r="G13" s="243"/>
      <c r="H13" s="243"/>
      <c r="I13" s="243"/>
      <c r="J13" s="243"/>
    </row>
    <row r="14" spans="1:10" s="2" customFormat="1" ht="15" x14ac:dyDescent="0.25">
      <c r="A14" s="256" t="s">
        <v>274</v>
      </c>
      <c r="B14" s="258"/>
      <c r="C14" s="220"/>
      <c r="D14" s="221"/>
      <c r="E14" s="222"/>
      <c r="F14" s="223" t="str">
        <f t="shared" si="0"/>
        <v>Unvollständig</v>
      </c>
      <c r="G14" s="243"/>
      <c r="H14" s="243"/>
      <c r="I14" s="243"/>
      <c r="J14" s="243"/>
    </row>
    <row r="15" spans="1:10" s="2" customFormat="1" ht="15" x14ac:dyDescent="0.25">
      <c r="A15" s="289" t="s">
        <v>275</v>
      </c>
      <c r="B15" s="260"/>
      <c r="C15" s="261"/>
      <c r="D15" s="262"/>
      <c r="E15" s="263"/>
      <c r="F15" s="223" t="str">
        <f t="shared" si="0"/>
        <v>Unvollständig</v>
      </c>
      <c r="G15" s="243"/>
      <c r="H15" s="243"/>
      <c r="I15" s="243"/>
      <c r="J15" s="243"/>
    </row>
    <row r="16" spans="1:10" s="2" customFormat="1" ht="15" x14ac:dyDescent="0.25">
      <c r="A16" s="289"/>
      <c r="B16" s="260"/>
      <c r="C16" s="261"/>
      <c r="D16" s="262"/>
      <c r="E16" s="263"/>
      <c r="F16" s="223" t="str">
        <f t="shared" si="0"/>
        <v>Unvollständig</v>
      </c>
      <c r="G16" s="243"/>
      <c r="H16" s="243"/>
      <c r="I16" s="243"/>
      <c r="J16" s="243"/>
    </row>
    <row r="17" spans="1:10" s="2" customFormat="1" ht="15" x14ac:dyDescent="0.25">
      <c r="A17" s="289"/>
      <c r="B17" s="260"/>
      <c r="C17" s="261"/>
      <c r="D17" s="262"/>
      <c r="E17" s="263"/>
      <c r="F17" s="223" t="str">
        <f t="shared" si="0"/>
        <v>Unvollständig</v>
      </c>
      <c r="G17" s="243"/>
      <c r="H17" s="243"/>
      <c r="I17" s="243"/>
      <c r="J17" s="243"/>
    </row>
    <row r="18" spans="1:10" s="2" customFormat="1" ht="15" x14ac:dyDescent="0.25">
      <c r="A18" s="289"/>
      <c r="B18" s="260"/>
      <c r="C18" s="261"/>
      <c r="D18" s="262"/>
      <c r="E18" s="263"/>
      <c r="F18" s="223" t="str">
        <f t="shared" si="0"/>
        <v>Unvollständig</v>
      </c>
      <c r="G18" s="243"/>
      <c r="H18" s="243"/>
      <c r="I18" s="243"/>
      <c r="J18" s="243"/>
    </row>
    <row r="19" spans="1:10" s="2" customFormat="1" ht="15" x14ac:dyDescent="0.25">
      <c r="A19" s="264" t="s">
        <v>256</v>
      </c>
      <c r="B19" s="265"/>
      <c r="C19" s="266"/>
      <c r="D19" s="224"/>
      <c r="E19" s="225"/>
      <c r="F19" s="267"/>
      <c r="G19" s="243"/>
      <c r="H19" s="243"/>
      <c r="I19" s="243"/>
      <c r="J19" s="243"/>
    </row>
    <row r="20" spans="1:10" s="2" customFormat="1" ht="15" x14ac:dyDescent="0.25">
      <c r="A20" s="256" t="s">
        <v>257</v>
      </c>
      <c r="B20" s="257"/>
      <c r="C20" s="220"/>
      <c r="D20" s="221"/>
      <c r="E20" s="222"/>
      <c r="F20" s="223" t="str">
        <f>IF(B20="entfällt",0,IF(B20&lt;&gt;"",F$3/B20*(D20*80+E20),IF(C20&lt;&gt;"",F$4*12/C20*(D20*80+E20),IF(D20&lt;&gt;"",D20*80+E20,"Unvollständig"))))</f>
        <v>Unvollständig</v>
      </c>
      <c r="G20" s="243"/>
      <c r="H20" s="243"/>
      <c r="I20" s="243"/>
      <c r="J20" s="243"/>
    </row>
    <row r="21" spans="1:10" s="2" customFormat="1" ht="15" x14ac:dyDescent="0.25">
      <c r="A21" s="256"/>
      <c r="B21" s="257"/>
      <c r="C21" s="220"/>
      <c r="D21" s="221"/>
      <c r="E21" s="222"/>
      <c r="F21" s="223" t="str">
        <f>IF(B21="entfällt",0,IF(B21&lt;&gt;"",F$3/B21*(D21*80+E21),IF(C21&lt;&gt;"",F$4*12/C21*(D21*80+E21),IF(D21&lt;&gt;"",D21*80+E21,"Unvollständig"))))</f>
        <v>Unvollständig</v>
      </c>
      <c r="G21" s="243"/>
      <c r="H21" s="243"/>
      <c r="I21" s="243"/>
      <c r="J21" s="243"/>
    </row>
    <row r="22" spans="1:10" s="2" customFormat="1" ht="15" x14ac:dyDescent="0.25">
      <c r="A22" s="268" t="s">
        <v>258</v>
      </c>
      <c r="B22" s="269"/>
      <c r="C22" s="270"/>
      <c r="D22" s="214"/>
      <c r="E22" s="215"/>
      <c r="F22" s="271"/>
      <c r="G22" s="243"/>
      <c r="H22" s="243"/>
      <c r="I22" s="243"/>
      <c r="J22" s="243"/>
    </row>
    <row r="23" spans="1:10" s="2" customFormat="1" ht="15" x14ac:dyDescent="0.25">
      <c r="A23" s="256" t="s">
        <v>259</v>
      </c>
      <c r="B23" s="257"/>
      <c r="C23" s="220"/>
      <c r="D23" s="221"/>
      <c r="E23" s="222"/>
      <c r="F23" s="223" t="str">
        <f t="shared" ref="F23:F43" si="1">IF(B23="entfällt",0,IF(B23&lt;&gt;"",F$3/B23*(D23*80+E23),IF(C23&lt;&gt;"",F$4*12/C23*(D23*80+E23),IF(D23&lt;&gt;"",D23*80+E23,"Unvollständig"))))</f>
        <v>Unvollständig</v>
      </c>
      <c r="G23" s="243"/>
      <c r="H23" s="243"/>
      <c r="I23" s="243"/>
      <c r="J23" s="243"/>
    </row>
    <row r="24" spans="1:10" s="2" customFormat="1" ht="27.6" x14ac:dyDescent="0.25">
      <c r="A24" s="259" t="s">
        <v>260</v>
      </c>
      <c r="B24" s="257"/>
      <c r="C24" s="220"/>
      <c r="D24" s="272"/>
      <c r="E24" s="273"/>
      <c r="F24" s="223" t="str">
        <f t="shared" si="1"/>
        <v>Unvollständig</v>
      </c>
      <c r="G24" s="243"/>
      <c r="H24" s="243"/>
      <c r="I24" s="243"/>
      <c r="J24" s="243"/>
    </row>
    <row r="25" spans="1:10" s="2" customFormat="1" ht="15" x14ac:dyDescent="0.25">
      <c r="A25" s="256" t="s">
        <v>276</v>
      </c>
      <c r="B25" s="257"/>
      <c r="C25" s="220"/>
      <c r="D25" s="221"/>
      <c r="E25" s="222"/>
      <c r="F25" s="223" t="str">
        <f t="shared" si="1"/>
        <v>Unvollständig</v>
      </c>
      <c r="G25" s="243"/>
      <c r="H25" s="243"/>
      <c r="I25" s="243"/>
      <c r="J25" s="243"/>
    </row>
    <row r="26" spans="1:10" s="2" customFormat="1" ht="15" x14ac:dyDescent="0.25">
      <c r="A26" s="274" t="s">
        <v>261</v>
      </c>
      <c r="B26" s="257"/>
      <c r="C26" s="220"/>
      <c r="D26" s="221"/>
      <c r="E26" s="222"/>
      <c r="F26" s="223" t="str">
        <f t="shared" si="1"/>
        <v>Unvollständig</v>
      </c>
      <c r="G26" s="243"/>
      <c r="H26" s="243"/>
      <c r="I26" s="243"/>
      <c r="J26" s="243"/>
    </row>
    <row r="27" spans="1:10" s="2" customFormat="1" ht="15" x14ac:dyDescent="0.25">
      <c r="A27" s="256" t="s">
        <v>262</v>
      </c>
      <c r="B27" s="257"/>
      <c r="C27" s="220"/>
      <c r="D27" s="221"/>
      <c r="E27" s="222"/>
      <c r="F27" s="223" t="str">
        <f t="shared" si="1"/>
        <v>Unvollständig</v>
      </c>
      <c r="G27" s="243"/>
      <c r="H27" s="243"/>
      <c r="I27" s="243"/>
      <c r="J27" s="243"/>
    </row>
    <row r="28" spans="1:10" s="2" customFormat="1" ht="15" x14ac:dyDescent="0.25">
      <c r="A28" s="274" t="s">
        <v>263</v>
      </c>
      <c r="B28" s="275"/>
      <c r="C28" s="276"/>
      <c r="D28" s="277"/>
      <c r="E28" s="278"/>
      <c r="F28" s="223" t="str">
        <f t="shared" si="1"/>
        <v>Unvollständig</v>
      </c>
      <c r="G28" s="243"/>
      <c r="H28" s="243"/>
      <c r="I28" s="243"/>
      <c r="J28" s="243"/>
    </row>
    <row r="29" spans="1:10" s="2" customFormat="1" ht="15" x14ac:dyDescent="0.25">
      <c r="A29" s="289"/>
      <c r="B29" s="275"/>
      <c r="C29" s="276"/>
      <c r="D29" s="277"/>
      <c r="E29" s="278"/>
      <c r="F29" s="223" t="str">
        <f t="shared" si="1"/>
        <v>Unvollständig</v>
      </c>
      <c r="G29" s="243"/>
      <c r="H29" s="243"/>
      <c r="I29" s="243"/>
      <c r="J29" s="243"/>
    </row>
    <row r="30" spans="1:10" s="2" customFormat="1" ht="15" x14ac:dyDescent="0.25">
      <c r="A30" s="643"/>
      <c r="B30" s="275"/>
      <c r="C30" s="276"/>
      <c r="D30" s="277"/>
      <c r="E30" s="278"/>
      <c r="F30" s="223" t="str">
        <f t="shared" si="1"/>
        <v>Unvollständig</v>
      </c>
      <c r="G30" s="243"/>
      <c r="H30" s="243"/>
      <c r="I30" s="243"/>
      <c r="J30" s="243"/>
    </row>
    <row r="31" spans="1:10" s="2" customFormat="1" ht="15" x14ac:dyDescent="0.25">
      <c r="A31" s="650" t="s">
        <v>277</v>
      </c>
      <c r="B31" s="269"/>
      <c r="C31" s="270"/>
      <c r="D31" s="214"/>
      <c r="E31" s="215"/>
      <c r="F31" s="271"/>
      <c r="G31" s="243"/>
      <c r="H31" s="243"/>
      <c r="I31" s="243"/>
      <c r="J31" s="243"/>
    </row>
    <row r="32" spans="1:10" s="2" customFormat="1" ht="15" x14ac:dyDescent="0.25">
      <c r="A32" s="280"/>
      <c r="B32" s="257"/>
      <c r="C32" s="220"/>
      <c r="D32" s="221"/>
      <c r="E32" s="221"/>
      <c r="F32" s="223" t="str">
        <f t="shared" si="1"/>
        <v>Unvollständig</v>
      </c>
      <c r="G32" s="243"/>
      <c r="H32" s="243"/>
      <c r="I32" s="243"/>
      <c r="J32" s="243"/>
    </row>
    <row r="33" spans="1:10" s="2" customFormat="1" ht="15" x14ac:dyDescent="0.25">
      <c r="A33" s="280"/>
      <c r="B33" s="257"/>
      <c r="C33" s="220"/>
      <c r="D33" s="221"/>
      <c r="E33" s="221"/>
      <c r="F33" s="223" t="str">
        <f t="shared" si="1"/>
        <v>Unvollständig</v>
      </c>
      <c r="G33" s="243"/>
      <c r="H33" s="243"/>
      <c r="I33" s="243"/>
      <c r="J33" s="243"/>
    </row>
    <row r="34" spans="1:10" s="2" customFormat="1" ht="15" x14ac:dyDescent="0.25">
      <c r="A34" s="280"/>
      <c r="B34" s="257"/>
      <c r="C34" s="220"/>
      <c r="D34" s="221"/>
      <c r="E34" s="221"/>
      <c r="F34" s="223" t="str">
        <f t="shared" si="1"/>
        <v>Unvollständig</v>
      </c>
      <c r="G34" s="243"/>
      <c r="H34" s="243"/>
      <c r="I34" s="243"/>
      <c r="J34" s="243"/>
    </row>
    <row r="35" spans="1:10" s="2" customFormat="1" ht="15" x14ac:dyDescent="0.25">
      <c r="A35" s="280"/>
      <c r="B35" s="257"/>
      <c r="C35" s="281"/>
      <c r="D35" s="282"/>
      <c r="E35" s="283"/>
      <c r="F35" s="223" t="str">
        <f t="shared" si="1"/>
        <v>Unvollständig</v>
      </c>
      <c r="G35" s="243"/>
      <c r="H35" s="243"/>
      <c r="I35" s="243"/>
      <c r="J35" s="243"/>
    </row>
    <row r="36" spans="1:10" s="2" customFormat="1" ht="15" x14ac:dyDescent="0.25">
      <c r="A36" s="280"/>
      <c r="B36" s="257"/>
      <c r="C36" s="281"/>
      <c r="D36" s="282"/>
      <c r="E36" s="283"/>
      <c r="F36" s="223" t="str">
        <f t="shared" si="1"/>
        <v>Unvollständig</v>
      </c>
      <c r="G36" s="243"/>
      <c r="H36" s="243"/>
      <c r="I36" s="243"/>
      <c r="J36" s="243"/>
    </row>
    <row r="37" spans="1:10" s="2" customFormat="1" ht="15" x14ac:dyDescent="0.25">
      <c r="A37" s="284" t="s">
        <v>278</v>
      </c>
      <c r="B37" s="285"/>
      <c r="C37" s="286"/>
      <c r="D37" s="287"/>
      <c r="E37" s="288"/>
      <c r="F37" s="271"/>
      <c r="G37" s="243"/>
      <c r="H37" s="243"/>
      <c r="I37" s="243"/>
      <c r="J37" s="243"/>
    </row>
    <row r="38" spans="1:10" s="2" customFormat="1" ht="15" x14ac:dyDescent="0.25">
      <c r="A38" s="289" t="s">
        <v>279</v>
      </c>
      <c r="B38" s="290"/>
      <c r="C38" s="291"/>
      <c r="D38" s="292"/>
      <c r="E38" s="283"/>
      <c r="F38" s="223" t="str">
        <f t="shared" si="1"/>
        <v>Unvollständig</v>
      </c>
      <c r="G38" s="243"/>
      <c r="H38" s="243"/>
      <c r="I38" s="243"/>
      <c r="J38" s="243"/>
    </row>
    <row r="39" spans="1:10" s="2" customFormat="1" ht="15" x14ac:dyDescent="0.25">
      <c r="A39" s="289" t="s">
        <v>280</v>
      </c>
      <c r="B39" s="290"/>
      <c r="C39" s="291"/>
      <c r="D39" s="292"/>
      <c r="E39" s="283"/>
      <c r="F39" s="223" t="str">
        <f t="shared" si="1"/>
        <v>Unvollständig</v>
      </c>
      <c r="G39" s="243"/>
      <c r="H39" s="243"/>
      <c r="I39" s="243"/>
      <c r="J39" s="243"/>
    </row>
    <row r="40" spans="1:10" s="2" customFormat="1" ht="15" x14ac:dyDescent="0.25">
      <c r="A40" s="289" t="s">
        <v>281</v>
      </c>
      <c r="B40" s="290"/>
      <c r="C40" s="291"/>
      <c r="D40" s="292"/>
      <c r="E40" s="283"/>
      <c r="F40" s="223" t="str">
        <f t="shared" si="1"/>
        <v>Unvollständig</v>
      </c>
      <c r="G40" s="243"/>
      <c r="H40" s="243"/>
      <c r="I40" s="243"/>
      <c r="J40" s="243"/>
    </row>
    <row r="41" spans="1:10" s="2" customFormat="1" ht="15" x14ac:dyDescent="0.25">
      <c r="A41" s="289" t="s">
        <v>282</v>
      </c>
      <c r="B41" s="649"/>
      <c r="C41" s="281"/>
      <c r="D41" s="282"/>
      <c r="E41" s="283"/>
      <c r="F41" s="223" t="str">
        <f t="shared" si="1"/>
        <v>Unvollständig</v>
      </c>
      <c r="G41" s="243"/>
      <c r="H41" s="243"/>
      <c r="I41" s="243"/>
      <c r="J41" s="243"/>
    </row>
    <row r="42" spans="1:10" s="2" customFormat="1" ht="15" x14ac:dyDescent="0.25">
      <c r="A42" s="289"/>
      <c r="B42" s="644"/>
      <c r="C42" s="645"/>
      <c r="D42" s="646"/>
      <c r="E42" s="647"/>
      <c r="F42" s="223" t="str">
        <f t="shared" si="1"/>
        <v>Unvollständig</v>
      </c>
      <c r="G42" s="243"/>
      <c r="H42" s="243"/>
      <c r="I42" s="243"/>
      <c r="J42" s="243"/>
    </row>
    <row r="43" spans="1:10" s="2" customFormat="1" ht="15.6" thickBot="1" x14ac:dyDescent="0.3">
      <c r="A43" s="289"/>
      <c r="B43" s="293"/>
      <c r="C43" s="227"/>
      <c r="D43" s="228"/>
      <c r="E43" s="294"/>
      <c r="F43" s="223" t="str">
        <f t="shared" si="1"/>
        <v>Unvollständig</v>
      </c>
      <c r="G43" s="243"/>
      <c r="H43" s="243"/>
      <c r="I43" s="243"/>
      <c r="J43" s="243"/>
    </row>
    <row r="44" spans="1:10" s="2" customFormat="1" ht="15.6" thickBot="1" x14ac:dyDescent="0.3">
      <c r="A44" s="229"/>
      <c r="B44" s="295"/>
      <c r="C44" s="296"/>
      <c r="D44" s="230"/>
      <c r="E44" s="297" t="s">
        <v>264</v>
      </c>
      <c r="F44" s="298">
        <f>SUM(F7:F41)</f>
        <v>0</v>
      </c>
      <c r="G44" s="243"/>
      <c r="H44" s="243"/>
      <c r="I44" s="243"/>
      <c r="J44" s="243"/>
    </row>
    <row r="45" spans="1:10" s="2" customFormat="1" ht="15" x14ac:dyDescent="0.25">
      <c r="A45" s="300" t="s">
        <v>544</v>
      </c>
      <c r="B45" s="235"/>
      <c r="C45" s="299"/>
      <c r="D45" s="236"/>
      <c r="E45" s="237"/>
      <c r="F45" s="237"/>
      <c r="G45" s="243"/>
      <c r="H45" s="243"/>
      <c r="I45" s="243"/>
      <c r="J45" s="243"/>
    </row>
    <row r="46" spans="1:10" s="2" customFormat="1" ht="15" x14ac:dyDescent="0.25">
      <c r="A46" s="750" t="s">
        <v>1031</v>
      </c>
      <c r="B46" s="751"/>
      <c r="C46" s="751"/>
      <c r="D46" s="751"/>
      <c r="E46" s="751"/>
      <c r="F46" s="751"/>
      <c r="G46" s="751"/>
      <c r="H46" s="751"/>
      <c r="I46" s="751"/>
      <c r="J46" s="751"/>
    </row>
    <row r="47" spans="1:10" ht="13.8" x14ac:dyDescent="0.25">
      <c r="A47" s="229"/>
      <c r="B47" s="235"/>
      <c r="C47" s="299"/>
      <c r="D47" s="236"/>
      <c r="E47" s="237"/>
      <c r="F47" s="237"/>
      <c r="G47" s="243"/>
      <c r="H47" s="243"/>
      <c r="I47" s="243"/>
      <c r="J47" s="243"/>
    </row>
    <row r="48" spans="1:10" ht="13.8" x14ac:dyDescent="0.25">
      <c r="A48" s="229"/>
      <c r="B48" s="235"/>
      <c r="C48" s="299"/>
      <c r="D48" s="236"/>
      <c r="E48" s="237"/>
      <c r="F48" s="237"/>
      <c r="G48" s="243"/>
      <c r="H48" s="243"/>
      <c r="I48" s="243"/>
      <c r="J48" s="243"/>
    </row>
    <row r="49" spans="1:10" ht="13.8" x14ac:dyDescent="0.25">
      <c r="A49" s="229"/>
      <c r="B49" s="235"/>
      <c r="C49" s="299"/>
      <c r="D49" s="236"/>
      <c r="E49" s="237"/>
      <c r="F49" s="237"/>
      <c r="G49" s="243"/>
      <c r="H49" s="243"/>
      <c r="I49" s="243"/>
      <c r="J49" s="243"/>
    </row>
    <row r="50" spans="1:10" ht="13.8" x14ac:dyDescent="0.25">
      <c r="A50" s="229"/>
      <c r="B50" s="235"/>
      <c r="C50" s="299"/>
      <c r="D50" s="236"/>
      <c r="E50" s="237"/>
      <c r="F50" s="237"/>
      <c r="G50" s="243"/>
      <c r="H50" s="243"/>
      <c r="I50" s="243"/>
      <c r="J50" s="243"/>
    </row>
    <row r="51" spans="1:10" ht="13.8" x14ac:dyDescent="0.25">
      <c r="A51" s="193"/>
      <c r="B51" s="193"/>
      <c r="C51" s="193"/>
      <c r="D51" s="193"/>
      <c r="E51" s="193"/>
      <c r="F51" s="193"/>
      <c r="G51" s="193"/>
      <c r="H51" s="193"/>
      <c r="I51" s="193"/>
      <c r="J51" s="193"/>
    </row>
  </sheetData>
  <protectedRanges>
    <protectedRange sqref="B7:E43" name="Bereich1"/>
  </protectedRanges>
  <mergeCells count="1">
    <mergeCell ref="A46:J46"/>
  </mergeCells>
  <conditionalFormatting sqref="E35:E43">
    <cfRule type="expression" dxfId="9" priority="1">
      <formula>NOT(ISERROR(SEARCH("Hallo",E35)))</formula>
    </cfRule>
  </conditionalFormatting>
  <conditionalFormatting sqref="F7:F43 E28:E30">
    <cfRule type="expression" dxfId="8" priority="3">
      <formula>NOT(ISERROR(SEARCH("Hallo",E7)))</formula>
    </cfRule>
  </conditionalFormatting>
  <pageMargins left="0.7" right="0.7" top="0.78740157499999996" bottom="0.78740157499999996" header="0.3" footer="0.3"/>
  <pageSetup paperSize="9" scale="73" fitToWidth="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13</vt:i4>
      </vt:variant>
    </vt:vector>
  </HeadingPairs>
  <TitlesOfParts>
    <vt:vector size="29" baseType="lpstr">
      <vt:lpstr>Deckblatt</vt:lpstr>
      <vt:lpstr>Terminplan</vt:lpstr>
      <vt:lpstr>Erläuterungen</vt:lpstr>
      <vt:lpstr>Anlagenverzeichnis</vt:lpstr>
      <vt:lpstr>A0 Bewertungsmatrix</vt:lpstr>
      <vt:lpstr> A1 Grundlastenheft</vt:lpstr>
      <vt:lpstr> A1.1  Elektro</vt:lpstr>
      <vt:lpstr>A4 Wartungsaufwand NL elek_</vt:lpstr>
      <vt:lpstr>A4.1 Wartungsaufwand NG elek_</vt:lpstr>
      <vt:lpstr>A5 Preisblatt</vt:lpstr>
      <vt:lpstr> A6 Optionalpreise </vt:lpstr>
      <vt:lpstr>A7 Gewährleistung</vt:lpstr>
      <vt:lpstr>A8 Energieverbrauch</vt:lpstr>
      <vt:lpstr>A9 Kundenorie. Innenraum</vt:lpstr>
      <vt:lpstr>A14 Service &amp; Reparatur</vt:lpstr>
      <vt:lpstr>A15 Geräuschemissionen elek_</vt:lpstr>
      <vt:lpstr>' A1.1  Elektro'!Druckbereich</vt:lpstr>
      <vt:lpstr>' A6 Optionalpreise '!Druckbereich</vt:lpstr>
      <vt:lpstr>'A14 Service &amp; Reparatur'!Druckbereich</vt:lpstr>
      <vt:lpstr>'A4 Wartungsaufwand NL elek_'!Druckbereich</vt:lpstr>
      <vt:lpstr>'A4.1 Wartungsaufwand NG elek_'!Druckbereich</vt:lpstr>
      <vt:lpstr>'A8 Energieverbrauch'!Druckbereich</vt:lpstr>
      <vt:lpstr>'A9 Kundenorie. Innenraum'!Druckbereich</vt:lpstr>
      <vt:lpstr>Anlagenverzeichnis!Druckbereich</vt:lpstr>
      <vt:lpstr>Deckblatt!Druckbereich</vt:lpstr>
      <vt:lpstr>Erläuterungen!Druckbereich</vt:lpstr>
      <vt:lpstr>Terminplan!Druckbereich</vt:lpstr>
      <vt:lpstr>' A1.1  Elektro'!Drucktitel</vt:lpstr>
      <vt:lpstr>' A6 Optionalpreise '!Drucktitel</vt:lpstr>
    </vt:vector>
  </TitlesOfParts>
  <Manager/>
  <Company>SVF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Juliana.Jesse@svf-ffo.de</dc:creator>
  <cp:keywords/>
  <dc:description/>
  <cp:lastModifiedBy>Jendrusch, Kai</cp:lastModifiedBy>
  <cp:revision/>
  <cp:lastPrinted>2025-01-02T12:24:38Z</cp:lastPrinted>
  <dcterms:created xsi:type="dcterms:W3CDTF">2008-12-17T07:57:43Z</dcterms:created>
  <dcterms:modified xsi:type="dcterms:W3CDTF">2026-07-21T11:30:55Z</dcterms:modified>
  <cp:category/>
  <cp:contentStatus/>
</cp:coreProperties>
</file>