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A:\FB3 Technische Dienste\GGM\111.06.01 - Liegenschaftsverwaltung\01_Allgemein\Aufträge\Winterdienst\Aktueller Vertrag\Ausschreibung 2026\"/>
    </mc:Choice>
  </mc:AlternateContent>
  <xr:revisionPtr revIDLastSave="0" documentId="13_ncr:1_{A6E4901D-C865-40EF-ABCA-E994C2F2E7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2" i="1" l="1"/>
  <c r="G8" i="1"/>
  <c r="G7" i="1"/>
  <c r="G28" i="1"/>
  <c r="G129" i="1" l="1"/>
  <c r="L129" i="1" s="1"/>
  <c r="L130" i="1"/>
  <c r="L131" i="1"/>
  <c r="L128" i="1"/>
  <c r="G36" i="1"/>
  <c r="G123" i="1"/>
  <c r="L122" i="1"/>
  <c r="L123" i="1" s="1"/>
  <c r="G67" i="1"/>
  <c r="L67" i="1" s="1"/>
  <c r="G61" i="1"/>
  <c r="L61" i="1" s="1"/>
  <c r="G60" i="1"/>
  <c r="L60" i="1" s="1"/>
  <c r="L132" i="1" l="1"/>
  <c r="G118" i="1"/>
  <c r="G119" i="1" s="1"/>
  <c r="L118" i="1" l="1"/>
  <c r="L119" i="1" s="1"/>
  <c r="L102" i="1"/>
  <c r="L103" i="1" s="1"/>
  <c r="G93" i="1"/>
  <c r="G94" i="1" s="1"/>
  <c r="L94" i="1" s="1"/>
  <c r="G37" i="1"/>
  <c r="L37" i="1" s="1"/>
  <c r="L78" i="1"/>
  <c r="L81" i="1"/>
  <c r="G80" i="1"/>
  <c r="L80" i="1" s="1"/>
  <c r="G112" i="1"/>
  <c r="G113" i="1" s="1"/>
  <c r="G107" i="1"/>
  <c r="G108" i="1" s="1"/>
  <c r="L107" i="1" l="1"/>
  <c r="L108" i="1" s="1"/>
  <c r="L112" i="1"/>
  <c r="L113" i="1" s="1"/>
  <c r="G72" i="1"/>
  <c r="L72" i="1" s="1"/>
  <c r="G71" i="1"/>
  <c r="G65" i="1"/>
  <c r="L65" i="1" s="1"/>
  <c r="G62" i="1"/>
  <c r="L62" i="1" s="1"/>
  <c r="G73" i="1" l="1"/>
  <c r="L71" i="1"/>
  <c r="L73" i="1" s="1"/>
  <c r="G40" i="1"/>
  <c r="L40" i="1" s="1"/>
  <c r="G39" i="1"/>
  <c r="L39" i="1" s="1"/>
  <c r="G38" i="1"/>
  <c r="L38" i="1" s="1"/>
  <c r="G48" i="1" l="1"/>
  <c r="L48" i="1" s="1"/>
  <c r="G54" i="1" l="1"/>
  <c r="G55" i="1"/>
  <c r="L8" i="1"/>
  <c r="G9" i="1"/>
  <c r="L9" i="1" s="1"/>
  <c r="G10" i="1"/>
  <c r="L10" i="1" s="1"/>
  <c r="G11" i="1"/>
  <c r="L11" i="1" s="1"/>
  <c r="G12" i="1"/>
  <c r="L12" i="1" s="1"/>
  <c r="L7" i="1"/>
  <c r="L54" i="1" l="1"/>
  <c r="L55" i="1"/>
  <c r="G98" i="1"/>
  <c r="G86" i="1"/>
  <c r="G79" i="1"/>
  <c r="L79" i="1" s="1"/>
  <c r="G19" i="1"/>
  <c r="G20" i="1"/>
  <c r="L20" i="1" s="1"/>
  <c r="G21" i="1"/>
  <c r="L21" i="1" s="1"/>
  <c r="G22" i="1"/>
  <c r="L22" i="1" s="1"/>
  <c r="G23" i="1"/>
  <c r="L23" i="1" s="1"/>
  <c r="G24" i="1"/>
  <c r="L24" i="1" s="1"/>
  <c r="G25" i="1"/>
  <c r="L25" i="1" s="1"/>
  <c r="G26" i="1"/>
  <c r="L26" i="1" s="1"/>
  <c r="G27" i="1"/>
  <c r="L27" i="1" s="1"/>
  <c r="L28" i="1"/>
  <c r="G30" i="1"/>
  <c r="L30" i="1" s="1"/>
  <c r="G31" i="1"/>
  <c r="L31" i="1" s="1"/>
  <c r="G32" i="1"/>
  <c r="L32" i="1" s="1"/>
  <c r="G33" i="1"/>
  <c r="L33" i="1" s="1"/>
  <c r="G34" i="1"/>
  <c r="L34" i="1" s="1"/>
  <c r="G35" i="1"/>
  <c r="L35" i="1" s="1"/>
  <c r="L36" i="1"/>
  <c r="G44" i="1"/>
  <c r="G45" i="1"/>
  <c r="L45" i="1" s="1"/>
  <c r="G46" i="1"/>
  <c r="L46" i="1" s="1"/>
  <c r="G47" i="1"/>
  <c r="L47" i="1" s="1"/>
  <c r="G49" i="1"/>
  <c r="L49" i="1" s="1"/>
  <c r="G50" i="1"/>
  <c r="L50" i="1" s="1"/>
  <c r="G56" i="1"/>
  <c r="L56" i="1" s="1"/>
  <c r="G57" i="1"/>
  <c r="L57" i="1" s="1"/>
  <c r="G58" i="1"/>
  <c r="L58" i="1" s="1"/>
  <c r="G59" i="1"/>
  <c r="L59" i="1" s="1"/>
  <c r="G63" i="1"/>
  <c r="L63" i="1" s="1"/>
  <c r="G64" i="1"/>
  <c r="L64" i="1" s="1"/>
  <c r="G66" i="1"/>
  <c r="L66" i="1" s="1"/>
  <c r="G77" i="1"/>
  <c r="G15" i="1"/>
  <c r="L15" i="1" s="1"/>
  <c r="G16" i="1"/>
  <c r="L16" i="1" s="1"/>
  <c r="G17" i="1"/>
  <c r="L17" i="1" s="1"/>
  <c r="G13" i="1"/>
  <c r="L13" i="1" s="1"/>
  <c r="G14" i="1"/>
  <c r="L14" i="1" s="1"/>
  <c r="G68" i="1" l="1"/>
  <c r="L98" i="1"/>
  <c r="L99" i="1" s="1"/>
  <c r="G99" i="1"/>
  <c r="L86" i="1"/>
  <c r="L87" i="1" s="1"/>
  <c r="G87" i="1"/>
  <c r="L77" i="1"/>
  <c r="L82" i="1" s="1"/>
  <c r="G82" i="1"/>
  <c r="G51" i="1"/>
  <c r="L51" i="1" s="1"/>
  <c r="L44" i="1"/>
  <c r="G41" i="1"/>
  <c r="L41" i="1" s="1"/>
  <c r="L19" i="1"/>
  <c r="L68" i="1"/>
  <c r="L134" i="1" l="1"/>
  <c r="L135" i="1" s="1"/>
  <c r="L136" i="1" s="1"/>
</calcChain>
</file>

<file path=xl/sharedStrings.xml><?xml version="1.0" encoding="utf-8"?>
<sst xmlns="http://schemas.openxmlformats.org/spreadsheetml/2006/main" count="335" uniqueCount="166">
  <si>
    <t>Flur</t>
  </si>
  <si>
    <t>Flurstück</t>
  </si>
  <si>
    <t>Straße</t>
  </si>
  <si>
    <t>lfd. Meter</t>
  </si>
  <si>
    <t>Breite m</t>
  </si>
  <si>
    <t>gesamt m²</t>
  </si>
  <si>
    <t>Bemerkung</t>
  </si>
  <si>
    <t>EP mtl.</t>
  </si>
  <si>
    <t>lt. Plan</t>
  </si>
  <si>
    <t>Gewerbepark / Gehwege der unbebauten Grundstücke</t>
  </si>
  <si>
    <t>Lehmkuhlenring
zw. HsNr. 26 und 18</t>
  </si>
  <si>
    <t>Lehmkuhlenring
zw. HsNr. 10 und 10b</t>
  </si>
  <si>
    <t>Am Biotop
neben HsNr. 13</t>
  </si>
  <si>
    <t>Am Biotop
zw. HsNr. 20 und 24</t>
  </si>
  <si>
    <t>Fritz-Reuter-Straße</t>
  </si>
  <si>
    <t>Buchhorst / Ecke Jungfernstraße</t>
  </si>
  <si>
    <t>Buchhorst 9</t>
  </si>
  <si>
    <t>515, 516, 523, 2451</t>
  </si>
  <si>
    <t>Hegermühlenstraße 9b</t>
  </si>
  <si>
    <t>unter der Hochspannung</t>
  </si>
  <si>
    <t>Bruno-Bürgel-Str / Waldseite</t>
  </si>
  <si>
    <t>Bruno-Bürgel-Straße</t>
  </si>
  <si>
    <t>Tolstoistaße, beidseitig</t>
  </si>
  <si>
    <t>1266, 1173</t>
  </si>
  <si>
    <t>1173, 1069</t>
  </si>
  <si>
    <t>Gorkistraße, beidseitig</t>
  </si>
  <si>
    <t>1069, 1043</t>
  </si>
  <si>
    <t>Freiligrathstraße, beidseitig</t>
  </si>
  <si>
    <t>1043, 981</t>
  </si>
  <si>
    <t>Lessingstraße, beidseitig</t>
  </si>
  <si>
    <t>Hegermühlenstraße
zw. HsNr. 38 und 38a</t>
  </si>
  <si>
    <t>Ende Barnimstraße bis Radweg Lindenpromenade</t>
  </si>
  <si>
    <t>Ende Rennbahnstraße bis Lindenpromenade</t>
  </si>
  <si>
    <t>Rudolf-Egelhofer-Straße/ Ecke Scharnhorststraße</t>
  </si>
  <si>
    <t>Berliner Straße</t>
  </si>
  <si>
    <t>1152/1</t>
  </si>
  <si>
    <t>Uhlandstraße 2</t>
  </si>
  <si>
    <t>1123, 1125, 1126, 1127</t>
  </si>
  <si>
    <t>Uhlandstraße 7 - 13</t>
  </si>
  <si>
    <t>1130, 1131/1</t>
  </si>
  <si>
    <t>Uhlandstraße 17</t>
  </si>
  <si>
    <t>1135/1</t>
  </si>
  <si>
    <t>1163/2, 1163/3</t>
  </si>
  <si>
    <t>Poetensteig 1+2</t>
  </si>
  <si>
    <t>Wesendahler Straße</t>
  </si>
  <si>
    <t>Wesendahler Straße 28</t>
  </si>
  <si>
    <t>Kavelweg 4</t>
  </si>
  <si>
    <t>354-356</t>
  </si>
  <si>
    <t>Hufenweg 78 - 80</t>
  </si>
  <si>
    <t>1816, 1993</t>
  </si>
  <si>
    <t>Fontanestraße 24, 25, 25a</t>
  </si>
  <si>
    <t>Herrenseeallee 9 (Straße hinter Handelscentrum)</t>
  </si>
  <si>
    <t>Platz am Fahrradständer</t>
  </si>
  <si>
    <t>Fußweg Weinbergstraße</t>
  </si>
  <si>
    <t>Aktivspielplatz</t>
  </si>
  <si>
    <t>codierter Zahlungsgrund</t>
  </si>
  <si>
    <t>111.06.02 / 524100</t>
  </si>
  <si>
    <t>111.06.02 / 524105</t>
  </si>
  <si>
    <t>252.01.01 / 524105</t>
  </si>
  <si>
    <t>366.01.06 / 524105</t>
  </si>
  <si>
    <t>573.01.06 / 524105</t>
  </si>
  <si>
    <t>573.01.11 / 524100</t>
  </si>
  <si>
    <t>424.01.03 / 524100</t>
  </si>
  <si>
    <t>1155, 
1238</t>
  </si>
  <si>
    <t>573.01.01 / 524105</t>
  </si>
  <si>
    <t>Dorfgemeinschaftshaus
Garziner Straße 13, Hohenstein</t>
  </si>
  <si>
    <t>573.01.02 / 524105</t>
  </si>
  <si>
    <t>Erbringung von Winterdienstleistungen - städtische Liegenschaften</t>
  </si>
  <si>
    <t>Position I. des LV</t>
  </si>
  <si>
    <t>Position II. des LV</t>
  </si>
  <si>
    <t>Am Biotop
neben HsNr. 13 (Biotopstreifen)</t>
  </si>
  <si>
    <t>Position III. des LV</t>
  </si>
  <si>
    <t>Erholungsgrundstücke</t>
  </si>
  <si>
    <t>Liegenschaften Dritter</t>
  </si>
  <si>
    <t>Preis/m² (geschätzt)</t>
  </si>
  <si>
    <t>lfd. Nr.</t>
  </si>
  <si>
    <t>Am Flugplatz
zw. HsNr. 18 und 18A (Biotopstreifen)</t>
  </si>
  <si>
    <t>Ruhlsdorfer Straße, beidseitig</t>
  </si>
  <si>
    <t>Goethestraße
zw. HsNr. 19 und 21</t>
  </si>
  <si>
    <t>Ecke Uhlandstraße / Gorkistraße</t>
  </si>
  <si>
    <t>Uhlandstraße 10</t>
  </si>
  <si>
    <t>Wirtschaftsweg</t>
  </si>
  <si>
    <t>736, 216</t>
  </si>
  <si>
    <t>Am Flugplatz, Geh- und Radweg</t>
  </si>
  <si>
    <t>Hufenweg</t>
  </si>
  <si>
    <t>70/2, 61</t>
  </si>
  <si>
    <t xml:space="preserve">Hegermühlenstr. Stichweg </t>
  </si>
  <si>
    <t>185, 204</t>
  </si>
  <si>
    <t>Hufenweg 59-63 sowie am Weg</t>
  </si>
  <si>
    <t>217-223</t>
  </si>
  <si>
    <t>Beerenstraße 2</t>
  </si>
  <si>
    <t>Heinrich-Rau-Straße Ecke Garzauer Chaussee</t>
  </si>
  <si>
    <t>Position IV. des LV</t>
  </si>
  <si>
    <t>Garagenhöfe</t>
  </si>
  <si>
    <t>Am Flugplatz</t>
  </si>
  <si>
    <t>256, 259</t>
  </si>
  <si>
    <t>Kirschallee</t>
  </si>
  <si>
    <t>Zwischensumme
Position I. des LV</t>
  </si>
  <si>
    <t>Zwischensumme
Position II. des LV</t>
  </si>
  <si>
    <t>Zwischensumme
Position III. des LV</t>
  </si>
  <si>
    <t>Zwischensumme
Position IV. des LV</t>
  </si>
  <si>
    <t>Position V. des LV</t>
  </si>
  <si>
    <t>Eingangsbereich einschl. Treppe</t>
  </si>
  <si>
    <t>Position VI. des LV</t>
  </si>
  <si>
    <t>Position VII. des LV</t>
  </si>
  <si>
    <t>Position VIII. des LV</t>
  </si>
  <si>
    <t>Position IX. des LV</t>
  </si>
  <si>
    <t>Stätte der Begegnung</t>
  </si>
  <si>
    <t>Position X. des LV</t>
  </si>
  <si>
    <t>Eingangsbereich Energiearena</t>
  </si>
  <si>
    <t>Position XI. des LV</t>
  </si>
  <si>
    <t>unbebaute Grundstücke</t>
  </si>
  <si>
    <t xml:space="preserve">Museum 
A.-Bebel-Straße 33
</t>
  </si>
  <si>
    <t>Aktivspielplatz 
Otto-Grotewohl-Ring 68 a</t>
  </si>
  <si>
    <t>Haus der Vereine 
Mühlenweg 6a</t>
  </si>
  <si>
    <t>Stätte der Begegnung 
Gerhart-Hauptmann-Straße 6</t>
  </si>
  <si>
    <t>Energiearena 
Wriezener Straße 30 e</t>
  </si>
  <si>
    <t>424.01.03 / 524105</t>
  </si>
  <si>
    <t>Bürgerhaus 
Am Annatal 57-58</t>
  </si>
  <si>
    <t>Zwischensumme
Position VIII. des LV</t>
  </si>
  <si>
    <t>Rollstuhlrampe</t>
  </si>
  <si>
    <t>Einfahrt Weinbergstraße, Zugang Aufzug, Kellertreppe</t>
  </si>
  <si>
    <t>Zwischensumme
Position V. des LV</t>
  </si>
  <si>
    <t>Am Stadtwald</t>
  </si>
  <si>
    <t>Zwischensumme
Position VI. des LV</t>
  </si>
  <si>
    <t>Zwischensumme
Position VII. des LV</t>
  </si>
  <si>
    <t>Parkplatz / Freifläche</t>
  </si>
  <si>
    <t>Fußweg Mühlenweg</t>
  </si>
  <si>
    <t>Zwischensumme
Position IX. des LV</t>
  </si>
  <si>
    <t>Zwischensumme
Position X. des LV</t>
  </si>
  <si>
    <t>Zwischensumme
Position XI. des LV</t>
  </si>
  <si>
    <t>Innenhof mit Eingängen</t>
  </si>
  <si>
    <t>bei Bedarf überdachter Eingangsbereich</t>
  </si>
  <si>
    <t>Fußgängerweg/Eingangsbereich Bürgerhaus</t>
  </si>
  <si>
    <t>Zuwegungen (2 Hauseingänge, 1 Treppe)</t>
  </si>
  <si>
    <t>Position XIII. des LV</t>
  </si>
  <si>
    <t>Philipp-Müller-Str. 21 a</t>
  </si>
  <si>
    <t>365.04.01 / 524105</t>
  </si>
  <si>
    <t>Kita Zwergenland alt (Fußweg, Treppe, Gartentor)</t>
  </si>
  <si>
    <t>Zwischensumme
Position XIII. des LV</t>
  </si>
  <si>
    <t>Preis / m² (netto):</t>
  </si>
  <si>
    <t xml:space="preserve">Elisabethstraße 
zw. HsNr. 27 </t>
  </si>
  <si>
    <t>Hufenweg 7</t>
  </si>
  <si>
    <t>Hufenweg 59</t>
  </si>
  <si>
    <t>Hufenweg 40,41</t>
  </si>
  <si>
    <t>19a</t>
  </si>
  <si>
    <t>19b</t>
  </si>
  <si>
    <t>23a</t>
  </si>
  <si>
    <t>Gielsdorfer Straße 10</t>
  </si>
  <si>
    <t>Position XIV. des LV</t>
  </si>
  <si>
    <t>573.01.03 / 524105</t>
  </si>
  <si>
    <t>Eingangsbereich inkl. Treppenzugang und umliegende Hausseiten</t>
  </si>
  <si>
    <t>Zwischensumme
Position XIV. des LV</t>
  </si>
  <si>
    <t>Stadthaus Markt 10</t>
  </si>
  <si>
    <t>zuzüglich 19% Mwst</t>
  </si>
  <si>
    <t>126.01.02 / 521100</t>
  </si>
  <si>
    <t>Position XII. des LV</t>
  </si>
  <si>
    <t>573.01.11 / 524105</t>
  </si>
  <si>
    <t>Garzauer Straße 13 a Feuerwehr Hohst.</t>
  </si>
  <si>
    <t>Gehweg</t>
  </si>
  <si>
    <t>Zufahrt Feuerwehr</t>
  </si>
  <si>
    <t>Parkplatz</t>
  </si>
  <si>
    <t>Verkehrsfläche Hinterseite</t>
  </si>
  <si>
    <t>Preis gesamt/
je Monat</t>
  </si>
  <si>
    <t>Gesamtsumme je Monat zu 
Position I - XIV Leistungsverzeichnis</t>
  </si>
  <si>
    <t>Gesamtsumme jährlich (5 Monate)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</si>
</sst>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rgb="FFFF0000"/>
      <name val="Arial"/>
      <family val="2"/>
    </font>
    <font>
      <b/>
      <sz val="11"/>
      <color rgb="FFFF0000"/>
      <name val="Arial"/>
      <family val="2"/>
    </font>
    <font>
      <sz val="9"/>
      <color theme="1"/>
      <name val="Arial"/>
      <family val="2"/>
    </font>
    <font>
      <i/>
      <sz val="10"/>
      <color theme="1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  <font>
      <sz val="11"/>
      <color rgb="FFFF0000"/>
      <name val="Arial"/>
      <family val="2"/>
    </font>
    <font>
      <b/>
      <i/>
      <sz val="11"/>
      <color rgb="FFFF000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5">
    <xf numFmtId="0" fontId="0" fillId="0" borderId="0" xfId="0"/>
    <xf numFmtId="0" fontId="1" fillId="0" borderId="0" xfId="0" applyFont="1" applyAlignment="1" applyProtection="1">
      <alignment horizontal="left" vertical="top"/>
      <protection locked="0"/>
    </xf>
    <xf numFmtId="0" fontId="1" fillId="0" borderId="0" xfId="0" applyFont="1" applyAlignment="1" applyProtection="1">
      <alignment vertical="top"/>
      <protection locked="0"/>
    </xf>
    <xf numFmtId="0" fontId="5" fillId="0" borderId="0" xfId="0" applyFont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  <xf numFmtId="0" fontId="1" fillId="0" borderId="8" xfId="0" applyFont="1" applyBorder="1" applyAlignment="1" applyProtection="1">
      <alignment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8" fillId="3" borderId="4" xfId="0" applyFont="1" applyFill="1" applyBorder="1" applyAlignment="1" applyProtection="1">
      <alignment vertical="top"/>
    </xf>
    <xf numFmtId="0" fontId="5" fillId="0" borderId="0" xfId="0" applyFont="1" applyAlignment="1" applyProtection="1">
      <alignment vertical="top"/>
    </xf>
    <xf numFmtId="0" fontId="1" fillId="0" borderId="0" xfId="0" applyFont="1" applyAlignment="1" applyProtection="1">
      <alignment vertical="top"/>
    </xf>
    <xf numFmtId="0" fontId="1" fillId="3" borderId="2" xfId="0" applyFont="1" applyFill="1" applyBorder="1" applyAlignment="1" applyProtection="1">
      <alignment vertical="top"/>
    </xf>
    <xf numFmtId="0" fontId="2" fillId="0" borderId="2" xfId="0" applyFont="1" applyBorder="1" applyAlignment="1" applyProtection="1">
      <alignment horizontal="left" vertical="top"/>
    </xf>
    <xf numFmtId="0" fontId="2" fillId="0" borderId="2" xfId="0" applyFont="1" applyBorder="1" applyAlignment="1" applyProtection="1">
      <alignment vertical="top"/>
    </xf>
    <xf numFmtId="0" fontId="2" fillId="0" borderId="2" xfId="0" applyFont="1" applyBorder="1" applyAlignment="1" applyProtection="1">
      <alignment vertical="top" wrapText="1"/>
    </xf>
    <xf numFmtId="0" fontId="2" fillId="0" borderId="4" xfId="0" applyFont="1" applyBorder="1" applyAlignment="1" applyProtection="1">
      <alignment vertical="top" wrapText="1"/>
    </xf>
    <xf numFmtId="0" fontId="1" fillId="0" borderId="0" xfId="0" applyFont="1" applyBorder="1" applyAlignment="1" applyProtection="1">
      <alignment vertical="top"/>
    </xf>
    <xf numFmtId="0" fontId="1" fillId="0" borderId="10" xfId="0" applyFont="1" applyBorder="1" applyAlignment="1" applyProtection="1">
      <alignment vertical="top"/>
    </xf>
    <xf numFmtId="0" fontId="1" fillId="0" borderId="6" xfId="0" applyFont="1" applyBorder="1" applyAlignment="1" applyProtection="1">
      <alignment vertical="top"/>
    </xf>
    <xf numFmtId="0" fontId="1" fillId="0" borderId="1" xfId="0" applyFont="1" applyBorder="1" applyAlignment="1" applyProtection="1">
      <alignment vertical="top"/>
    </xf>
    <xf numFmtId="0" fontId="3" fillId="0" borderId="4" xfId="0" applyFont="1" applyBorder="1" applyAlignment="1" applyProtection="1">
      <alignment vertical="top"/>
    </xf>
    <xf numFmtId="0" fontId="1" fillId="0" borderId="4" xfId="0" applyFont="1" applyBorder="1" applyAlignment="1" applyProtection="1">
      <alignment vertical="top"/>
    </xf>
    <xf numFmtId="0" fontId="1" fillId="0" borderId="6" xfId="0" applyFont="1" applyBorder="1" applyAlignment="1" applyProtection="1">
      <alignment vertical="top" wrapText="1"/>
    </xf>
    <xf numFmtId="2" fontId="1" fillId="0" borderId="0" xfId="0" applyNumberFormat="1" applyFont="1" applyBorder="1" applyAlignment="1" applyProtection="1">
      <alignment vertical="top"/>
    </xf>
    <xf numFmtId="2" fontId="1" fillId="0" borderId="6" xfId="0" applyNumberFormat="1" applyFont="1" applyBorder="1" applyAlignment="1" applyProtection="1">
      <alignment vertical="top"/>
    </xf>
    <xf numFmtId="0" fontId="1" fillId="0" borderId="3" xfId="0" applyFont="1" applyBorder="1" applyAlignment="1" applyProtection="1">
      <alignment vertical="top"/>
    </xf>
    <xf numFmtId="44" fontId="1" fillId="0" borderId="6" xfId="0" applyNumberFormat="1" applyFont="1" applyBorder="1" applyAlignment="1" applyProtection="1">
      <alignment vertical="top"/>
    </xf>
    <xf numFmtId="0" fontId="6" fillId="0" borderId="6" xfId="0" applyFont="1" applyBorder="1" applyAlignment="1" applyProtection="1">
      <alignment vertical="top"/>
    </xf>
    <xf numFmtId="0" fontId="1" fillId="0" borderId="13" xfId="0" applyFont="1" applyBorder="1" applyAlignment="1" applyProtection="1">
      <alignment vertical="top"/>
    </xf>
    <xf numFmtId="44" fontId="1" fillId="0" borderId="5" xfId="0" applyNumberFormat="1" applyFont="1" applyBorder="1" applyAlignment="1" applyProtection="1">
      <alignment vertical="top"/>
    </xf>
    <xf numFmtId="0" fontId="1" fillId="0" borderId="2" xfId="0" applyFont="1" applyFill="1" applyBorder="1" applyAlignment="1" applyProtection="1">
      <alignment horizontal="left" vertical="top"/>
    </xf>
    <xf numFmtId="0" fontId="1" fillId="0" borderId="2" xfId="0" applyFont="1" applyFill="1" applyBorder="1" applyAlignment="1" applyProtection="1">
      <alignment vertical="top" wrapText="1"/>
    </xf>
    <xf numFmtId="2" fontId="1" fillId="0" borderId="2" xfId="0" applyNumberFormat="1" applyFont="1" applyFill="1" applyBorder="1" applyAlignment="1" applyProtection="1">
      <alignment vertical="top"/>
    </xf>
    <xf numFmtId="0" fontId="1" fillId="0" borderId="2" xfId="0" applyFont="1" applyFill="1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44" fontId="1" fillId="0" borderId="2" xfId="0" applyNumberFormat="1" applyFont="1" applyBorder="1" applyAlignment="1" applyProtection="1">
      <alignment vertical="top"/>
    </xf>
    <xf numFmtId="0" fontId="1" fillId="0" borderId="10" xfId="0" applyFont="1" applyBorder="1" applyAlignment="1" applyProtection="1">
      <alignment horizontal="left" vertical="top"/>
    </xf>
    <xf numFmtId="0" fontId="1" fillId="0" borderId="10" xfId="0" applyFont="1" applyFill="1" applyBorder="1" applyAlignment="1" applyProtection="1">
      <alignment vertical="top" wrapText="1"/>
    </xf>
    <xf numFmtId="2" fontId="1" fillId="0" borderId="10" xfId="0" applyNumberFormat="1" applyFont="1" applyFill="1" applyBorder="1" applyAlignment="1" applyProtection="1">
      <alignment vertical="top"/>
    </xf>
    <xf numFmtId="0" fontId="1" fillId="0" borderId="12" xfId="0" applyFont="1" applyBorder="1" applyAlignment="1" applyProtection="1">
      <alignment vertical="top"/>
    </xf>
    <xf numFmtId="44" fontId="1" fillId="0" borderId="4" xfId="0" applyNumberFormat="1" applyFont="1" applyBorder="1" applyAlignment="1" applyProtection="1">
      <alignment vertical="top"/>
    </xf>
    <xf numFmtId="0" fontId="1" fillId="0" borderId="11" xfId="0" applyFont="1" applyBorder="1" applyAlignment="1" applyProtection="1">
      <alignment horizontal="left" vertical="top"/>
    </xf>
    <xf numFmtId="0" fontId="1" fillId="0" borderId="2" xfId="0" applyFont="1" applyBorder="1" applyAlignment="1" applyProtection="1">
      <alignment horizontal="left" vertical="top"/>
    </xf>
    <xf numFmtId="0" fontId="1" fillId="0" borderId="5" xfId="0" applyFont="1" applyBorder="1" applyAlignment="1" applyProtection="1">
      <alignment horizontal="left" vertical="top" wrapText="1"/>
    </xf>
    <xf numFmtId="2" fontId="1" fillId="0" borderId="2" xfId="0" applyNumberFormat="1" applyFont="1" applyBorder="1" applyAlignment="1" applyProtection="1">
      <alignment vertical="top"/>
    </xf>
    <xf numFmtId="0" fontId="3" fillId="0" borderId="8" xfId="0" applyFont="1" applyBorder="1" applyAlignment="1" applyProtection="1">
      <alignment vertical="top" wrapText="1"/>
    </xf>
    <xf numFmtId="0" fontId="1" fillId="0" borderId="4" xfId="0" applyFont="1" applyFill="1" applyBorder="1" applyAlignment="1" applyProtection="1">
      <alignment horizontal="left" vertical="top"/>
    </xf>
    <xf numFmtId="0" fontId="1" fillId="0" borderId="9" xfId="0" applyFont="1" applyFill="1" applyBorder="1" applyAlignment="1" applyProtection="1">
      <alignment horizontal="left" vertical="top"/>
    </xf>
    <xf numFmtId="0" fontId="1" fillId="0" borderId="2" xfId="0" applyFont="1" applyFill="1" applyBorder="1" applyAlignment="1" applyProtection="1">
      <alignment horizontal="left" vertical="top" wrapText="1"/>
    </xf>
    <xf numFmtId="2" fontId="1" fillId="0" borderId="8" xfId="0" applyNumberFormat="1" applyFont="1" applyFill="1" applyBorder="1" applyAlignment="1" applyProtection="1">
      <alignment vertical="top"/>
    </xf>
    <xf numFmtId="0" fontId="1" fillId="0" borderId="8" xfId="0" applyFont="1" applyFill="1" applyBorder="1" applyAlignment="1" applyProtection="1">
      <alignment vertical="top"/>
    </xf>
    <xf numFmtId="0" fontId="1" fillId="0" borderId="3" xfId="0" applyFont="1" applyFill="1" applyBorder="1" applyAlignment="1" applyProtection="1">
      <alignment vertical="top"/>
    </xf>
    <xf numFmtId="0" fontId="1" fillId="0" borderId="12" xfId="0" applyFont="1" applyFill="1" applyBorder="1" applyAlignment="1" applyProtection="1">
      <alignment vertical="top"/>
    </xf>
    <xf numFmtId="0" fontId="1" fillId="0" borderId="9" xfId="0" applyFont="1" applyBorder="1" applyAlignment="1" applyProtection="1">
      <alignment horizontal="left" vertical="top"/>
    </xf>
    <xf numFmtId="0" fontId="2" fillId="0" borderId="9" xfId="0" applyFont="1" applyFill="1" applyBorder="1" applyAlignment="1" applyProtection="1">
      <alignment vertical="top" wrapText="1"/>
    </xf>
    <xf numFmtId="0" fontId="1" fillId="0" borderId="9" xfId="0" applyFont="1" applyBorder="1" applyAlignment="1" applyProtection="1">
      <alignment vertical="top"/>
    </xf>
    <xf numFmtId="2" fontId="1" fillId="0" borderId="4" xfId="0" applyNumberFormat="1" applyFont="1" applyBorder="1" applyAlignment="1" applyProtection="1">
      <alignment vertical="top"/>
    </xf>
    <xf numFmtId="2" fontId="1" fillId="0" borderId="10" xfId="0" applyNumberFormat="1" applyFont="1" applyBorder="1" applyAlignment="1" applyProtection="1">
      <alignment vertical="top"/>
    </xf>
    <xf numFmtId="0" fontId="1" fillId="0" borderId="10" xfId="0" applyFont="1" applyBorder="1" applyAlignment="1" applyProtection="1">
      <alignment horizontal="left" vertical="top" wrapText="1"/>
    </xf>
    <xf numFmtId="0" fontId="2" fillId="0" borderId="9" xfId="0" applyFont="1" applyBorder="1" applyAlignment="1" applyProtection="1">
      <alignment vertical="top"/>
    </xf>
    <xf numFmtId="2" fontId="1" fillId="0" borderId="15" xfId="0" applyNumberFormat="1" applyFont="1" applyBorder="1" applyAlignment="1" applyProtection="1">
      <alignment vertical="top"/>
    </xf>
    <xf numFmtId="0" fontId="1" fillId="0" borderId="10" xfId="0" applyFont="1" applyBorder="1" applyAlignment="1" applyProtection="1">
      <alignment vertical="top" wrapText="1"/>
    </xf>
    <xf numFmtId="2" fontId="1" fillId="0" borderId="12" xfId="0" applyNumberFormat="1" applyFont="1" applyBorder="1" applyAlignment="1" applyProtection="1">
      <alignment vertical="top"/>
    </xf>
    <xf numFmtId="0" fontId="1" fillId="0" borderId="11" xfId="0" applyFont="1" applyBorder="1" applyAlignment="1" applyProtection="1">
      <alignment vertical="top" wrapText="1"/>
    </xf>
    <xf numFmtId="2" fontId="1" fillId="0" borderId="11" xfId="0" applyNumberFormat="1" applyFont="1" applyFill="1" applyBorder="1" applyAlignment="1" applyProtection="1">
      <alignment vertical="top"/>
    </xf>
    <xf numFmtId="0" fontId="1" fillId="0" borderId="5" xfId="0" applyFont="1" applyBorder="1" applyAlignment="1" applyProtection="1">
      <alignment vertical="top"/>
    </xf>
    <xf numFmtId="2" fontId="1" fillId="0" borderId="7" xfId="0" applyNumberFormat="1" applyFont="1" applyBorder="1" applyAlignment="1" applyProtection="1">
      <alignment vertical="top"/>
    </xf>
    <xf numFmtId="0" fontId="1" fillId="0" borderId="5" xfId="0" applyFont="1" applyFill="1" applyBorder="1" applyAlignment="1" applyProtection="1">
      <alignment vertical="top" wrapText="1"/>
    </xf>
    <xf numFmtId="2" fontId="1" fillId="0" borderId="5" xfId="0" applyNumberFormat="1" applyFont="1" applyFill="1" applyBorder="1" applyAlignment="1" applyProtection="1">
      <alignment vertical="top"/>
    </xf>
    <xf numFmtId="2" fontId="1" fillId="0" borderId="5" xfId="0" applyNumberFormat="1" applyFont="1" applyBorder="1" applyAlignment="1" applyProtection="1">
      <alignment vertical="top"/>
    </xf>
    <xf numFmtId="0" fontId="7" fillId="0" borderId="4" xfId="0" applyFont="1" applyBorder="1" applyAlignment="1" applyProtection="1">
      <alignment horizontal="left" vertical="top"/>
    </xf>
    <xf numFmtId="0" fontId="7" fillId="0" borderId="9" xfId="0" applyFont="1" applyBorder="1" applyAlignment="1" applyProtection="1">
      <alignment horizontal="left" vertical="top"/>
    </xf>
    <xf numFmtId="0" fontId="7" fillId="0" borderId="9" xfId="0" applyFont="1" applyBorder="1" applyAlignment="1" applyProtection="1">
      <alignment vertical="top" wrapText="1"/>
    </xf>
    <xf numFmtId="2" fontId="7" fillId="0" borderId="9" xfId="0" applyNumberFormat="1" applyFont="1" applyFill="1" applyBorder="1" applyAlignment="1" applyProtection="1">
      <alignment vertical="top"/>
    </xf>
    <xf numFmtId="0" fontId="7" fillId="0" borderId="9" xfId="0" applyFont="1" applyBorder="1" applyAlignment="1" applyProtection="1">
      <alignment vertical="top"/>
    </xf>
    <xf numFmtId="2" fontId="7" fillId="0" borderId="4" xfId="0" applyNumberFormat="1" applyFont="1" applyBorder="1" applyAlignment="1" applyProtection="1">
      <alignment vertical="top"/>
    </xf>
    <xf numFmtId="0" fontId="7" fillId="0" borderId="3" xfId="0" applyFont="1" applyBorder="1" applyAlignment="1" applyProtection="1">
      <alignment vertical="top"/>
    </xf>
    <xf numFmtId="0" fontId="7" fillId="0" borderId="4" xfId="0" applyFont="1" applyBorder="1" applyAlignment="1" applyProtection="1">
      <alignment vertical="top"/>
    </xf>
    <xf numFmtId="0" fontId="7" fillId="0" borderId="5" xfId="0" applyFont="1" applyBorder="1" applyAlignment="1" applyProtection="1">
      <alignment horizontal="left" vertical="top"/>
    </xf>
    <xf numFmtId="0" fontId="7" fillId="0" borderId="11" xfId="0" applyFont="1" applyBorder="1" applyAlignment="1" applyProtection="1">
      <alignment horizontal="left" vertical="top"/>
    </xf>
    <xf numFmtId="0" fontId="7" fillId="0" borderId="11" xfId="0" applyFont="1" applyBorder="1" applyAlignment="1" applyProtection="1">
      <alignment vertical="top" wrapText="1"/>
    </xf>
    <xf numFmtId="2" fontId="7" fillId="0" borderId="11" xfId="0" applyNumberFormat="1" applyFont="1" applyFill="1" applyBorder="1" applyAlignment="1" applyProtection="1">
      <alignment vertical="top"/>
    </xf>
    <xf numFmtId="0" fontId="7" fillId="0" borderId="11" xfId="0" applyFont="1" applyBorder="1" applyAlignment="1" applyProtection="1">
      <alignment vertical="top"/>
    </xf>
    <xf numFmtId="2" fontId="7" fillId="0" borderId="5" xfId="0" applyNumberFormat="1" applyFont="1" applyBorder="1" applyAlignment="1" applyProtection="1">
      <alignment vertical="top"/>
    </xf>
    <xf numFmtId="0" fontId="7" fillId="0" borderId="5" xfId="0" applyFont="1" applyBorder="1" applyAlignment="1" applyProtection="1">
      <alignment vertical="top"/>
    </xf>
    <xf numFmtId="0" fontId="1" fillId="0" borderId="4" xfId="0" applyFont="1" applyBorder="1" applyAlignment="1" applyProtection="1">
      <alignment horizontal="left" vertical="top"/>
    </xf>
    <xf numFmtId="2" fontId="1" fillId="0" borderId="6" xfId="0" applyNumberFormat="1" applyFont="1" applyFill="1" applyBorder="1" applyAlignment="1" applyProtection="1">
      <alignment vertical="top"/>
    </xf>
    <xf numFmtId="0" fontId="1" fillId="0" borderId="2" xfId="0" applyFont="1" applyBorder="1" applyAlignment="1" applyProtection="1">
      <alignment vertical="top" wrapText="1"/>
    </xf>
    <xf numFmtId="0" fontId="1" fillId="0" borderId="9" xfId="0" applyFont="1" applyBorder="1" applyAlignment="1" applyProtection="1">
      <alignment vertical="top" wrapText="1"/>
    </xf>
    <xf numFmtId="2" fontId="1" fillId="0" borderId="9" xfId="0" applyNumberFormat="1" applyFont="1" applyFill="1" applyBorder="1" applyAlignment="1" applyProtection="1">
      <alignment vertical="top"/>
    </xf>
    <xf numFmtId="0" fontId="1" fillId="0" borderId="11" xfId="0" applyFont="1" applyBorder="1" applyAlignment="1" applyProtection="1">
      <alignment vertical="top"/>
    </xf>
    <xf numFmtId="0" fontId="1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vertical="top" wrapText="1"/>
    </xf>
    <xf numFmtId="2" fontId="1" fillId="0" borderId="0" xfId="0" applyNumberFormat="1" applyFont="1" applyFill="1" applyBorder="1" applyAlignment="1" applyProtection="1">
      <alignment vertical="top"/>
    </xf>
    <xf numFmtId="2" fontId="2" fillId="0" borderId="0" xfId="0" applyNumberFormat="1" applyFont="1" applyBorder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44" fontId="2" fillId="0" borderId="0" xfId="0" applyNumberFormat="1" applyFont="1" applyBorder="1" applyAlignment="1" applyProtection="1">
      <alignment vertical="top"/>
    </xf>
    <xf numFmtId="0" fontId="8" fillId="3" borderId="2" xfId="0" applyFont="1" applyFill="1" applyBorder="1" applyAlignment="1" applyProtection="1">
      <alignment vertical="top"/>
    </xf>
    <xf numFmtId="0" fontId="5" fillId="0" borderId="3" xfId="0" applyFont="1" applyBorder="1" applyAlignment="1" applyProtection="1">
      <alignment vertical="top"/>
    </xf>
    <xf numFmtId="0" fontId="2" fillId="0" borderId="4" xfId="0" applyFont="1" applyBorder="1" applyAlignment="1" applyProtection="1">
      <alignment horizontal="left" vertical="top"/>
    </xf>
    <xf numFmtId="0" fontId="2" fillId="0" borderId="4" xfId="0" applyFont="1" applyBorder="1" applyAlignment="1" applyProtection="1">
      <alignment vertical="top"/>
    </xf>
    <xf numFmtId="0" fontId="1" fillId="0" borderId="4" xfId="0" applyFont="1" applyFill="1" applyBorder="1" applyAlignment="1" applyProtection="1">
      <alignment horizontal="left" vertical="top" wrapText="1"/>
    </xf>
    <xf numFmtId="0" fontId="1" fillId="0" borderId="13" xfId="0" applyFont="1" applyFill="1" applyBorder="1" applyAlignment="1" applyProtection="1">
      <alignment vertical="top" wrapText="1"/>
    </xf>
    <xf numFmtId="2" fontId="1" fillId="0" borderId="4" xfId="0" applyNumberFormat="1" applyFont="1" applyFill="1" applyBorder="1" applyAlignment="1" applyProtection="1">
      <alignment vertical="top"/>
    </xf>
    <xf numFmtId="0" fontId="1" fillId="0" borderId="4" xfId="0" applyFont="1" applyFill="1" applyBorder="1" applyAlignment="1" applyProtection="1">
      <alignment vertical="top"/>
    </xf>
    <xf numFmtId="2" fontId="1" fillId="0" borderId="13" xfId="0" applyNumberFormat="1" applyFont="1" applyFill="1" applyBorder="1" applyAlignment="1" applyProtection="1">
      <alignment vertical="top"/>
    </xf>
    <xf numFmtId="0" fontId="1" fillId="0" borderId="13" xfId="0" applyFont="1" applyFill="1" applyBorder="1" applyAlignment="1" applyProtection="1">
      <alignment vertical="top"/>
    </xf>
    <xf numFmtId="44" fontId="1" fillId="0" borderId="15" xfId="0" applyNumberFormat="1" applyFont="1" applyBorder="1" applyAlignment="1" applyProtection="1">
      <alignment vertical="top"/>
    </xf>
    <xf numFmtId="0" fontId="1" fillId="0" borderId="6" xfId="0" applyFont="1" applyFill="1" applyBorder="1" applyAlignment="1" applyProtection="1">
      <alignment horizontal="left" vertical="top"/>
    </xf>
    <xf numFmtId="0" fontId="1" fillId="0" borderId="0" xfId="0" applyFont="1" applyFill="1" applyBorder="1" applyAlignment="1" applyProtection="1">
      <alignment vertical="top" wrapText="1"/>
    </xf>
    <xf numFmtId="0" fontId="1" fillId="0" borderId="6" xfId="0" applyFont="1" applyFill="1" applyBorder="1" applyAlignment="1" applyProtection="1">
      <alignment vertical="top"/>
    </xf>
    <xf numFmtId="0" fontId="1" fillId="0" borderId="0" xfId="0" applyFont="1" applyFill="1" applyBorder="1" applyAlignment="1" applyProtection="1">
      <alignment vertical="top"/>
    </xf>
    <xf numFmtId="44" fontId="1" fillId="0" borderId="12" xfId="0" applyNumberFormat="1" applyFont="1" applyBorder="1" applyAlignment="1" applyProtection="1">
      <alignment vertical="top"/>
    </xf>
    <xf numFmtId="0" fontId="5" fillId="0" borderId="6" xfId="0" applyFont="1" applyFill="1" applyBorder="1" applyAlignment="1" applyProtection="1">
      <alignment horizontal="left" vertical="top" wrapText="1"/>
    </xf>
    <xf numFmtId="0" fontId="1" fillId="0" borderId="6" xfId="0" applyFont="1" applyFill="1" applyBorder="1" applyAlignment="1" applyProtection="1">
      <alignment horizontal="left" vertical="top" wrapText="1"/>
    </xf>
    <xf numFmtId="0" fontId="1" fillId="0" borderId="5" xfId="0" applyFont="1" applyFill="1" applyBorder="1" applyAlignment="1" applyProtection="1">
      <alignment horizontal="left" vertical="top" wrapText="1"/>
    </xf>
    <xf numFmtId="0" fontId="1" fillId="0" borderId="1" xfId="0" applyFont="1" applyFill="1" applyBorder="1" applyAlignment="1" applyProtection="1">
      <alignment vertical="top" wrapText="1"/>
    </xf>
    <xf numFmtId="0" fontId="1" fillId="0" borderId="5" xfId="0" applyFont="1" applyFill="1" applyBorder="1" applyAlignment="1" applyProtection="1">
      <alignment vertical="top"/>
    </xf>
    <xf numFmtId="2" fontId="1" fillId="0" borderId="1" xfId="0" applyNumberFormat="1" applyFont="1" applyFill="1" applyBorder="1" applyAlignment="1" applyProtection="1">
      <alignment vertical="top"/>
    </xf>
    <xf numFmtId="0" fontId="1" fillId="0" borderId="1" xfId="0" applyFont="1" applyFill="1" applyBorder="1" applyAlignment="1" applyProtection="1">
      <alignment vertical="top"/>
    </xf>
    <xf numFmtId="44" fontId="1" fillId="0" borderId="7" xfId="0" applyNumberFormat="1" applyFont="1" applyBorder="1" applyAlignment="1" applyProtection="1">
      <alignment vertical="top"/>
    </xf>
    <xf numFmtId="0" fontId="7" fillId="0" borderId="0" xfId="0" applyFont="1" applyFill="1" applyBorder="1" applyAlignment="1" applyProtection="1">
      <alignment horizontal="left" vertical="top"/>
    </xf>
    <xf numFmtId="0" fontId="1" fillId="0" borderId="0" xfId="0" applyFont="1" applyFill="1" applyBorder="1" applyAlignment="1" applyProtection="1">
      <alignment horizontal="left" vertical="top"/>
    </xf>
    <xf numFmtId="0" fontId="1" fillId="0" borderId="0" xfId="0" applyFont="1" applyFill="1" applyBorder="1" applyAlignment="1" applyProtection="1">
      <alignment horizontal="left" vertical="top" wrapText="1"/>
    </xf>
    <xf numFmtId="2" fontId="2" fillId="0" borderId="0" xfId="0" applyNumberFormat="1" applyFont="1" applyFill="1" applyBorder="1" applyAlignment="1" applyProtection="1">
      <alignment vertical="top"/>
    </xf>
    <xf numFmtId="0" fontId="2" fillId="0" borderId="0" xfId="0" applyFont="1" applyFill="1" applyBorder="1" applyAlignment="1" applyProtection="1">
      <alignment vertical="top"/>
    </xf>
    <xf numFmtId="0" fontId="1" fillId="0" borderId="11" xfId="0" applyFont="1" applyFill="1" applyBorder="1" applyAlignment="1" applyProtection="1">
      <alignment horizontal="left" vertical="top"/>
    </xf>
    <xf numFmtId="0" fontId="1" fillId="0" borderId="11" xfId="0" applyFont="1" applyFill="1" applyBorder="1" applyAlignment="1" applyProtection="1">
      <alignment horizontal="left" vertical="top" wrapText="1"/>
    </xf>
    <xf numFmtId="0" fontId="1" fillId="0" borderId="5" xfId="0" applyFont="1" applyFill="1" applyBorder="1" applyAlignment="1" applyProtection="1">
      <alignment horizontal="left" vertical="top"/>
    </xf>
    <xf numFmtId="0" fontId="1" fillId="2" borderId="2" xfId="0" applyFont="1" applyFill="1" applyBorder="1" applyAlignment="1" applyProtection="1">
      <alignment vertical="top"/>
    </xf>
    <xf numFmtId="0" fontId="1" fillId="0" borderId="5" xfId="0" applyFont="1" applyBorder="1" applyAlignment="1" applyProtection="1">
      <alignment horizontal="left" vertical="top"/>
    </xf>
    <xf numFmtId="0" fontId="1" fillId="0" borderId="11" xfId="0" applyFont="1" applyBorder="1" applyAlignment="1" applyProtection="1">
      <alignment horizontal="left" vertical="top" wrapText="1"/>
    </xf>
    <xf numFmtId="0" fontId="1" fillId="0" borderId="6" xfId="0" applyFont="1" applyBorder="1" applyAlignment="1" applyProtection="1">
      <alignment horizontal="left" vertical="top"/>
    </xf>
    <xf numFmtId="0" fontId="1" fillId="0" borderId="8" xfId="0" applyFont="1" applyBorder="1" applyAlignment="1" applyProtection="1">
      <alignment horizontal="left" vertical="top"/>
    </xf>
    <xf numFmtId="0" fontId="8" fillId="3" borderId="2" xfId="0" applyFont="1" applyFill="1" applyBorder="1" applyAlignment="1" applyProtection="1">
      <alignment vertical="top" wrapText="1"/>
    </xf>
    <xf numFmtId="0" fontId="1" fillId="0" borderId="9" xfId="0" applyFont="1" applyFill="1" applyBorder="1" applyAlignment="1" applyProtection="1">
      <alignment vertical="top" wrapText="1"/>
    </xf>
    <xf numFmtId="0" fontId="1" fillId="0" borderId="9" xfId="0" applyFont="1" applyFill="1" applyBorder="1" applyAlignment="1" applyProtection="1">
      <alignment vertical="top"/>
    </xf>
    <xf numFmtId="0" fontId="1" fillId="0" borderId="15" xfId="0" applyFont="1" applyBorder="1" applyAlignment="1" applyProtection="1">
      <alignment vertical="top"/>
    </xf>
    <xf numFmtId="0" fontId="1" fillId="0" borderId="10" xfId="0" applyFont="1" applyFill="1" applyBorder="1" applyAlignment="1" applyProtection="1">
      <alignment vertical="top"/>
    </xf>
    <xf numFmtId="0" fontId="3" fillId="0" borderId="6" xfId="0" applyFont="1" applyFill="1" applyBorder="1" applyAlignment="1" applyProtection="1">
      <alignment vertical="top" wrapText="1"/>
    </xf>
    <xf numFmtId="0" fontId="1" fillId="0" borderId="7" xfId="0" applyFont="1" applyBorder="1" applyAlignment="1" applyProtection="1">
      <alignment vertical="top"/>
    </xf>
    <xf numFmtId="0" fontId="1" fillId="0" borderId="11" xfId="0" applyFont="1" applyFill="1" applyBorder="1" applyAlignment="1" applyProtection="1">
      <alignment vertical="top" wrapText="1"/>
    </xf>
    <xf numFmtId="0" fontId="1" fillId="0" borderId="11" xfId="0" applyFont="1" applyFill="1" applyBorder="1" applyAlignment="1" applyProtection="1">
      <alignment vertical="top"/>
    </xf>
    <xf numFmtId="0" fontId="3" fillId="0" borderId="5" xfId="0" applyFont="1" applyFill="1" applyBorder="1" applyAlignment="1" applyProtection="1">
      <alignment vertical="top" wrapText="1"/>
    </xf>
    <xf numFmtId="0" fontId="10" fillId="0" borderId="0" xfId="0" applyFont="1" applyFill="1" applyBorder="1" applyAlignment="1" applyProtection="1">
      <alignment vertical="top" wrapText="1"/>
    </xf>
    <xf numFmtId="44" fontId="1" fillId="0" borderId="2" xfId="0" applyNumberFormat="1" applyFont="1" applyFill="1" applyBorder="1" applyAlignment="1" applyProtection="1">
      <alignment vertical="top"/>
    </xf>
    <xf numFmtId="0" fontId="2" fillId="0" borderId="0" xfId="0" applyFont="1" applyFill="1" applyBorder="1" applyAlignment="1" applyProtection="1">
      <alignment vertical="top" wrapText="1"/>
    </xf>
    <xf numFmtId="44" fontId="2" fillId="0" borderId="0" xfId="0" applyNumberFormat="1" applyFont="1" applyFill="1" applyBorder="1" applyAlignment="1" applyProtection="1">
      <alignment vertical="top"/>
    </xf>
    <xf numFmtId="0" fontId="5" fillId="0" borderId="2" xfId="0" applyFont="1" applyBorder="1" applyAlignment="1" applyProtection="1">
      <alignment vertical="top"/>
    </xf>
    <xf numFmtId="0" fontId="1" fillId="0" borderId="4" xfId="0" applyFont="1" applyFill="1" applyBorder="1" applyAlignment="1" applyProtection="1">
      <alignment vertical="top" wrapText="1"/>
    </xf>
    <xf numFmtId="4" fontId="1" fillId="0" borderId="13" xfId="0" applyNumberFormat="1" applyFont="1" applyFill="1" applyBorder="1" applyAlignment="1" applyProtection="1">
      <alignment vertical="top"/>
    </xf>
    <xf numFmtId="44" fontId="1" fillId="0" borderId="5" xfId="0" applyNumberFormat="1" applyFont="1" applyFill="1" applyBorder="1" applyAlignment="1" applyProtection="1">
      <alignment vertical="top"/>
    </xf>
    <xf numFmtId="0" fontId="1" fillId="0" borderId="6" xfId="0" applyFont="1" applyFill="1" applyBorder="1" applyAlignment="1" applyProtection="1">
      <alignment vertical="top" wrapText="1"/>
    </xf>
    <xf numFmtId="4" fontId="1" fillId="0" borderId="0" xfId="0" applyNumberFormat="1" applyFont="1" applyFill="1" applyBorder="1" applyAlignment="1" applyProtection="1">
      <alignment vertical="top"/>
    </xf>
    <xf numFmtId="4" fontId="1" fillId="0" borderId="1" xfId="0" applyNumberFormat="1" applyFont="1" applyFill="1" applyBorder="1" applyAlignment="1" applyProtection="1">
      <alignment vertical="top"/>
    </xf>
    <xf numFmtId="4" fontId="2" fillId="0" borderId="0" xfId="0" applyNumberFormat="1" applyFont="1" applyFill="1" applyBorder="1" applyAlignment="1" applyProtection="1">
      <alignment vertical="top"/>
    </xf>
    <xf numFmtId="0" fontId="4" fillId="0" borderId="0" xfId="0" applyFont="1" applyFill="1" applyBorder="1" applyAlignment="1" applyProtection="1">
      <alignment vertical="top" wrapText="1"/>
    </xf>
    <xf numFmtId="44" fontId="11" fillId="0" borderId="0" xfId="0" applyNumberFormat="1" applyFont="1" applyFill="1" applyBorder="1" applyAlignment="1" applyProtection="1">
      <alignment vertical="top"/>
    </xf>
    <xf numFmtId="44" fontId="1" fillId="0" borderId="0" xfId="0" applyNumberFormat="1" applyFont="1" applyFill="1" applyBorder="1" applyAlignment="1" applyProtection="1">
      <alignment vertical="top"/>
    </xf>
    <xf numFmtId="0" fontId="8" fillId="3" borderId="4" xfId="0" applyFont="1" applyFill="1" applyBorder="1" applyAlignment="1" applyProtection="1">
      <alignment vertical="top" wrapText="1"/>
    </xf>
    <xf numFmtId="0" fontId="5" fillId="0" borderId="13" xfId="0" applyFont="1" applyBorder="1" applyAlignment="1" applyProtection="1">
      <alignment vertical="top"/>
    </xf>
    <xf numFmtId="44" fontId="1" fillId="0" borderId="14" xfId="0" applyNumberFormat="1" applyFont="1" applyFill="1" applyBorder="1" applyAlignment="1" applyProtection="1">
      <alignment vertical="top"/>
    </xf>
    <xf numFmtId="0" fontId="7" fillId="0" borderId="2" xfId="0" applyFont="1" applyFill="1" applyBorder="1" applyAlignment="1" applyProtection="1">
      <alignment vertical="top" wrapText="1"/>
    </xf>
    <xf numFmtId="0" fontId="7" fillId="0" borderId="2" xfId="0" applyFont="1" applyFill="1" applyBorder="1" applyAlignment="1" applyProtection="1">
      <alignment vertical="top"/>
    </xf>
    <xf numFmtId="2" fontId="7" fillId="0" borderId="2" xfId="0" applyNumberFormat="1" applyFont="1" applyFill="1" applyBorder="1" applyAlignment="1" applyProtection="1">
      <alignment vertical="top"/>
    </xf>
    <xf numFmtId="0" fontId="7" fillId="0" borderId="0" xfId="0" applyFont="1" applyFill="1" applyBorder="1" applyAlignment="1" applyProtection="1">
      <alignment vertical="top"/>
    </xf>
    <xf numFmtId="2" fontId="11" fillId="0" borderId="0" xfId="0" applyNumberFormat="1" applyFont="1" applyFill="1" applyBorder="1" applyAlignment="1" applyProtection="1">
      <alignment vertical="top"/>
    </xf>
    <xf numFmtId="0" fontId="11" fillId="0" borderId="0" xfId="0" applyFont="1" applyFill="1" applyBorder="1" applyAlignment="1" applyProtection="1">
      <alignment vertical="top"/>
    </xf>
    <xf numFmtId="0" fontId="7" fillId="0" borderId="0" xfId="0" applyFont="1" applyFill="1" applyBorder="1" applyAlignment="1" applyProtection="1">
      <alignment vertical="top" wrapText="1"/>
    </xf>
    <xf numFmtId="2" fontId="7" fillId="0" borderId="0" xfId="0" applyNumberFormat="1" applyFont="1" applyFill="1" applyBorder="1" applyAlignment="1" applyProtection="1">
      <alignment vertical="top"/>
    </xf>
    <xf numFmtId="0" fontId="9" fillId="0" borderId="0" xfId="0" applyFont="1" applyFill="1" applyBorder="1" applyAlignment="1" applyProtection="1">
      <alignment vertical="top" wrapText="1"/>
    </xf>
    <xf numFmtId="0" fontId="1" fillId="0" borderId="0" xfId="0" applyFont="1" applyAlignment="1" applyProtection="1">
      <alignment horizontal="left" vertical="top"/>
    </xf>
    <xf numFmtId="0" fontId="1" fillId="0" borderId="8" xfId="0" applyFont="1" applyBorder="1" applyAlignment="1" applyProtection="1">
      <alignment vertical="top"/>
    </xf>
    <xf numFmtId="0" fontId="2" fillId="0" borderId="0" xfId="0" applyFont="1" applyAlignment="1" applyProtection="1">
      <alignment vertical="top"/>
    </xf>
    <xf numFmtId="2" fontId="2" fillId="0" borderId="0" xfId="0" applyNumberFormat="1" applyFont="1" applyAlignment="1" applyProtection="1">
      <alignment vertical="top"/>
    </xf>
    <xf numFmtId="44" fontId="2" fillId="0" borderId="0" xfId="0" applyNumberFormat="1" applyFont="1" applyAlignment="1" applyProtection="1">
      <alignment vertical="top"/>
    </xf>
    <xf numFmtId="0" fontId="1" fillId="0" borderId="0" xfId="0" applyFont="1" applyBorder="1" applyAlignment="1" applyProtection="1">
      <alignment vertical="top" wrapText="1"/>
    </xf>
    <xf numFmtId="44" fontId="1" fillId="0" borderId="0" xfId="0" applyNumberFormat="1" applyFont="1" applyBorder="1" applyAlignment="1" applyProtection="1">
      <alignment vertical="top"/>
    </xf>
    <xf numFmtId="0" fontId="1" fillId="0" borderId="4" xfId="0" applyFont="1" applyBorder="1" applyAlignment="1" applyProtection="1">
      <alignment vertical="top" wrapText="1"/>
    </xf>
    <xf numFmtId="0" fontId="1" fillId="0" borderId="13" xfId="0" applyFont="1" applyBorder="1" applyAlignment="1" applyProtection="1">
      <alignment vertical="top" wrapText="1"/>
    </xf>
    <xf numFmtId="0" fontId="2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horizontal="left" vertical="top"/>
      <protection locked="0"/>
    </xf>
    <xf numFmtId="0" fontId="4" fillId="0" borderId="0" xfId="0" applyFont="1" applyAlignment="1" applyProtection="1">
      <alignment vertical="top"/>
      <protection locked="0"/>
    </xf>
    <xf numFmtId="44" fontId="1" fillId="2" borderId="14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 applyProtection="1">
      <alignment horizontal="center" vertical="top"/>
    </xf>
    <xf numFmtId="0" fontId="1" fillId="0" borderId="6" xfId="0" applyFont="1" applyBorder="1" applyAlignment="1" applyProtection="1">
      <alignment horizontal="center" vertical="top"/>
    </xf>
    <xf numFmtId="0" fontId="1" fillId="0" borderId="5" xfId="0" applyFont="1" applyBorder="1" applyAlignment="1" applyProtection="1">
      <alignment horizontal="center" vertical="top"/>
    </xf>
    <xf numFmtId="0" fontId="1" fillId="0" borderId="9" xfId="0" applyFont="1" applyBorder="1" applyAlignment="1" applyProtection="1">
      <alignment horizontal="center" vertical="top"/>
    </xf>
    <xf numFmtId="0" fontId="1" fillId="0" borderId="10" xfId="0" applyFont="1" applyBorder="1" applyAlignment="1" applyProtection="1">
      <alignment horizontal="center" vertical="top"/>
    </xf>
    <xf numFmtId="0" fontId="1" fillId="0" borderId="11" xfId="0" applyFont="1" applyBorder="1" applyAlignment="1" applyProtection="1">
      <alignment horizontal="center" vertical="top"/>
    </xf>
    <xf numFmtId="0" fontId="1" fillId="3" borderId="2" xfId="0" applyFont="1" applyFill="1" applyBorder="1" applyAlignment="1" applyProtection="1">
      <alignment horizontal="left" vertical="top"/>
    </xf>
    <xf numFmtId="0" fontId="1" fillId="3" borderId="8" xfId="0" applyFont="1" applyFill="1" applyBorder="1" applyAlignment="1" applyProtection="1">
      <alignment horizontal="left" vertical="top"/>
    </xf>
    <xf numFmtId="0" fontId="1" fillId="3" borderId="3" xfId="0" applyFont="1" applyFill="1" applyBorder="1" applyAlignment="1" applyProtection="1">
      <alignment horizontal="left" vertical="top"/>
    </xf>
    <xf numFmtId="0" fontId="1" fillId="3" borderId="14" xfId="0" applyFont="1" applyFill="1" applyBorder="1" applyAlignment="1" applyProtection="1">
      <alignment horizontal="left" vertical="top"/>
    </xf>
    <xf numFmtId="0" fontId="1" fillId="0" borderId="9" xfId="0" applyFont="1" applyFill="1" applyBorder="1" applyAlignment="1" applyProtection="1">
      <alignment horizontal="left" vertical="top"/>
    </xf>
    <xf numFmtId="0" fontId="1" fillId="0" borderId="10" xfId="0" applyFont="1" applyFill="1" applyBorder="1" applyAlignment="1" applyProtection="1">
      <alignment horizontal="left" vertical="top"/>
    </xf>
    <xf numFmtId="0" fontId="1" fillId="0" borderId="11" xfId="0" applyFont="1" applyFill="1" applyBorder="1" applyAlignment="1" applyProtection="1">
      <alignment horizontal="left" vertical="top"/>
    </xf>
    <xf numFmtId="0" fontId="1" fillId="0" borderId="4" xfId="0" applyFont="1" applyFill="1" applyBorder="1" applyAlignment="1" applyProtection="1">
      <alignment horizontal="left" vertical="top"/>
    </xf>
    <xf numFmtId="0" fontId="1" fillId="0" borderId="6" xfId="0" applyFont="1" applyFill="1" applyBorder="1" applyAlignment="1" applyProtection="1">
      <alignment horizontal="left" vertical="top"/>
    </xf>
    <xf numFmtId="0" fontId="1" fillId="0" borderId="5" xfId="0" applyFont="1" applyFill="1" applyBorder="1" applyAlignment="1" applyProtection="1">
      <alignment horizontal="left" vertical="top"/>
    </xf>
    <xf numFmtId="0" fontId="1" fillId="0" borderId="13" xfId="0" applyFont="1" applyFill="1" applyBorder="1" applyAlignment="1" applyProtection="1">
      <alignment horizontal="left" vertical="top"/>
    </xf>
    <xf numFmtId="0" fontId="1" fillId="0" borderId="0" xfId="0" applyFont="1" applyFill="1" applyBorder="1" applyAlignment="1" applyProtection="1">
      <alignment horizontal="left" vertical="top"/>
    </xf>
    <xf numFmtId="0" fontId="1" fillId="0" borderId="1" xfId="0" applyFont="1" applyFill="1" applyBorder="1" applyAlignment="1" applyProtection="1">
      <alignment horizontal="left" vertical="top"/>
    </xf>
    <xf numFmtId="0" fontId="1" fillId="3" borderId="9" xfId="0" applyFont="1" applyFill="1" applyBorder="1" applyAlignment="1" applyProtection="1">
      <alignment horizontal="left" vertical="top"/>
    </xf>
    <xf numFmtId="0" fontId="1" fillId="3" borderId="13" xfId="0" applyFont="1" applyFill="1" applyBorder="1" applyAlignment="1" applyProtection="1">
      <alignment horizontal="left" vertical="top"/>
    </xf>
    <xf numFmtId="0" fontId="1" fillId="3" borderId="15" xfId="0" applyFont="1" applyFill="1" applyBorder="1" applyAlignment="1" applyProtection="1">
      <alignment horizontal="left" vertical="top"/>
    </xf>
    <xf numFmtId="0" fontId="1" fillId="0" borderId="4" xfId="0" applyFont="1" applyBorder="1" applyAlignment="1" applyProtection="1">
      <alignment horizontal="left" vertical="top"/>
    </xf>
    <xf numFmtId="0" fontId="1" fillId="0" borderId="6" xfId="0" applyFont="1" applyBorder="1" applyAlignment="1" applyProtection="1">
      <alignment horizontal="left" vertical="top"/>
    </xf>
    <xf numFmtId="0" fontId="1" fillId="0" borderId="5" xfId="0" applyFont="1" applyBorder="1" applyAlignment="1" applyProtection="1">
      <alignment horizontal="left" vertical="top"/>
    </xf>
    <xf numFmtId="0" fontId="1" fillId="0" borderId="10" xfId="0" applyFont="1" applyBorder="1" applyAlignment="1" applyProtection="1">
      <alignment horizontal="left" vertical="top"/>
    </xf>
    <xf numFmtId="0" fontId="1" fillId="0" borderId="11" xfId="0" applyFont="1" applyBorder="1" applyAlignment="1" applyProtection="1">
      <alignment horizontal="left" vertical="top"/>
    </xf>
    <xf numFmtId="0" fontId="1" fillId="0" borderId="9" xfId="0" applyFont="1" applyBorder="1" applyAlignment="1" applyProtection="1">
      <alignment horizontal="left" vertical="top"/>
    </xf>
    <xf numFmtId="0" fontId="7" fillId="0" borderId="4" xfId="0" applyFont="1" applyBorder="1" applyAlignment="1" applyProtection="1">
      <alignment horizontal="left" vertical="top"/>
    </xf>
    <xf numFmtId="0" fontId="7" fillId="0" borderId="5" xfId="0" applyFont="1" applyBorder="1" applyAlignment="1" applyProtection="1">
      <alignment horizontal="left" vertical="top"/>
    </xf>
    <xf numFmtId="0" fontId="7" fillId="0" borderId="2" xfId="0" applyFont="1" applyFill="1" applyBorder="1" applyAlignment="1" applyProtection="1">
      <alignment horizontal="left" vertical="top"/>
    </xf>
    <xf numFmtId="0" fontId="1" fillId="0" borderId="8" xfId="0" applyFont="1" applyFill="1" applyBorder="1" applyAlignment="1" applyProtection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6"/>
  <sheetViews>
    <sheetView tabSelected="1" view="pageLayout" topLeftCell="A106" zoomScale="110" zoomScaleNormal="100" zoomScaleSheetLayoutView="110" zoomScalePageLayoutView="110" workbookViewId="0">
      <selection activeCell="M2" sqref="M2"/>
    </sheetView>
  </sheetViews>
  <sheetFormatPr baseColWidth="10" defaultRowHeight="14.25" x14ac:dyDescent="0.25"/>
  <cols>
    <col min="1" max="1" width="9" style="1" bestFit="1" customWidth="1"/>
    <col min="2" max="2" width="6.7109375" style="1" customWidth="1"/>
    <col min="3" max="3" width="10.28515625" style="1" customWidth="1"/>
    <col min="4" max="4" width="38" style="2" customWidth="1"/>
    <col min="5" max="5" width="9" style="2" customWidth="1"/>
    <col min="6" max="6" width="7.5703125" style="2" customWidth="1"/>
    <col min="7" max="7" width="9" style="2" customWidth="1"/>
    <col min="8" max="8" width="0" style="2" hidden="1" customWidth="1"/>
    <col min="9" max="9" width="25.28515625" style="2" customWidth="1"/>
    <col min="10" max="10" width="19.5703125" style="2" hidden="1" customWidth="1"/>
    <col min="11" max="11" width="12.7109375" style="2" hidden="1" customWidth="1"/>
    <col min="12" max="12" width="14.42578125" style="2" customWidth="1"/>
    <col min="13" max="16384" width="11.42578125" style="2"/>
  </cols>
  <sheetData>
    <row r="1" spans="1:12" ht="15" x14ac:dyDescent="0.25">
      <c r="A1" s="180"/>
      <c r="B1" s="180" t="s">
        <v>67</v>
      </c>
      <c r="C1" s="180"/>
      <c r="D1" s="6"/>
      <c r="E1" s="181"/>
      <c r="F1" s="6"/>
      <c r="G1" s="6"/>
    </row>
    <row r="2" spans="1:12" ht="15" x14ac:dyDescent="0.25">
      <c r="A2" s="180"/>
      <c r="B2" s="180"/>
      <c r="C2" s="180"/>
      <c r="D2" s="6"/>
      <c r="E2" s="181"/>
      <c r="I2" s="5" t="s">
        <v>140</v>
      </c>
      <c r="J2" s="4"/>
      <c r="K2" s="4"/>
      <c r="L2" s="182">
        <v>0</v>
      </c>
    </row>
    <row r="3" spans="1:12" x14ac:dyDescent="0.25">
      <c r="J3" s="3"/>
    </row>
    <row r="4" spans="1:12" ht="21.75" customHeight="1" x14ac:dyDescent="0.25">
      <c r="A4" s="202" t="s">
        <v>68</v>
      </c>
      <c r="B4" s="203"/>
      <c r="C4" s="204"/>
      <c r="D4" s="7" t="s">
        <v>111</v>
      </c>
      <c r="E4" s="202" t="s">
        <v>56</v>
      </c>
      <c r="F4" s="203"/>
      <c r="G4" s="203"/>
      <c r="H4" s="203"/>
      <c r="I4" s="204"/>
      <c r="J4" s="8"/>
      <c r="K4" s="9"/>
      <c r="L4" s="10"/>
    </row>
    <row r="5" spans="1:12" ht="30.2" customHeight="1" x14ac:dyDescent="0.25">
      <c r="A5" s="11" t="s">
        <v>75</v>
      </c>
      <c r="B5" s="11" t="s">
        <v>0</v>
      </c>
      <c r="C5" s="11" t="s">
        <v>1</v>
      </c>
      <c r="D5" s="12" t="s">
        <v>2</v>
      </c>
      <c r="E5" s="13" t="s">
        <v>3</v>
      </c>
      <c r="F5" s="13" t="s">
        <v>4</v>
      </c>
      <c r="G5" s="13" t="s">
        <v>5</v>
      </c>
      <c r="H5" s="12" t="s">
        <v>7</v>
      </c>
      <c r="I5" s="12" t="s">
        <v>6</v>
      </c>
      <c r="J5" s="13" t="s">
        <v>55</v>
      </c>
      <c r="K5" s="13" t="s">
        <v>74</v>
      </c>
      <c r="L5" s="13" t="s">
        <v>163</v>
      </c>
    </row>
    <row r="6" spans="1:12" ht="29.25" customHeight="1" x14ac:dyDescent="0.25">
      <c r="A6" s="205">
        <v>1</v>
      </c>
      <c r="B6" s="183"/>
      <c r="C6" s="205" t="s">
        <v>8</v>
      </c>
      <c r="D6" s="14" t="s">
        <v>9</v>
      </c>
      <c r="E6" s="15"/>
      <c r="F6" s="16"/>
      <c r="G6" s="17"/>
      <c r="H6" s="18"/>
      <c r="I6" s="19"/>
      <c r="J6" s="17" t="s">
        <v>56</v>
      </c>
      <c r="K6" s="9"/>
      <c r="L6" s="20"/>
    </row>
    <row r="7" spans="1:12" ht="29.25" customHeight="1" x14ac:dyDescent="0.25">
      <c r="A7" s="206"/>
      <c r="B7" s="184"/>
      <c r="C7" s="206"/>
      <c r="D7" s="21" t="s">
        <v>70</v>
      </c>
      <c r="E7" s="22">
        <v>33</v>
      </c>
      <c r="F7" s="16">
        <v>1.2</v>
      </c>
      <c r="G7" s="23">
        <f>F7*E7</f>
        <v>39.6</v>
      </c>
      <c r="H7" s="24"/>
      <c r="I7" s="17"/>
      <c r="J7" s="17"/>
      <c r="K7" s="9"/>
      <c r="L7" s="25">
        <f>G7*$L$2</f>
        <v>0</v>
      </c>
    </row>
    <row r="8" spans="1:12" ht="29.25" customHeight="1" x14ac:dyDescent="0.25">
      <c r="A8" s="206"/>
      <c r="B8" s="184"/>
      <c r="C8" s="206"/>
      <c r="D8" s="21" t="s">
        <v>13</v>
      </c>
      <c r="E8" s="22">
        <v>30</v>
      </c>
      <c r="F8" s="16">
        <v>1.2</v>
      </c>
      <c r="G8" s="23">
        <f>F8*E8</f>
        <v>36</v>
      </c>
      <c r="H8" s="24"/>
      <c r="I8" s="17"/>
      <c r="J8" s="17"/>
      <c r="K8" s="9"/>
      <c r="L8" s="25">
        <f t="shared" ref="L8:L41" si="0">G8*$L$2</f>
        <v>0</v>
      </c>
    </row>
    <row r="9" spans="1:12" ht="29.25" customHeight="1" x14ac:dyDescent="0.25">
      <c r="A9" s="206"/>
      <c r="B9" s="184"/>
      <c r="C9" s="206"/>
      <c r="D9" s="21" t="s">
        <v>12</v>
      </c>
      <c r="E9" s="22">
        <v>8</v>
      </c>
      <c r="F9" s="16">
        <v>1.2</v>
      </c>
      <c r="G9" s="23">
        <f t="shared" ref="G9:G12" si="1">F9*E9</f>
        <v>9.6</v>
      </c>
      <c r="H9" s="24"/>
      <c r="I9" s="17"/>
      <c r="J9" s="17"/>
      <c r="K9" s="9"/>
      <c r="L9" s="25">
        <f t="shared" si="0"/>
        <v>0</v>
      </c>
    </row>
    <row r="10" spans="1:12" ht="29.25" customHeight="1" x14ac:dyDescent="0.25">
      <c r="A10" s="206"/>
      <c r="B10" s="184"/>
      <c r="C10" s="206"/>
      <c r="D10" s="21" t="s">
        <v>10</v>
      </c>
      <c r="E10" s="22">
        <v>29</v>
      </c>
      <c r="F10" s="16">
        <v>1.2</v>
      </c>
      <c r="G10" s="23">
        <f t="shared" si="1"/>
        <v>34.799999999999997</v>
      </c>
      <c r="H10" s="24"/>
      <c r="I10" s="26"/>
      <c r="J10" s="17"/>
      <c r="K10" s="9"/>
      <c r="L10" s="25">
        <f t="shared" si="0"/>
        <v>0</v>
      </c>
    </row>
    <row r="11" spans="1:12" ht="29.25" customHeight="1" x14ac:dyDescent="0.25">
      <c r="A11" s="206"/>
      <c r="B11" s="184"/>
      <c r="C11" s="206"/>
      <c r="D11" s="21" t="s">
        <v>11</v>
      </c>
      <c r="E11" s="22">
        <v>61.5</v>
      </c>
      <c r="F11" s="16">
        <v>1.2</v>
      </c>
      <c r="G11" s="23">
        <f t="shared" si="1"/>
        <v>73.8</v>
      </c>
      <c r="H11" s="24"/>
      <c r="I11" s="17"/>
      <c r="J11" s="17"/>
      <c r="K11" s="9"/>
      <c r="L11" s="25">
        <f t="shared" si="0"/>
        <v>0</v>
      </c>
    </row>
    <row r="12" spans="1:12" ht="29.25" customHeight="1" x14ac:dyDescent="0.25">
      <c r="A12" s="206"/>
      <c r="B12" s="184"/>
      <c r="C12" s="206"/>
      <c r="D12" s="21" t="s">
        <v>76</v>
      </c>
      <c r="E12" s="22">
        <v>33</v>
      </c>
      <c r="F12" s="16">
        <v>1.2</v>
      </c>
      <c r="G12" s="23">
        <f t="shared" si="1"/>
        <v>39.6</v>
      </c>
      <c r="H12" s="27"/>
      <c r="I12" s="17"/>
      <c r="J12" s="17"/>
      <c r="K12" s="9"/>
      <c r="L12" s="28">
        <f t="shared" si="0"/>
        <v>0</v>
      </c>
    </row>
    <row r="13" spans="1:12" ht="29.25" customHeight="1" x14ac:dyDescent="0.25">
      <c r="A13" s="29">
        <v>2</v>
      </c>
      <c r="B13" s="29">
        <v>16</v>
      </c>
      <c r="C13" s="29">
        <v>159</v>
      </c>
      <c r="D13" s="30" t="s">
        <v>14</v>
      </c>
      <c r="E13" s="31">
        <v>111</v>
      </c>
      <c r="F13" s="32">
        <v>1.2</v>
      </c>
      <c r="G13" s="31">
        <f t="shared" ref="G13:G17" si="2">F13*E13</f>
        <v>133.19999999999999</v>
      </c>
      <c r="H13" s="32"/>
      <c r="I13" s="32"/>
      <c r="J13" s="32"/>
      <c r="K13" s="33"/>
      <c r="L13" s="34">
        <f t="shared" si="0"/>
        <v>0</v>
      </c>
    </row>
    <row r="14" spans="1:12" ht="29.25" customHeight="1" x14ac:dyDescent="0.25">
      <c r="A14" s="206">
        <v>3</v>
      </c>
      <c r="B14" s="208">
        <v>18</v>
      </c>
      <c r="C14" s="35">
        <v>378</v>
      </c>
      <c r="D14" s="36" t="s">
        <v>15</v>
      </c>
      <c r="E14" s="37">
        <v>53</v>
      </c>
      <c r="F14" s="16">
        <v>1.2</v>
      </c>
      <c r="G14" s="23">
        <f t="shared" si="2"/>
        <v>63.599999999999994</v>
      </c>
      <c r="H14" s="18"/>
      <c r="I14" s="17"/>
      <c r="J14" s="38"/>
      <c r="K14" s="9"/>
      <c r="L14" s="39">
        <f t="shared" si="0"/>
        <v>0</v>
      </c>
    </row>
    <row r="15" spans="1:12" ht="29.25" customHeight="1" x14ac:dyDescent="0.25">
      <c r="A15" s="207"/>
      <c r="B15" s="209"/>
      <c r="C15" s="40">
        <v>380</v>
      </c>
      <c r="D15" s="36" t="s">
        <v>16</v>
      </c>
      <c r="E15" s="37">
        <v>9</v>
      </c>
      <c r="F15" s="16">
        <v>1.2</v>
      </c>
      <c r="G15" s="23">
        <f t="shared" si="2"/>
        <v>10.799999999999999</v>
      </c>
      <c r="H15" s="27"/>
      <c r="I15" s="17"/>
      <c r="J15" s="38"/>
      <c r="K15" s="9"/>
      <c r="L15" s="28">
        <f t="shared" si="0"/>
        <v>0</v>
      </c>
    </row>
    <row r="16" spans="1:12" ht="29.25" customHeight="1" x14ac:dyDescent="0.25">
      <c r="A16" s="41">
        <v>4</v>
      </c>
      <c r="B16" s="41">
        <v>12</v>
      </c>
      <c r="C16" s="42" t="s">
        <v>17</v>
      </c>
      <c r="D16" s="30" t="s">
        <v>141</v>
      </c>
      <c r="E16" s="31">
        <v>29</v>
      </c>
      <c r="F16" s="33">
        <v>1.2</v>
      </c>
      <c r="G16" s="43">
        <f t="shared" si="2"/>
        <v>34.799999999999997</v>
      </c>
      <c r="H16" s="33"/>
      <c r="I16" s="44"/>
      <c r="J16" s="33"/>
      <c r="K16" s="24"/>
      <c r="L16" s="34">
        <f t="shared" si="0"/>
        <v>0</v>
      </c>
    </row>
    <row r="17" spans="1:12" ht="29.25" customHeight="1" x14ac:dyDescent="0.25">
      <c r="A17" s="45">
        <v>5</v>
      </c>
      <c r="B17" s="45">
        <v>12</v>
      </c>
      <c r="C17" s="46">
        <v>2039</v>
      </c>
      <c r="D17" s="47" t="s">
        <v>18</v>
      </c>
      <c r="E17" s="48">
        <v>39</v>
      </c>
      <c r="F17" s="49">
        <v>1.2</v>
      </c>
      <c r="G17" s="31">
        <f t="shared" si="2"/>
        <v>46.8</v>
      </c>
      <c r="H17" s="50"/>
      <c r="I17" s="32"/>
      <c r="J17" s="51"/>
      <c r="K17" s="9"/>
      <c r="L17" s="34">
        <f t="shared" si="0"/>
        <v>0</v>
      </c>
    </row>
    <row r="18" spans="1:12" ht="24" customHeight="1" x14ac:dyDescent="0.25">
      <c r="A18" s="205">
        <v>6</v>
      </c>
      <c r="B18" s="210">
        <v>12</v>
      </c>
      <c r="C18" s="52"/>
      <c r="D18" s="53" t="s">
        <v>19</v>
      </c>
      <c r="E18" s="54"/>
      <c r="F18" s="54"/>
      <c r="G18" s="55"/>
      <c r="H18" s="24"/>
      <c r="I18" s="20"/>
      <c r="J18" s="38"/>
      <c r="K18" s="9"/>
      <c r="L18" s="39"/>
    </row>
    <row r="19" spans="1:12" ht="29.25" customHeight="1" x14ac:dyDescent="0.25">
      <c r="A19" s="206"/>
      <c r="B19" s="208"/>
      <c r="C19" s="35">
        <v>3030</v>
      </c>
      <c r="D19" s="16" t="s">
        <v>20</v>
      </c>
      <c r="E19" s="56">
        <v>100</v>
      </c>
      <c r="F19" s="16">
        <v>1.2</v>
      </c>
      <c r="G19" s="23">
        <f t="shared" ref="G19:G86" si="3">F19*E19</f>
        <v>120</v>
      </c>
      <c r="H19" s="24"/>
      <c r="I19" s="17"/>
      <c r="J19" s="38"/>
      <c r="K19" s="9"/>
      <c r="L19" s="25">
        <f t="shared" si="0"/>
        <v>0</v>
      </c>
    </row>
    <row r="20" spans="1:12" ht="29.25" customHeight="1" x14ac:dyDescent="0.25">
      <c r="A20" s="206"/>
      <c r="B20" s="208"/>
      <c r="C20" s="35">
        <v>1266</v>
      </c>
      <c r="D20" s="16" t="s">
        <v>21</v>
      </c>
      <c r="E20" s="56">
        <v>35</v>
      </c>
      <c r="F20" s="16">
        <v>1.2</v>
      </c>
      <c r="G20" s="23">
        <f t="shared" si="3"/>
        <v>42</v>
      </c>
      <c r="H20" s="24"/>
      <c r="I20" s="17"/>
      <c r="J20" s="38"/>
      <c r="K20" s="9"/>
      <c r="L20" s="25">
        <f t="shared" si="0"/>
        <v>0</v>
      </c>
    </row>
    <row r="21" spans="1:12" ht="29.25" customHeight="1" x14ac:dyDescent="0.25">
      <c r="A21" s="206"/>
      <c r="B21" s="208"/>
      <c r="C21" s="57" t="s">
        <v>23</v>
      </c>
      <c r="D21" s="16" t="s">
        <v>22</v>
      </c>
      <c r="E21" s="56">
        <v>36</v>
      </c>
      <c r="F21" s="16">
        <v>1.2</v>
      </c>
      <c r="G21" s="23">
        <f t="shared" si="3"/>
        <v>43.199999999999996</v>
      </c>
      <c r="H21" s="24"/>
      <c r="I21" s="17"/>
      <c r="J21" s="38"/>
      <c r="K21" s="9"/>
      <c r="L21" s="25">
        <f t="shared" si="0"/>
        <v>0</v>
      </c>
    </row>
    <row r="22" spans="1:12" ht="29.25" customHeight="1" x14ac:dyDescent="0.25">
      <c r="A22" s="206"/>
      <c r="B22" s="208"/>
      <c r="C22" s="35"/>
      <c r="D22" s="16"/>
      <c r="E22" s="56">
        <v>36</v>
      </c>
      <c r="F22" s="16">
        <v>1.2</v>
      </c>
      <c r="G22" s="23">
        <f t="shared" si="3"/>
        <v>43.199999999999996</v>
      </c>
      <c r="H22" s="24"/>
      <c r="I22" s="17"/>
      <c r="J22" s="38"/>
      <c r="K22" s="9"/>
      <c r="L22" s="25">
        <f t="shared" si="0"/>
        <v>0</v>
      </c>
    </row>
    <row r="23" spans="1:12" ht="29.25" customHeight="1" x14ac:dyDescent="0.25">
      <c r="A23" s="206"/>
      <c r="B23" s="208"/>
      <c r="C23" s="57" t="s">
        <v>24</v>
      </c>
      <c r="D23" s="16" t="s">
        <v>25</v>
      </c>
      <c r="E23" s="56">
        <v>36</v>
      </c>
      <c r="F23" s="16">
        <v>1.2</v>
      </c>
      <c r="G23" s="23">
        <f t="shared" si="3"/>
        <v>43.199999999999996</v>
      </c>
      <c r="H23" s="24"/>
      <c r="I23" s="17"/>
      <c r="J23" s="38"/>
      <c r="K23" s="9"/>
      <c r="L23" s="25">
        <f t="shared" si="0"/>
        <v>0</v>
      </c>
    </row>
    <row r="24" spans="1:12" ht="29.25" customHeight="1" x14ac:dyDescent="0.25">
      <c r="A24" s="206"/>
      <c r="B24" s="208"/>
      <c r="C24" s="35"/>
      <c r="D24" s="16"/>
      <c r="E24" s="56">
        <v>36</v>
      </c>
      <c r="F24" s="16">
        <v>1.2</v>
      </c>
      <c r="G24" s="23">
        <f t="shared" si="3"/>
        <v>43.199999999999996</v>
      </c>
      <c r="H24" s="24"/>
      <c r="I24" s="17"/>
      <c r="J24" s="38"/>
      <c r="K24" s="9"/>
      <c r="L24" s="25">
        <f t="shared" si="0"/>
        <v>0</v>
      </c>
    </row>
    <row r="25" spans="1:12" ht="29.25" customHeight="1" x14ac:dyDescent="0.25">
      <c r="A25" s="206"/>
      <c r="B25" s="208"/>
      <c r="C25" s="57" t="s">
        <v>26</v>
      </c>
      <c r="D25" s="16" t="s">
        <v>27</v>
      </c>
      <c r="E25" s="56">
        <v>36</v>
      </c>
      <c r="F25" s="16">
        <v>1.2</v>
      </c>
      <c r="G25" s="23">
        <f t="shared" si="3"/>
        <v>43.199999999999996</v>
      </c>
      <c r="H25" s="24"/>
      <c r="I25" s="17"/>
      <c r="J25" s="38"/>
      <c r="K25" s="9"/>
      <c r="L25" s="25">
        <f t="shared" si="0"/>
        <v>0</v>
      </c>
    </row>
    <row r="26" spans="1:12" ht="29.25" customHeight="1" x14ac:dyDescent="0.25">
      <c r="A26" s="206"/>
      <c r="B26" s="208"/>
      <c r="C26" s="35"/>
      <c r="D26" s="16"/>
      <c r="E26" s="56">
        <v>36</v>
      </c>
      <c r="F26" s="16">
        <v>1.2</v>
      </c>
      <c r="G26" s="23">
        <f t="shared" si="3"/>
        <v>43.199999999999996</v>
      </c>
      <c r="H26" s="24"/>
      <c r="I26" s="17"/>
      <c r="J26" s="38"/>
      <c r="K26" s="9"/>
      <c r="L26" s="25">
        <f t="shared" si="0"/>
        <v>0</v>
      </c>
    </row>
    <row r="27" spans="1:12" ht="29.25" customHeight="1" x14ac:dyDescent="0.25">
      <c r="A27" s="206"/>
      <c r="B27" s="208"/>
      <c r="C27" s="57" t="s">
        <v>28</v>
      </c>
      <c r="D27" s="16" t="s">
        <v>29</v>
      </c>
      <c r="E27" s="56">
        <v>37</v>
      </c>
      <c r="F27" s="16">
        <v>1.2</v>
      </c>
      <c r="G27" s="23">
        <f t="shared" si="3"/>
        <v>44.4</v>
      </c>
      <c r="H27" s="24"/>
      <c r="I27" s="17"/>
      <c r="J27" s="38"/>
      <c r="K27" s="9"/>
      <c r="L27" s="25">
        <f t="shared" si="0"/>
        <v>0</v>
      </c>
    </row>
    <row r="28" spans="1:12" ht="29.25" customHeight="1" x14ac:dyDescent="0.25">
      <c r="A28" s="207"/>
      <c r="B28" s="209"/>
      <c r="C28" s="40"/>
      <c r="D28" s="16"/>
      <c r="E28" s="56">
        <v>37</v>
      </c>
      <c r="F28" s="16">
        <v>1.2</v>
      </c>
      <c r="G28" s="23">
        <f>F28*E28</f>
        <v>44.4</v>
      </c>
      <c r="H28" s="24"/>
      <c r="I28" s="17"/>
      <c r="J28" s="38"/>
      <c r="K28" s="9"/>
      <c r="L28" s="28">
        <f t="shared" si="0"/>
        <v>0</v>
      </c>
    </row>
    <row r="29" spans="1:12" ht="21" customHeight="1" x14ac:dyDescent="0.25">
      <c r="A29" s="205">
        <v>7</v>
      </c>
      <c r="B29" s="205">
        <v>12</v>
      </c>
      <c r="C29" s="210">
        <v>2741</v>
      </c>
      <c r="D29" s="58" t="s">
        <v>19</v>
      </c>
      <c r="E29" s="54"/>
      <c r="F29" s="20"/>
      <c r="G29" s="59"/>
      <c r="H29" s="24"/>
      <c r="I29" s="20"/>
      <c r="J29" s="38"/>
      <c r="K29" s="9"/>
      <c r="L29" s="39"/>
    </row>
    <row r="30" spans="1:12" ht="29.25" customHeight="1" x14ac:dyDescent="0.25">
      <c r="A30" s="206"/>
      <c r="B30" s="206"/>
      <c r="C30" s="208"/>
      <c r="D30" s="60" t="s">
        <v>30</v>
      </c>
      <c r="E30" s="37">
        <v>57</v>
      </c>
      <c r="F30" s="17">
        <v>1.2</v>
      </c>
      <c r="G30" s="61">
        <f t="shared" si="3"/>
        <v>68.399999999999991</v>
      </c>
      <c r="H30" s="24"/>
      <c r="I30" s="17"/>
      <c r="J30" s="38"/>
      <c r="K30" s="9"/>
      <c r="L30" s="25">
        <f t="shared" si="0"/>
        <v>0</v>
      </c>
    </row>
    <row r="31" spans="1:12" ht="29.25" customHeight="1" x14ac:dyDescent="0.25">
      <c r="A31" s="206"/>
      <c r="B31" s="206"/>
      <c r="C31" s="208"/>
      <c r="D31" s="60" t="s">
        <v>77</v>
      </c>
      <c r="E31" s="37">
        <v>34.5</v>
      </c>
      <c r="F31" s="17">
        <v>1.2</v>
      </c>
      <c r="G31" s="61">
        <f t="shared" si="3"/>
        <v>41.4</v>
      </c>
      <c r="H31" s="24"/>
      <c r="I31" s="17"/>
      <c r="J31" s="38"/>
      <c r="K31" s="9"/>
      <c r="L31" s="25">
        <f t="shared" si="0"/>
        <v>0</v>
      </c>
    </row>
    <row r="32" spans="1:12" ht="29.25" customHeight="1" x14ac:dyDescent="0.25">
      <c r="A32" s="207"/>
      <c r="B32" s="207"/>
      <c r="C32" s="209"/>
      <c r="D32" s="62"/>
      <c r="E32" s="63">
        <v>35.5</v>
      </c>
      <c r="F32" s="64">
        <v>1.2</v>
      </c>
      <c r="G32" s="65">
        <f t="shared" si="3"/>
        <v>42.6</v>
      </c>
      <c r="H32" s="24"/>
      <c r="I32" s="64"/>
      <c r="J32" s="38"/>
      <c r="K32" s="9"/>
      <c r="L32" s="28">
        <f>G32*$L$2</f>
        <v>0</v>
      </c>
    </row>
    <row r="33" spans="1:12" ht="29.25" customHeight="1" x14ac:dyDescent="0.25">
      <c r="A33" s="41">
        <v>8</v>
      </c>
      <c r="B33" s="41">
        <v>12</v>
      </c>
      <c r="C33" s="41">
        <v>1043</v>
      </c>
      <c r="D33" s="66" t="s">
        <v>78</v>
      </c>
      <c r="E33" s="67">
        <v>38.5</v>
      </c>
      <c r="F33" s="64">
        <v>1.2</v>
      </c>
      <c r="G33" s="68">
        <f t="shared" si="3"/>
        <v>46.199999999999996</v>
      </c>
      <c r="H33" s="33"/>
      <c r="I33" s="33"/>
      <c r="J33" s="17"/>
      <c r="K33" s="9"/>
      <c r="L33" s="34">
        <f t="shared" si="0"/>
        <v>0</v>
      </c>
    </row>
    <row r="34" spans="1:12" ht="29.25" customHeight="1" x14ac:dyDescent="0.25">
      <c r="A34" s="211">
        <v>9</v>
      </c>
      <c r="B34" s="69">
        <v>11</v>
      </c>
      <c r="C34" s="70">
        <v>143</v>
      </c>
      <c r="D34" s="71" t="s">
        <v>31</v>
      </c>
      <c r="E34" s="72">
        <v>60</v>
      </c>
      <c r="F34" s="73">
        <v>1.2</v>
      </c>
      <c r="G34" s="74">
        <f t="shared" si="3"/>
        <v>72</v>
      </c>
      <c r="H34" s="75"/>
      <c r="I34" s="76"/>
      <c r="J34" s="38"/>
      <c r="K34" s="9"/>
      <c r="L34" s="39">
        <f t="shared" si="0"/>
        <v>0</v>
      </c>
    </row>
    <row r="35" spans="1:12" ht="29.25" customHeight="1" x14ac:dyDescent="0.25">
      <c r="A35" s="212"/>
      <c r="B35" s="77">
        <v>23</v>
      </c>
      <c r="C35" s="78">
        <v>110</v>
      </c>
      <c r="D35" s="79" t="s">
        <v>32</v>
      </c>
      <c r="E35" s="80">
        <v>26.5</v>
      </c>
      <c r="F35" s="81">
        <v>1.2</v>
      </c>
      <c r="G35" s="82">
        <f t="shared" si="3"/>
        <v>31.799999999999997</v>
      </c>
      <c r="H35" s="75"/>
      <c r="I35" s="83"/>
      <c r="J35" s="38"/>
      <c r="K35" s="9"/>
      <c r="L35" s="28">
        <f t="shared" si="0"/>
        <v>0</v>
      </c>
    </row>
    <row r="36" spans="1:12" ht="29.25" customHeight="1" x14ac:dyDescent="0.25">
      <c r="A36" s="84">
        <v>10</v>
      </c>
      <c r="B36" s="84">
        <v>23</v>
      </c>
      <c r="C36" s="84">
        <v>75</v>
      </c>
      <c r="D36" s="21" t="s">
        <v>33</v>
      </c>
      <c r="E36" s="85">
        <v>45.5</v>
      </c>
      <c r="F36" s="17">
        <v>1.2</v>
      </c>
      <c r="G36" s="23">
        <f>F36*E36</f>
        <v>54.6</v>
      </c>
      <c r="H36" s="20"/>
      <c r="I36" s="20"/>
      <c r="J36" s="17"/>
      <c r="K36" s="9"/>
      <c r="L36" s="39">
        <f t="shared" si="0"/>
        <v>0</v>
      </c>
    </row>
    <row r="37" spans="1:12" ht="29.25" customHeight="1" x14ac:dyDescent="0.25">
      <c r="A37" s="41">
        <v>11</v>
      </c>
      <c r="B37" s="41">
        <v>8</v>
      </c>
      <c r="C37" s="41">
        <v>308</v>
      </c>
      <c r="D37" s="86" t="s">
        <v>123</v>
      </c>
      <c r="E37" s="31">
        <v>78</v>
      </c>
      <c r="F37" s="33">
        <v>1.2</v>
      </c>
      <c r="G37" s="43">
        <f t="shared" si="3"/>
        <v>93.6</v>
      </c>
      <c r="H37" s="33"/>
      <c r="I37" s="33"/>
      <c r="J37" s="33"/>
      <c r="K37" s="33"/>
      <c r="L37" s="34">
        <f t="shared" si="0"/>
        <v>0</v>
      </c>
    </row>
    <row r="38" spans="1:12" ht="29.25" customHeight="1" x14ac:dyDescent="0.25">
      <c r="A38" s="84">
        <v>12</v>
      </c>
      <c r="B38" s="52">
        <v>16</v>
      </c>
      <c r="C38" s="52" t="s">
        <v>82</v>
      </c>
      <c r="D38" s="86" t="s">
        <v>83</v>
      </c>
      <c r="E38" s="31">
        <v>137</v>
      </c>
      <c r="F38" s="33">
        <v>1.2</v>
      </c>
      <c r="G38" s="43">
        <f t="shared" si="3"/>
        <v>164.4</v>
      </c>
      <c r="H38" s="33"/>
      <c r="I38" s="33"/>
      <c r="J38" s="33"/>
      <c r="K38" s="33"/>
      <c r="L38" s="34">
        <f t="shared" si="0"/>
        <v>0</v>
      </c>
    </row>
    <row r="39" spans="1:12" ht="29.25" customHeight="1" x14ac:dyDescent="0.25">
      <c r="A39" s="205">
        <v>13</v>
      </c>
      <c r="B39" s="205">
        <v>16</v>
      </c>
      <c r="C39" s="205">
        <v>736</v>
      </c>
      <c r="D39" s="87" t="s">
        <v>84</v>
      </c>
      <c r="E39" s="88">
        <v>63</v>
      </c>
      <c r="F39" s="54">
        <v>1.2</v>
      </c>
      <c r="G39" s="55">
        <f t="shared" si="3"/>
        <v>75.599999999999994</v>
      </c>
      <c r="H39" s="24"/>
      <c r="I39" s="20"/>
      <c r="J39" s="20"/>
      <c r="K39" s="27"/>
      <c r="L39" s="39">
        <f t="shared" si="0"/>
        <v>0</v>
      </c>
    </row>
    <row r="40" spans="1:12" ht="29.25" customHeight="1" x14ac:dyDescent="0.25">
      <c r="A40" s="207"/>
      <c r="B40" s="207"/>
      <c r="C40" s="207"/>
      <c r="D40" s="62" t="s">
        <v>81</v>
      </c>
      <c r="E40" s="63">
        <v>66</v>
      </c>
      <c r="F40" s="89">
        <v>1.2</v>
      </c>
      <c r="G40" s="68">
        <f t="shared" si="3"/>
        <v>79.2</v>
      </c>
      <c r="H40" s="24"/>
      <c r="I40" s="64"/>
      <c r="J40" s="64"/>
      <c r="K40" s="18"/>
      <c r="L40" s="28">
        <f t="shared" si="0"/>
        <v>0</v>
      </c>
    </row>
    <row r="41" spans="1:12" ht="29.25" customHeight="1" x14ac:dyDescent="0.25">
      <c r="A41" s="90"/>
      <c r="B41" s="90"/>
      <c r="C41" s="90"/>
      <c r="D41" s="91" t="s">
        <v>97</v>
      </c>
      <c r="E41" s="92"/>
      <c r="F41" s="15"/>
      <c r="G41" s="93">
        <f>SUM(G7:G40)</f>
        <v>1802.4</v>
      </c>
      <c r="H41" s="94"/>
      <c r="I41" s="94"/>
      <c r="J41" s="94"/>
      <c r="K41" s="94"/>
      <c r="L41" s="95">
        <f t="shared" si="0"/>
        <v>0</v>
      </c>
    </row>
    <row r="42" spans="1:12" ht="29.25" customHeight="1" x14ac:dyDescent="0.25">
      <c r="A42" s="190" t="s">
        <v>69</v>
      </c>
      <c r="B42" s="191"/>
      <c r="C42" s="192"/>
      <c r="D42" s="96" t="s">
        <v>73</v>
      </c>
      <c r="E42" s="190" t="s">
        <v>56</v>
      </c>
      <c r="F42" s="191"/>
      <c r="G42" s="191"/>
      <c r="H42" s="191"/>
      <c r="I42" s="192"/>
      <c r="J42" s="97"/>
      <c r="K42" s="24"/>
      <c r="L42" s="10"/>
    </row>
    <row r="43" spans="1:12" ht="29.25" customHeight="1" x14ac:dyDescent="0.25">
      <c r="A43" s="98" t="s">
        <v>75</v>
      </c>
      <c r="B43" s="98" t="s">
        <v>0</v>
      </c>
      <c r="C43" s="98" t="s">
        <v>1</v>
      </c>
      <c r="D43" s="99" t="s">
        <v>2</v>
      </c>
      <c r="E43" s="14" t="s">
        <v>3</v>
      </c>
      <c r="F43" s="14" t="s">
        <v>4</v>
      </c>
      <c r="G43" s="14" t="s">
        <v>5</v>
      </c>
      <c r="H43" s="99" t="s">
        <v>7</v>
      </c>
      <c r="I43" s="99" t="s">
        <v>6</v>
      </c>
      <c r="J43" s="14" t="s">
        <v>55</v>
      </c>
      <c r="K43" s="14" t="s">
        <v>74</v>
      </c>
      <c r="L43" s="13" t="s">
        <v>163</v>
      </c>
    </row>
    <row r="44" spans="1:12" ht="29.25" customHeight="1" x14ac:dyDescent="0.25">
      <c r="A44" s="213">
        <v>14</v>
      </c>
      <c r="B44" s="214">
        <v>12</v>
      </c>
      <c r="C44" s="100" t="s">
        <v>63</v>
      </c>
      <c r="D44" s="101" t="s">
        <v>34</v>
      </c>
      <c r="E44" s="102">
        <v>54</v>
      </c>
      <c r="F44" s="103">
        <v>1.2</v>
      </c>
      <c r="G44" s="104">
        <f t="shared" si="3"/>
        <v>64.8</v>
      </c>
      <c r="H44" s="105"/>
      <c r="I44" s="103"/>
      <c r="J44" s="105" t="s">
        <v>56</v>
      </c>
      <c r="K44" s="27"/>
      <c r="L44" s="106">
        <f>G44*$L$2</f>
        <v>0</v>
      </c>
    </row>
    <row r="45" spans="1:12" ht="29.25" customHeight="1" x14ac:dyDescent="0.25">
      <c r="A45" s="213"/>
      <c r="B45" s="214"/>
      <c r="C45" s="107" t="s">
        <v>35</v>
      </c>
      <c r="D45" s="108" t="s">
        <v>36</v>
      </c>
      <c r="E45" s="85">
        <v>23</v>
      </c>
      <c r="F45" s="109">
        <v>1.2</v>
      </c>
      <c r="G45" s="92">
        <f t="shared" si="3"/>
        <v>27.599999999999998</v>
      </c>
      <c r="H45" s="110"/>
      <c r="I45" s="109"/>
      <c r="J45" s="110"/>
      <c r="K45" s="15"/>
      <c r="L45" s="111">
        <f t="shared" ref="L45:L51" si="4">G45*$L$2</f>
        <v>0</v>
      </c>
    </row>
    <row r="46" spans="1:12" ht="29.25" customHeight="1" x14ac:dyDescent="0.25">
      <c r="A46" s="213"/>
      <c r="B46" s="214"/>
      <c r="C46" s="112" t="s">
        <v>37</v>
      </c>
      <c r="D46" s="108" t="s">
        <v>38</v>
      </c>
      <c r="E46" s="85">
        <v>80</v>
      </c>
      <c r="F46" s="109">
        <v>1.2</v>
      </c>
      <c r="G46" s="92">
        <f t="shared" si="3"/>
        <v>96</v>
      </c>
      <c r="H46" s="110"/>
      <c r="I46" s="109"/>
      <c r="J46" s="110"/>
      <c r="K46" s="15"/>
      <c r="L46" s="111">
        <f t="shared" si="4"/>
        <v>0</v>
      </c>
    </row>
    <row r="47" spans="1:12" ht="29.25" customHeight="1" x14ac:dyDescent="0.25">
      <c r="A47" s="213"/>
      <c r="B47" s="214"/>
      <c r="C47" s="113" t="s">
        <v>39</v>
      </c>
      <c r="D47" s="108" t="s">
        <v>40</v>
      </c>
      <c r="E47" s="85">
        <v>30</v>
      </c>
      <c r="F47" s="109">
        <v>1.2</v>
      </c>
      <c r="G47" s="92">
        <f t="shared" si="3"/>
        <v>36</v>
      </c>
      <c r="H47" s="110"/>
      <c r="I47" s="109"/>
      <c r="J47" s="110"/>
      <c r="K47" s="15"/>
      <c r="L47" s="111">
        <f t="shared" si="4"/>
        <v>0</v>
      </c>
    </row>
    <row r="48" spans="1:12" ht="29.25" customHeight="1" x14ac:dyDescent="0.25">
      <c r="A48" s="213"/>
      <c r="B48" s="214"/>
      <c r="C48" s="107">
        <v>1148</v>
      </c>
      <c r="D48" s="108" t="s">
        <v>80</v>
      </c>
      <c r="E48" s="85">
        <v>20</v>
      </c>
      <c r="F48" s="109">
        <v>1.2</v>
      </c>
      <c r="G48" s="92">
        <f t="shared" si="3"/>
        <v>24</v>
      </c>
      <c r="H48" s="110"/>
      <c r="I48" s="109"/>
      <c r="J48" s="110"/>
      <c r="K48" s="15"/>
      <c r="L48" s="111">
        <f t="shared" si="4"/>
        <v>0</v>
      </c>
    </row>
    <row r="49" spans="1:12" ht="29.25" customHeight="1" x14ac:dyDescent="0.25">
      <c r="A49" s="213"/>
      <c r="B49" s="214"/>
      <c r="C49" s="107" t="s">
        <v>41</v>
      </c>
      <c r="D49" s="108" t="s">
        <v>79</v>
      </c>
      <c r="E49" s="85">
        <v>75</v>
      </c>
      <c r="F49" s="109">
        <v>1.2</v>
      </c>
      <c r="G49" s="92">
        <f t="shared" si="3"/>
        <v>90</v>
      </c>
      <c r="H49" s="110"/>
      <c r="I49" s="109"/>
      <c r="J49" s="110"/>
      <c r="K49" s="15"/>
      <c r="L49" s="111">
        <f t="shared" si="4"/>
        <v>0</v>
      </c>
    </row>
    <row r="50" spans="1:12" ht="29.25" customHeight="1" x14ac:dyDescent="0.25">
      <c r="A50" s="213"/>
      <c r="B50" s="214"/>
      <c r="C50" s="114" t="s">
        <v>42</v>
      </c>
      <c r="D50" s="115" t="s">
        <v>43</v>
      </c>
      <c r="E50" s="67">
        <v>43</v>
      </c>
      <c r="F50" s="116">
        <v>1.2</v>
      </c>
      <c r="G50" s="117">
        <f t="shared" si="3"/>
        <v>51.6</v>
      </c>
      <c r="H50" s="118"/>
      <c r="I50" s="116"/>
      <c r="J50" s="118"/>
      <c r="K50" s="18"/>
      <c r="L50" s="119">
        <f t="shared" si="4"/>
        <v>0</v>
      </c>
    </row>
    <row r="51" spans="1:12" ht="29.25" customHeight="1" x14ac:dyDescent="0.25">
      <c r="A51" s="120"/>
      <c r="B51" s="121"/>
      <c r="C51" s="122"/>
      <c r="D51" s="91" t="s">
        <v>98</v>
      </c>
      <c r="E51" s="92"/>
      <c r="F51" s="110"/>
      <c r="G51" s="123">
        <f>SUM(G44:G50)</f>
        <v>390</v>
      </c>
      <c r="H51" s="124"/>
      <c r="I51" s="124"/>
      <c r="J51" s="124"/>
      <c r="K51" s="94"/>
      <c r="L51" s="95">
        <f t="shared" si="4"/>
        <v>0</v>
      </c>
    </row>
    <row r="52" spans="1:12" ht="29.25" customHeight="1" x14ac:dyDescent="0.25">
      <c r="A52" s="190" t="s">
        <v>71</v>
      </c>
      <c r="B52" s="191"/>
      <c r="C52" s="192"/>
      <c r="D52" s="96" t="s">
        <v>72</v>
      </c>
      <c r="E52" s="190" t="s">
        <v>56</v>
      </c>
      <c r="F52" s="191"/>
      <c r="G52" s="191"/>
      <c r="H52" s="191"/>
      <c r="I52" s="192"/>
      <c r="J52" s="97"/>
      <c r="K52" s="24"/>
      <c r="L52" s="10"/>
    </row>
    <row r="53" spans="1:12" ht="30.2" customHeight="1" x14ac:dyDescent="0.25">
      <c r="A53" s="11" t="s">
        <v>75</v>
      </c>
      <c r="B53" s="11" t="s">
        <v>0</v>
      </c>
      <c r="C53" s="11" t="s">
        <v>1</v>
      </c>
      <c r="D53" s="12" t="s">
        <v>2</v>
      </c>
      <c r="E53" s="13" t="s">
        <v>3</v>
      </c>
      <c r="F53" s="13" t="s">
        <v>4</v>
      </c>
      <c r="G53" s="13" t="s">
        <v>5</v>
      </c>
      <c r="H53" s="12" t="s">
        <v>7</v>
      </c>
      <c r="I53" s="12" t="s">
        <v>6</v>
      </c>
      <c r="J53" s="13" t="s">
        <v>55</v>
      </c>
      <c r="K53" s="13" t="s">
        <v>74</v>
      </c>
      <c r="L53" s="13" t="s">
        <v>163</v>
      </c>
    </row>
    <row r="54" spans="1:12" ht="29.25" customHeight="1" x14ac:dyDescent="0.25">
      <c r="A54" s="45">
        <v>15</v>
      </c>
      <c r="B54" s="125">
        <v>12</v>
      </c>
      <c r="C54" s="126" t="s">
        <v>85</v>
      </c>
      <c r="D54" s="30" t="s">
        <v>86</v>
      </c>
      <c r="E54" s="31">
        <v>55</v>
      </c>
      <c r="F54" s="32">
        <v>1.2</v>
      </c>
      <c r="G54" s="31">
        <f t="shared" ref="G54" si="5">F54*E54</f>
        <v>66</v>
      </c>
      <c r="H54" s="32"/>
      <c r="I54" s="32"/>
      <c r="J54" s="32"/>
      <c r="K54" s="33"/>
      <c r="L54" s="34">
        <f>G54*$L$2</f>
        <v>0</v>
      </c>
    </row>
    <row r="55" spans="1:12" ht="29.25" customHeight="1" x14ac:dyDescent="0.25">
      <c r="A55" s="29">
        <v>16</v>
      </c>
      <c r="B55" s="29">
        <v>2</v>
      </c>
      <c r="C55" s="127" t="s">
        <v>87</v>
      </c>
      <c r="D55" s="30" t="s">
        <v>44</v>
      </c>
      <c r="E55" s="31">
        <v>42</v>
      </c>
      <c r="F55" s="32">
        <v>1.2</v>
      </c>
      <c r="G55" s="31">
        <f t="shared" si="3"/>
        <v>50.4</v>
      </c>
      <c r="H55" s="32"/>
      <c r="I55" s="32"/>
      <c r="J55" s="128" t="s">
        <v>57</v>
      </c>
      <c r="K55" s="33"/>
      <c r="L55" s="34">
        <f t="shared" ref="L55:L68" si="6">G55*$L$2</f>
        <v>0</v>
      </c>
    </row>
    <row r="56" spans="1:12" ht="29.25" customHeight="1" x14ac:dyDescent="0.25">
      <c r="A56" s="45">
        <v>17</v>
      </c>
      <c r="B56" s="41">
        <v>2</v>
      </c>
      <c r="C56" s="41">
        <v>454</v>
      </c>
      <c r="D56" s="86" t="s">
        <v>45</v>
      </c>
      <c r="E56" s="31">
        <v>42.5</v>
      </c>
      <c r="F56" s="33">
        <v>1.2</v>
      </c>
      <c r="G56" s="43">
        <f t="shared" si="3"/>
        <v>51</v>
      </c>
      <c r="H56" s="33"/>
      <c r="I56" s="33"/>
      <c r="J56" s="33"/>
      <c r="K56" s="33"/>
      <c r="L56" s="34">
        <f t="shared" si="6"/>
        <v>0</v>
      </c>
    </row>
    <row r="57" spans="1:12" ht="29.25" customHeight="1" x14ac:dyDescent="0.25">
      <c r="A57" s="29">
        <v>18</v>
      </c>
      <c r="B57" s="41">
        <v>2</v>
      </c>
      <c r="C57" s="84">
        <v>44</v>
      </c>
      <c r="D57" s="86" t="s">
        <v>46</v>
      </c>
      <c r="E57" s="31">
        <v>22</v>
      </c>
      <c r="F57" s="33">
        <v>1.2</v>
      </c>
      <c r="G57" s="43">
        <f t="shared" si="3"/>
        <v>26.4</v>
      </c>
      <c r="H57" s="33"/>
      <c r="I57" s="33"/>
      <c r="J57" s="33"/>
      <c r="K57" s="33"/>
      <c r="L57" s="39">
        <f t="shared" si="6"/>
        <v>0</v>
      </c>
    </row>
    <row r="58" spans="1:12" ht="29.25" customHeight="1" x14ac:dyDescent="0.25">
      <c r="A58" s="205">
        <v>19</v>
      </c>
      <c r="B58" s="210">
        <v>16</v>
      </c>
      <c r="C58" s="52" t="s">
        <v>89</v>
      </c>
      <c r="D58" s="60" t="s">
        <v>88</v>
      </c>
      <c r="E58" s="37">
        <v>70</v>
      </c>
      <c r="F58" s="16">
        <v>1.2</v>
      </c>
      <c r="G58" s="23">
        <f t="shared" si="3"/>
        <v>84</v>
      </c>
      <c r="H58" s="18"/>
      <c r="I58" s="17"/>
      <c r="J58" s="38"/>
      <c r="K58" s="9"/>
      <c r="L58" s="39">
        <f t="shared" si="6"/>
        <v>0</v>
      </c>
    </row>
    <row r="59" spans="1:12" ht="29.25" customHeight="1" x14ac:dyDescent="0.25">
      <c r="A59" s="207"/>
      <c r="B59" s="209"/>
      <c r="C59" s="40" t="s">
        <v>47</v>
      </c>
      <c r="D59" s="62" t="s">
        <v>48</v>
      </c>
      <c r="E59" s="63">
        <v>30</v>
      </c>
      <c r="F59" s="89">
        <v>1.2</v>
      </c>
      <c r="G59" s="68">
        <f t="shared" si="3"/>
        <v>36</v>
      </c>
      <c r="H59" s="24"/>
      <c r="I59" s="17"/>
      <c r="J59" s="38"/>
      <c r="K59" s="9"/>
      <c r="L59" s="28">
        <f t="shared" si="6"/>
        <v>0</v>
      </c>
    </row>
    <row r="60" spans="1:12" ht="29.25" customHeight="1" x14ac:dyDescent="0.25">
      <c r="A60" s="129" t="s">
        <v>145</v>
      </c>
      <c r="B60" s="40">
        <v>16</v>
      </c>
      <c r="C60" s="40">
        <v>1490</v>
      </c>
      <c r="D60" s="62" t="s">
        <v>142</v>
      </c>
      <c r="E60" s="63">
        <v>17.5</v>
      </c>
      <c r="F60" s="89">
        <v>1.2</v>
      </c>
      <c r="G60" s="68">
        <f t="shared" si="3"/>
        <v>21</v>
      </c>
      <c r="H60" s="24"/>
      <c r="I60" s="17"/>
      <c r="J60" s="38"/>
      <c r="K60" s="9"/>
      <c r="L60" s="28">
        <f t="shared" si="6"/>
        <v>0</v>
      </c>
    </row>
    <row r="61" spans="1:12" ht="29.25" customHeight="1" x14ac:dyDescent="0.25">
      <c r="A61" s="129" t="s">
        <v>146</v>
      </c>
      <c r="B61" s="40">
        <v>16</v>
      </c>
      <c r="C61" s="130">
        <v>220</v>
      </c>
      <c r="D61" s="62" t="s">
        <v>143</v>
      </c>
      <c r="E61" s="63">
        <v>19.97</v>
      </c>
      <c r="F61" s="89">
        <v>1.2</v>
      </c>
      <c r="G61" s="68">
        <f t="shared" si="3"/>
        <v>23.963999999999999</v>
      </c>
      <c r="H61" s="24"/>
      <c r="I61" s="17"/>
      <c r="J61" s="38"/>
      <c r="K61" s="9"/>
      <c r="L61" s="28">
        <f t="shared" si="6"/>
        <v>0</v>
      </c>
    </row>
    <row r="62" spans="1:12" ht="29.25" customHeight="1" x14ac:dyDescent="0.25">
      <c r="A62" s="129">
        <v>20</v>
      </c>
      <c r="B62" s="40">
        <v>16</v>
      </c>
      <c r="C62" s="40">
        <v>241</v>
      </c>
      <c r="D62" s="62" t="s">
        <v>144</v>
      </c>
      <c r="E62" s="63">
        <v>20</v>
      </c>
      <c r="F62" s="89">
        <v>1.2</v>
      </c>
      <c r="G62" s="68">
        <f t="shared" si="3"/>
        <v>24</v>
      </c>
      <c r="H62" s="24"/>
      <c r="I62" s="33"/>
      <c r="J62" s="33"/>
      <c r="K62" s="33"/>
      <c r="L62" s="28">
        <f t="shared" si="6"/>
        <v>0</v>
      </c>
    </row>
    <row r="63" spans="1:12" ht="29.25" customHeight="1" x14ac:dyDescent="0.25">
      <c r="A63" s="41">
        <v>21</v>
      </c>
      <c r="B63" s="41">
        <v>12</v>
      </c>
      <c r="C63" s="131" t="s">
        <v>49</v>
      </c>
      <c r="D63" s="21" t="s">
        <v>50</v>
      </c>
      <c r="E63" s="85">
        <v>48</v>
      </c>
      <c r="F63" s="17">
        <v>1.2</v>
      </c>
      <c r="G63" s="23">
        <f t="shared" si="3"/>
        <v>57.599999999999994</v>
      </c>
      <c r="H63" s="20"/>
      <c r="I63" s="20"/>
      <c r="J63" s="20"/>
      <c r="K63" s="20"/>
      <c r="L63" s="39">
        <f t="shared" si="6"/>
        <v>0</v>
      </c>
    </row>
    <row r="64" spans="1:12" ht="29.25" customHeight="1" x14ac:dyDescent="0.25">
      <c r="A64" s="196">
        <v>22</v>
      </c>
      <c r="B64" s="193">
        <v>13</v>
      </c>
      <c r="C64" s="45">
        <v>782</v>
      </c>
      <c r="D64" s="101" t="s">
        <v>91</v>
      </c>
      <c r="E64" s="88">
        <v>62</v>
      </c>
      <c r="F64" s="103">
        <v>1.2</v>
      </c>
      <c r="G64" s="104">
        <f t="shared" si="3"/>
        <v>74.399999999999991</v>
      </c>
      <c r="H64" s="105"/>
      <c r="I64" s="103"/>
      <c r="J64" s="105"/>
      <c r="K64" s="27"/>
      <c r="L64" s="39">
        <f t="shared" si="6"/>
        <v>0</v>
      </c>
    </row>
    <row r="65" spans="1:12" ht="29.25" customHeight="1" x14ac:dyDescent="0.25">
      <c r="A65" s="198"/>
      <c r="B65" s="195"/>
      <c r="C65" s="127">
        <v>793</v>
      </c>
      <c r="D65" s="115" t="s">
        <v>90</v>
      </c>
      <c r="E65" s="63">
        <v>48</v>
      </c>
      <c r="F65" s="116">
        <v>1.2</v>
      </c>
      <c r="G65" s="117">
        <f t="shared" si="3"/>
        <v>57.599999999999994</v>
      </c>
      <c r="H65" s="118"/>
      <c r="I65" s="116"/>
      <c r="J65" s="118"/>
      <c r="K65" s="18"/>
      <c r="L65" s="28">
        <f t="shared" si="6"/>
        <v>0</v>
      </c>
    </row>
    <row r="66" spans="1:12" ht="29.25" customHeight="1" x14ac:dyDescent="0.25">
      <c r="A66" s="41">
        <v>23</v>
      </c>
      <c r="B66" s="41">
        <v>12</v>
      </c>
      <c r="C66" s="41">
        <v>865</v>
      </c>
      <c r="D66" s="86" t="s">
        <v>51</v>
      </c>
      <c r="E66" s="31">
        <v>20</v>
      </c>
      <c r="F66" s="33">
        <v>1.2</v>
      </c>
      <c r="G66" s="43">
        <f t="shared" si="3"/>
        <v>24</v>
      </c>
      <c r="H66" s="33"/>
      <c r="I66" s="33"/>
      <c r="J66" s="33"/>
      <c r="K66" s="33"/>
      <c r="L66" s="34">
        <f t="shared" si="6"/>
        <v>0</v>
      </c>
    </row>
    <row r="67" spans="1:12" ht="29.25" customHeight="1" x14ac:dyDescent="0.25">
      <c r="A67" s="41" t="s">
        <v>147</v>
      </c>
      <c r="B67" s="41">
        <v>2</v>
      </c>
      <c r="C67" s="41">
        <v>399</v>
      </c>
      <c r="D67" s="86" t="s">
        <v>148</v>
      </c>
      <c r="E67" s="31">
        <v>24</v>
      </c>
      <c r="F67" s="33">
        <v>1.2</v>
      </c>
      <c r="G67" s="43">
        <f t="shared" si="3"/>
        <v>28.799999999999997</v>
      </c>
      <c r="H67" s="33"/>
      <c r="I67" s="33"/>
      <c r="J67" s="33"/>
      <c r="K67" s="33"/>
      <c r="L67" s="34">
        <f t="shared" si="6"/>
        <v>0</v>
      </c>
    </row>
    <row r="68" spans="1:12" ht="29.25" customHeight="1" x14ac:dyDescent="0.25">
      <c r="A68" s="90"/>
      <c r="B68" s="90"/>
      <c r="C68" s="90"/>
      <c r="D68" s="91" t="s">
        <v>99</v>
      </c>
      <c r="E68" s="92"/>
      <c r="F68" s="15"/>
      <c r="G68" s="93">
        <f>SUM(G54:G67)</f>
        <v>625.16399999999999</v>
      </c>
      <c r="H68" s="94"/>
      <c r="I68" s="94"/>
      <c r="J68" s="94"/>
      <c r="K68" s="94"/>
      <c r="L68" s="95">
        <f t="shared" si="6"/>
        <v>0</v>
      </c>
    </row>
    <row r="69" spans="1:12" ht="29.25" customHeight="1" x14ac:dyDescent="0.25">
      <c r="A69" s="190" t="s">
        <v>92</v>
      </c>
      <c r="B69" s="191"/>
      <c r="C69" s="192"/>
      <c r="D69" s="96" t="s">
        <v>93</v>
      </c>
      <c r="E69" s="190" t="s">
        <v>56</v>
      </c>
      <c r="F69" s="191"/>
      <c r="G69" s="191"/>
      <c r="H69" s="191"/>
      <c r="I69" s="192"/>
      <c r="J69" s="97"/>
      <c r="K69" s="24"/>
      <c r="L69" s="10"/>
    </row>
    <row r="70" spans="1:12" ht="29.25" customHeight="1" x14ac:dyDescent="0.25">
      <c r="A70" s="11" t="s">
        <v>75</v>
      </c>
      <c r="B70" s="11" t="s">
        <v>0</v>
      </c>
      <c r="C70" s="11" t="s">
        <v>1</v>
      </c>
      <c r="D70" s="12" t="s">
        <v>2</v>
      </c>
      <c r="E70" s="13" t="s">
        <v>3</v>
      </c>
      <c r="F70" s="13" t="s">
        <v>4</v>
      </c>
      <c r="G70" s="13" t="s">
        <v>5</v>
      </c>
      <c r="H70" s="12" t="s">
        <v>7</v>
      </c>
      <c r="I70" s="12" t="s">
        <v>6</v>
      </c>
      <c r="J70" s="13" t="s">
        <v>55</v>
      </c>
      <c r="K70" s="13" t="s">
        <v>74</v>
      </c>
      <c r="L70" s="13" t="s">
        <v>163</v>
      </c>
    </row>
    <row r="71" spans="1:12" ht="29.25" customHeight="1" x14ac:dyDescent="0.25">
      <c r="A71" s="45">
        <v>24</v>
      </c>
      <c r="B71" s="84">
        <v>16</v>
      </c>
      <c r="C71" s="52">
        <v>693</v>
      </c>
      <c r="D71" s="87" t="s">
        <v>94</v>
      </c>
      <c r="E71" s="88">
        <v>215</v>
      </c>
      <c r="F71" s="54">
        <v>1.2</v>
      </c>
      <c r="G71" s="55">
        <f t="shared" si="3"/>
        <v>258</v>
      </c>
      <c r="H71" s="24"/>
      <c r="I71" s="33"/>
      <c r="J71" s="33"/>
      <c r="K71" s="33"/>
      <c r="L71" s="34">
        <f>G71*$L$2</f>
        <v>0</v>
      </c>
    </row>
    <row r="72" spans="1:12" ht="29.25" customHeight="1" x14ac:dyDescent="0.25">
      <c r="A72" s="29">
        <v>25</v>
      </c>
      <c r="B72" s="41">
        <v>13</v>
      </c>
      <c r="C72" s="132" t="s">
        <v>95</v>
      </c>
      <c r="D72" s="86" t="s">
        <v>96</v>
      </c>
      <c r="E72" s="31">
        <v>46.5</v>
      </c>
      <c r="F72" s="33">
        <v>1.2</v>
      </c>
      <c r="G72" s="43">
        <f t="shared" si="3"/>
        <v>55.8</v>
      </c>
      <c r="H72" s="33"/>
      <c r="I72" s="33"/>
      <c r="J72" s="33"/>
      <c r="K72" s="33"/>
      <c r="L72" s="34">
        <f>G72*$L$2</f>
        <v>0</v>
      </c>
    </row>
    <row r="73" spans="1:12" ht="29.25" customHeight="1" x14ac:dyDescent="0.25">
      <c r="A73" s="121"/>
      <c r="B73" s="90"/>
      <c r="C73" s="90"/>
      <c r="D73" s="91" t="s">
        <v>100</v>
      </c>
      <c r="E73" s="92"/>
      <c r="F73" s="15"/>
      <c r="G73" s="93">
        <f>SUM(G71:G72)</f>
        <v>313.8</v>
      </c>
      <c r="H73" s="94"/>
      <c r="I73" s="94"/>
      <c r="J73" s="94"/>
      <c r="K73" s="94"/>
      <c r="L73" s="95">
        <f>SUM(L71:L72)</f>
        <v>0</v>
      </c>
    </row>
    <row r="74" spans="1:12" ht="36.75" customHeight="1" x14ac:dyDescent="0.25">
      <c r="A74" s="121"/>
      <c r="B74" s="90"/>
      <c r="C74" s="90"/>
      <c r="D74" s="91"/>
      <c r="E74" s="92"/>
      <c r="F74" s="15"/>
      <c r="G74" s="93"/>
      <c r="H74" s="94"/>
      <c r="I74" s="94"/>
      <c r="J74" s="94"/>
      <c r="K74" s="94"/>
      <c r="L74" s="95"/>
    </row>
    <row r="75" spans="1:12" ht="29.25" customHeight="1" x14ac:dyDescent="0.25">
      <c r="A75" s="190" t="s">
        <v>101</v>
      </c>
      <c r="B75" s="191"/>
      <c r="C75" s="192"/>
      <c r="D75" s="133" t="s">
        <v>112</v>
      </c>
      <c r="E75" s="190" t="s">
        <v>58</v>
      </c>
      <c r="F75" s="191"/>
      <c r="G75" s="191"/>
      <c r="H75" s="191"/>
      <c r="I75" s="192"/>
      <c r="J75" s="97"/>
      <c r="K75" s="24"/>
      <c r="L75" s="10"/>
    </row>
    <row r="76" spans="1:12" ht="30.2" customHeight="1" x14ac:dyDescent="0.25">
      <c r="A76" s="11" t="s">
        <v>75</v>
      </c>
      <c r="B76" s="11" t="s">
        <v>0</v>
      </c>
      <c r="C76" s="11" t="s">
        <v>1</v>
      </c>
      <c r="D76" s="99" t="s">
        <v>2</v>
      </c>
      <c r="E76" s="14" t="s">
        <v>3</v>
      </c>
      <c r="F76" s="14" t="s">
        <v>4</v>
      </c>
      <c r="G76" s="14" t="s">
        <v>5</v>
      </c>
      <c r="H76" s="12" t="s">
        <v>7</v>
      </c>
      <c r="I76" s="12" t="s">
        <v>6</v>
      </c>
      <c r="J76" s="13" t="s">
        <v>55</v>
      </c>
      <c r="K76" s="13" t="s">
        <v>74</v>
      </c>
      <c r="L76" s="13" t="s">
        <v>163</v>
      </c>
    </row>
    <row r="77" spans="1:12" ht="29.25" customHeight="1" x14ac:dyDescent="0.25">
      <c r="A77" s="193">
        <v>26</v>
      </c>
      <c r="B77" s="196">
        <v>12</v>
      </c>
      <c r="C77" s="199">
        <v>1981</v>
      </c>
      <c r="D77" s="134" t="s">
        <v>102</v>
      </c>
      <c r="E77" s="88">
        <v>10</v>
      </c>
      <c r="F77" s="135">
        <v>1.2</v>
      </c>
      <c r="G77" s="102">
        <f t="shared" si="3"/>
        <v>12</v>
      </c>
      <c r="H77" s="50"/>
      <c r="I77" s="103"/>
      <c r="J77" s="136" t="s">
        <v>58</v>
      </c>
      <c r="K77" s="27"/>
      <c r="L77" s="39">
        <f>G77*$L$2</f>
        <v>0</v>
      </c>
    </row>
    <row r="78" spans="1:12" ht="29.25" customHeight="1" x14ac:dyDescent="0.25">
      <c r="A78" s="194"/>
      <c r="B78" s="197"/>
      <c r="C78" s="200"/>
      <c r="D78" s="36" t="s">
        <v>52</v>
      </c>
      <c r="E78" s="37"/>
      <c r="F78" s="137"/>
      <c r="G78" s="85">
        <v>12</v>
      </c>
      <c r="H78" s="50"/>
      <c r="I78" s="109"/>
      <c r="J78" s="38"/>
      <c r="K78" s="15"/>
      <c r="L78" s="25">
        <f t="shared" ref="L78:L81" si="7">G78*$L$2</f>
        <v>0</v>
      </c>
    </row>
    <row r="79" spans="1:12" ht="29.25" customHeight="1" x14ac:dyDescent="0.25">
      <c r="A79" s="194"/>
      <c r="B79" s="197"/>
      <c r="C79" s="200"/>
      <c r="D79" s="36" t="s">
        <v>53</v>
      </c>
      <c r="E79" s="37">
        <v>53</v>
      </c>
      <c r="F79" s="137">
        <v>1.2</v>
      </c>
      <c r="G79" s="85">
        <f t="shared" si="3"/>
        <v>63.599999999999994</v>
      </c>
      <c r="H79" s="50"/>
      <c r="I79" s="109"/>
      <c r="J79" s="38"/>
      <c r="K79" s="15"/>
      <c r="L79" s="25">
        <f t="shared" si="7"/>
        <v>0</v>
      </c>
    </row>
    <row r="80" spans="1:12" ht="29.25" customHeight="1" x14ac:dyDescent="0.25">
      <c r="A80" s="194"/>
      <c r="B80" s="197"/>
      <c r="C80" s="200"/>
      <c r="D80" s="36" t="s">
        <v>121</v>
      </c>
      <c r="E80" s="37">
        <v>17</v>
      </c>
      <c r="F80" s="137">
        <v>1.2</v>
      </c>
      <c r="G80" s="85">
        <f>F80*E80</f>
        <v>20.399999999999999</v>
      </c>
      <c r="H80" s="50"/>
      <c r="I80" s="138"/>
      <c r="J80" s="139"/>
      <c r="K80" s="15"/>
      <c r="L80" s="25">
        <f t="shared" si="7"/>
        <v>0</v>
      </c>
    </row>
    <row r="81" spans="1:12" ht="20.25" customHeight="1" x14ac:dyDescent="0.25">
      <c r="A81" s="195"/>
      <c r="B81" s="198"/>
      <c r="C81" s="201"/>
      <c r="D81" s="140" t="s">
        <v>120</v>
      </c>
      <c r="E81" s="141"/>
      <c r="F81" s="141"/>
      <c r="G81" s="67">
        <v>16</v>
      </c>
      <c r="H81" s="50"/>
      <c r="I81" s="142"/>
      <c r="J81" s="18"/>
      <c r="K81" s="18"/>
      <c r="L81" s="28">
        <f t="shared" si="7"/>
        <v>0</v>
      </c>
    </row>
    <row r="82" spans="1:12" ht="30" x14ac:dyDescent="0.25">
      <c r="A82" s="121"/>
      <c r="B82" s="121"/>
      <c r="C82" s="121"/>
      <c r="D82" s="91" t="s">
        <v>122</v>
      </c>
      <c r="E82" s="110"/>
      <c r="F82" s="110"/>
      <c r="G82" s="123">
        <f>SUM(G77:G81)</f>
        <v>124</v>
      </c>
      <c r="H82" s="124"/>
      <c r="I82" s="143"/>
      <c r="J82" s="94"/>
      <c r="K82" s="94"/>
      <c r="L82" s="95">
        <f>SUM(L77:L81)</f>
        <v>0</v>
      </c>
    </row>
    <row r="83" spans="1:12" ht="25.5" customHeight="1" x14ac:dyDescent="0.25">
      <c r="A83" s="121"/>
      <c r="B83" s="121"/>
      <c r="C83" s="121"/>
      <c r="D83" s="91"/>
      <c r="E83" s="110"/>
      <c r="F83" s="110"/>
      <c r="G83" s="123"/>
      <c r="H83" s="124"/>
      <c r="I83" s="143"/>
      <c r="J83" s="94"/>
      <c r="K83" s="94"/>
      <c r="L83" s="95"/>
    </row>
    <row r="84" spans="1:12" ht="28.5" x14ac:dyDescent="0.25">
      <c r="A84" s="190" t="s">
        <v>103</v>
      </c>
      <c r="B84" s="191"/>
      <c r="C84" s="192"/>
      <c r="D84" s="133" t="s">
        <v>113</v>
      </c>
      <c r="E84" s="190" t="s">
        <v>59</v>
      </c>
      <c r="F84" s="191"/>
      <c r="G84" s="191"/>
      <c r="H84" s="191"/>
      <c r="I84" s="192"/>
      <c r="J84" s="97"/>
      <c r="K84" s="24"/>
      <c r="L84" s="10"/>
    </row>
    <row r="85" spans="1:12" ht="30.2" customHeight="1" x14ac:dyDescent="0.25">
      <c r="A85" s="11" t="s">
        <v>75</v>
      </c>
      <c r="B85" s="11" t="s">
        <v>0</v>
      </c>
      <c r="C85" s="11" t="s">
        <v>1</v>
      </c>
      <c r="D85" s="12" t="s">
        <v>2</v>
      </c>
      <c r="E85" s="13" t="s">
        <v>3</v>
      </c>
      <c r="F85" s="13" t="s">
        <v>4</v>
      </c>
      <c r="G85" s="13" t="s">
        <v>5</v>
      </c>
      <c r="H85" s="12" t="s">
        <v>7</v>
      </c>
      <c r="I85" s="12" t="s">
        <v>6</v>
      </c>
      <c r="J85" s="13" t="s">
        <v>55</v>
      </c>
      <c r="K85" s="13" t="s">
        <v>74</v>
      </c>
      <c r="L85" s="13" t="s">
        <v>163</v>
      </c>
    </row>
    <row r="86" spans="1:12" ht="29.25" customHeight="1" x14ac:dyDescent="0.25">
      <c r="A86" s="29">
        <v>27</v>
      </c>
      <c r="B86" s="29">
        <v>16</v>
      </c>
      <c r="C86" s="29">
        <v>688</v>
      </c>
      <c r="D86" s="30" t="s">
        <v>54</v>
      </c>
      <c r="E86" s="31">
        <v>49</v>
      </c>
      <c r="F86" s="32">
        <v>1.2</v>
      </c>
      <c r="G86" s="31">
        <f t="shared" si="3"/>
        <v>58.8</v>
      </c>
      <c r="H86" s="32"/>
      <c r="I86" s="32"/>
      <c r="J86" s="32" t="s">
        <v>59</v>
      </c>
      <c r="K86" s="32"/>
      <c r="L86" s="144">
        <f>G86*L2</f>
        <v>0</v>
      </c>
    </row>
    <row r="87" spans="1:12" ht="29.25" customHeight="1" x14ac:dyDescent="0.25">
      <c r="A87" s="121"/>
      <c r="B87" s="121"/>
      <c r="C87" s="121"/>
      <c r="D87" s="145" t="s">
        <v>124</v>
      </c>
      <c r="E87" s="92"/>
      <c r="F87" s="110"/>
      <c r="G87" s="123">
        <f>G86</f>
        <v>58.8</v>
      </c>
      <c r="H87" s="124"/>
      <c r="I87" s="124"/>
      <c r="J87" s="124"/>
      <c r="K87" s="124"/>
      <c r="L87" s="146">
        <f>L86</f>
        <v>0</v>
      </c>
    </row>
    <row r="88" spans="1:12" ht="29.25" customHeight="1" x14ac:dyDescent="0.25">
      <c r="A88" s="121"/>
      <c r="B88" s="121"/>
      <c r="C88" s="121"/>
      <c r="D88" s="145"/>
      <c r="E88" s="92"/>
      <c r="F88" s="110"/>
      <c r="G88" s="123"/>
      <c r="H88" s="124"/>
      <c r="I88" s="124"/>
      <c r="J88" s="124"/>
      <c r="K88" s="124"/>
      <c r="L88" s="146"/>
    </row>
    <row r="89" spans="1:12" ht="29.25" customHeight="1" x14ac:dyDescent="0.25">
      <c r="A89" s="189" t="s">
        <v>104</v>
      </c>
      <c r="B89" s="189"/>
      <c r="C89" s="189"/>
      <c r="D89" s="133" t="s">
        <v>114</v>
      </c>
      <c r="E89" s="189" t="s">
        <v>60</v>
      </c>
      <c r="F89" s="189"/>
      <c r="G89" s="189"/>
      <c r="H89" s="189"/>
      <c r="I89" s="189"/>
      <c r="J89" s="147"/>
      <c r="K89" s="33"/>
      <c r="L89" s="10"/>
    </row>
    <row r="90" spans="1:12" ht="30.2" customHeight="1" x14ac:dyDescent="0.25">
      <c r="A90" s="98" t="s">
        <v>75</v>
      </c>
      <c r="B90" s="98" t="s">
        <v>0</v>
      </c>
      <c r="C90" s="98" t="s">
        <v>1</v>
      </c>
      <c r="D90" s="99" t="s">
        <v>2</v>
      </c>
      <c r="E90" s="14" t="s">
        <v>3</v>
      </c>
      <c r="F90" s="14" t="s">
        <v>4</v>
      </c>
      <c r="G90" s="14" t="s">
        <v>5</v>
      </c>
      <c r="H90" s="99" t="s">
        <v>7</v>
      </c>
      <c r="I90" s="99" t="s">
        <v>6</v>
      </c>
      <c r="J90" s="14" t="s">
        <v>55</v>
      </c>
      <c r="K90" s="14" t="s">
        <v>74</v>
      </c>
      <c r="L90" s="13" t="s">
        <v>163</v>
      </c>
    </row>
    <row r="91" spans="1:12" ht="29.25" customHeight="1" x14ac:dyDescent="0.25">
      <c r="A91" s="193">
        <v>28</v>
      </c>
      <c r="B91" s="196">
        <v>16</v>
      </c>
      <c r="C91" s="199">
        <v>1556</v>
      </c>
      <c r="D91" s="148" t="s">
        <v>126</v>
      </c>
      <c r="E91" s="105"/>
      <c r="F91" s="103"/>
      <c r="G91" s="149">
        <v>1255</v>
      </c>
      <c r="H91" s="105"/>
      <c r="I91" s="103"/>
      <c r="J91" s="105" t="s">
        <v>60</v>
      </c>
      <c r="K91" s="105"/>
      <c r="L91" s="150"/>
    </row>
    <row r="92" spans="1:12" ht="29.25" customHeight="1" x14ac:dyDescent="0.25">
      <c r="A92" s="194"/>
      <c r="B92" s="197"/>
      <c r="C92" s="200"/>
      <c r="D92" s="151" t="s">
        <v>131</v>
      </c>
      <c r="E92" s="110"/>
      <c r="F92" s="109"/>
      <c r="G92" s="152">
        <v>573</v>
      </c>
      <c r="H92" s="110"/>
      <c r="I92" s="109"/>
      <c r="J92" s="110"/>
      <c r="K92" s="110"/>
      <c r="L92" s="150"/>
    </row>
    <row r="93" spans="1:12" ht="29.25" customHeight="1" x14ac:dyDescent="0.25">
      <c r="A93" s="195"/>
      <c r="B93" s="198"/>
      <c r="C93" s="201"/>
      <c r="D93" s="66" t="s">
        <v>127</v>
      </c>
      <c r="E93" s="118">
        <v>59</v>
      </c>
      <c r="F93" s="116">
        <v>1.2</v>
      </c>
      <c r="G93" s="153">
        <f>F93*E93</f>
        <v>70.8</v>
      </c>
      <c r="H93" s="118"/>
      <c r="I93" s="116"/>
      <c r="J93" s="118"/>
      <c r="K93" s="118"/>
      <c r="L93" s="150"/>
    </row>
    <row r="94" spans="1:12" ht="29.25" customHeight="1" x14ac:dyDescent="0.25">
      <c r="A94" s="121"/>
      <c r="B94" s="121"/>
      <c r="C94" s="121"/>
      <c r="D94" s="145" t="s">
        <v>125</v>
      </c>
      <c r="E94" s="110"/>
      <c r="F94" s="110"/>
      <c r="G94" s="154">
        <f>SUM(G91:G93)</f>
        <v>1898.8</v>
      </c>
      <c r="H94" s="124"/>
      <c r="I94" s="155"/>
      <c r="J94" s="124"/>
      <c r="K94" s="124"/>
      <c r="L94" s="156">
        <f>G94*L2</f>
        <v>0</v>
      </c>
    </row>
    <row r="95" spans="1:12" ht="29.25" customHeight="1" x14ac:dyDescent="0.25">
      <c r="A95" s="121"/>
      <c r="B95" s="121"/>
      <c r="C95" s="121"/>
      <c r="D95" s="145"/>
      <c r="E95" s="110"/>
      <c r="F95" s="110"/>
      <c r="G95" s="152"/>
      <c r="H95" s="110"/>
      <c r="I95" s="110"/>
      <c r="J95" s="110"/>
      <c r="K95" s="110"/>
      <c r="L95" s="157"/>
    </row>
    <row r="96" spans="1:12" ht="29.25" customHeight="1" x14ac:dyDescent="0.25">
      <c r="A96" s="202" t="s">
        <v>105</v>
      </c>
      <c r="B96" s="203"/>
      <c r="C96" s="204"/>
      <c r="D96" s="158" t="s">
        <v>115</v>
      </c>
      <c r="E96" s="202" t="s">
        <v>157</v>
      </c>
      <c r="F96" s="203"/>
      <c r="G96" s="203"/>
      <c r="H96" s="203"/>
      <c r="I96" s="204"/>
      <c r="J96" s="159"/>
      <c r="K96" s="27"/>
      <c r="L96" s="10"/>
    </row>
    <row r="97" spans="1:12" ht="30.2" customHeight="1" x14ac:dyDescent="0.25">
      <c r="A97" s="11" t="s">
        <v>75</v>
      </c>
      <c r="B97" s="11" t="s">
        <v>0</v>
      </c>
      <c r="C97" s="11" t="s">
        <v>1</v>
      </c>
      <c r="D97" s="12" t="s">
        <v>2</v>
      </c>
      <c r="E97" s="13" t="s">
        <v>3</v>
      </c>
      <c r="F97" s="13" t="s">
        <v>4</v>
      </c>
      <c r="G97" s="13" t="s">
        <v>5</v>
      </c>
      <c r="H97" s="12" t="s">
        <v>7</v>
      </c>
      <c r="I97" s="12" t="s">
        <v>6</v>
      </c>
      <c r="J97" s="13" t="s">
        <v>55</v>
      </c>
      <c r="K97" s="13" t="s">
        <v>74</v>
      </c>
      <c r="L97" s="13" t="s">
        <v>163</v>
      </c>
    </row>
    <row r="98" spans="1:12" ht="29.25" customHeight="1" x14ac:dyDescent="0.25">
      <c r="A98" s="29">
        <v>29</v>
      </c>
      <c r="B98" s="29">
        <v>12</v>
      </c>
      <c r="C98" s="29">
        <v>1676</v>
      </c>
      <c r="D98" s="30" t="s">
        <v>107</v>
      </c>
      <c r="E98" s="31">
        <v>22</v>
      </c>
      <c r="F98" s="32">
        <v>1.2</v>
      </c>
      <c r="G98" s="31">
        <f>F98*E98</f>
        <v>26.4</v>
      </c>
      <c r="H98" s="32"/>
      <c r="I98" s="32"/>
      <c r="J98" s="32" t="s">
        <v>61</v>
      </c>
      <c r="K98" s="50"/>
      <c r="L98" s="160">
        <f>G98*L2</f>
        <v>0</v>
      </c>
    </row>
    <row r="99" spans="1:12" ht="29.25" customHeight="1" x14ac:dyDescent="0.25">
      <c r="A99" s="121"/>
      <c r="B99" s="121"/>
      <c r="C99" s="121"/>
      <c r="D99" s="145" t="s">
        <v>119</v>
      </c>
      <c r="E99" s="92"/>
      <c r="F99" s="110"/>
      <c r="G99" s="123">
        <f>SUM(G98)</f>
        <v>26.4</v>
      </c>
      <c r="H99" s="124"/>
      <c r="I99" s="124"/>
      <c r="J99" s="124"/>
      <c r="K99" s="124"/>
      <c r="L99" s="146">
        <f>L98</f>
        <v>0</v>
      </c>
    </row>
    <row r="100" spans="1:12" ht="29.25" customHeight="1" x14ac:dyDescent="0.25">
      <c r="A100" s="190" t="s">
        <v>106</v>
      </c>
      <c r="B100" s="191"/>
      <c r="C100" s="192"/>
      <c r="D100" s="133" t="s">
        <v>116</v>
      </c>
      <c r="E100" s="190" t="s">
        <v>117</v>
      </c>
      <c r="F100" s="191"/>
      <c r="G100" s="191"/>
      <c r="H100" s="191"/>
      <c r="I100" s="192"/>
      <c r="J100" s="97"/>
      <c r="K100" s="24"/>
      <c r="L100" s="10"/>
    </row>
    <row r="101" spans="1:12" ht="30.2" customHeight="1" x14ac:dyDescent="0.25">
      <c r="A101" s="11" t="s">
        <v>75</v>
      </c>
      <c r="B101" s="11" t="s">
        <v>0</v>
      </c>
      <c r="C101" s="11" t="s">
        <v>1</v>
      </c>
      <c r="D101" s="12" t="s">
        <v>2</v>
      </c>
      <c r="E101" s="13" t="s">
        <v>3</v>
      </c>
      <c r="F101" s="13" t="s">
        <v>4</v>
      </c>
      <c r="G101" s="13" t="s">
        <v>5</v>
      </c>
      <c r="H101" s="12" t="s">
        <v>7</v>
      </c>
      <c r="I101" s="12" t="s">
        <v>6</v>
      </c>
      <c r="J101" s="13" t="s">
        <v>55</v>
      </c>
      <c r="K101" s="13" t="s">
        <v>74</v>
      </c>
      <c r="L101" s="13" t="s">
        <v>163</v>
      </c>
    </row>
    <row r="102" spans="1:12" ht="29.25" customHeight="1" x14ac:dyDescent="0.25">
      <c r="A102" s="41">
        <v>30</v>
      </c>
      <c r="B102" s="29">
        <v>16</v>
      </c>
      <c r="C102" s="29">
        <v>1214</v>
      </c>
      <c r="D102" s="30" t="s">
        <v>109</v>
      </c>
      <c r="E102" s="32"/>
      <c r="F102" s="32"/>
      <c r="G102" s="31">
        <v>30</v>
      </c>
      <c r="H102" s="32"/>
      <c r="I102" s="30" t="s">
        <v>132</v>
      </c>
      <c r="J102" s="33" t="s">
        <v>62</v>
      </c>
      <c r="K102" s="18"/>
      <c r="L102" s="119">
        <f>G102*L2</f>
        <v>0</v>
      </c>
    </row>
    <row r="103" spans="1:12" ht="29.25" customHeight="1" x14ac:dyDescent="0.25">
      <c r="A103" s="90"/>
      <c r="B103" s="121"/>
      <c r="C103" s="121"/>
      <c r="D103" s="145" t="s">
        <v>128</v>
      </c>
      <c r="E103" s="110"/>
      <c r="F103" s="110"/>
      <c r="G103" s="123">
        <v>30</v>
      </c>
      <c r="H103" s="124"/>
      <c r="I103" s="124"/>
      <c r="J103" s="94"/>
      <c r="K103" s="94"/>
      <c r="L103" s="95">
        <f>SUM(L102)</f>
        <v>0</v>
      </c>
    </row>
    <row r="104" spans="1:12" ht="29.25" customHeight="1" x14ac:dyDescent="0.25">
      <c r="A104" s="90"/>
      <c r="B104" s="121"/>
      <c r="C104" s="121"/>
      <c r="D104" s="145"/>
      <c r="E104" s="110"/>
      <c r="F104" s="110"/>
      <c r="G104" s="123"/>
      <c r="H104" s="124"/>
      <c r="I104" s="124"/>
      <c r="J104" s="94"/>
      <c r="K104" s="94"/>
      <c r="L104" s="95"/>
    </row>
    <row r="105" spans="1:12" ht="29.25" customHeight="1" x14ac:dyDescent="0.25">
      <c r="A105" s="189" t="s">
        <v>108</v>
      </c>
      <c r="B105" s="189"/>
      <c r="C105" s="189"/>
      <c r="D105" s="133" t="s">
        <v>118</v>
      </c>
      <c r="E105" s="189" t="s">
        <v>64</v>
      </c>
      <c r="F105" s="189"/>
      <c r="G105" s="189"/>
      <c r="H105" s="189"/>
      <c r="I105" s="189"/>
      <c r="J105" s="147"/>
      <c r="K105" s="33"/>
      <c r="L105" s="10"/>
    </row>
    <row r="106" spans="1:12" ht="30.2" customHeight="1" x14ac:dyDescent="0.25">
      <c r="A106" s="11" t="s">
        <v>75</v>
      </c>
      <c r="B106" s="11" t="s">
        <v>0</v>
      </c>
      <c r="C106" s="11" t="s">
        <v>1</v>
      </c>
      <c r="D106" s="12" t="s">
        <v>2</v>
      </c>
      <c r="E106" s="13" t="s">
        <v>3</v>
      </c>
      <c r="F106" s="13" t="s">
        <v>4</v>
      </c>
      <c r="G106" s="13" t="s">
        <v>5</v>
      </c>
      <c r="H106" s="12" t="s">
        <v>7</v>
      </c>
      <c r="I106" s="12" t="s">
        <v>6</v>
      </c>
      <c r="J106" s="13" t="s">
        <v>55</v>
      </c>
      <c r="K106" s="13" t="s">
        <v>74</v>
      </c>
      <c r="L106" s="13" t="s">
        <v>163</v>
      </c>
    </row>
    <row r="107" spans="1:12" ht="29.25" customHeight="1" x14ac:dyDescent="0.25">
      <c r="A107" s="29">
        <v>31</v>
      </c>
      <c r="B107" s="29">
        <v>8</v>
      </c>
      <c r="C107" s="29">
        <v>184</v>
      </c>
      <c r="D107" s="161" t="s">
        <v>133</v>
      </c>
      <c r="E107" s="162">
        <v>55</v>
      </c>
      <c r="F107" s="162">
        <v>1.2</v>
      </c>
      <c r="G107" s="163">
        <f>F107*E107</f>
        <v>66</v>
      </c>
      <c r="H107" s="162"/>
      <c r="I107" s="30" t="s">
        <v>132</v>
      </c>
      <c r="J107" s="32" t="s">
        <v>64</v>
      </c>
      <c r="K107" s="32"/>
      <c r="L107" s="144">
        <f>G107*L2</f>
        <v>0</v>
      </c>
    </row>
    <row r="108" spans="1:12" ht="29.25" customHeight="1" x14ac:dyDescent="0.25">
      <c r="A108" s="121"/>
      <c r="B108" s="121"/>
      <c r="C108" s="121"/>
      <c r="D108" s="145" t="s">
        <v>129</v>
      </c>
      <c r="E108" s="164"/>
      <c r="F108" s="164"/>
      <c r="G108" s="165">
        <f>SUM(G107)</f>
        <v>66</v>
      </c>
      <c r="H108" s="166"/>
      <c r="I108" s="166"/>
      <c r="J108" s="124"/>
      <c r="K108" s="124"/>
      <c r="L108" s="146">
        <f>SUM(L107)</f>
        <v>0</v>
      </c>
    </row>
    <row r="109" spans="1:12" ht="29.25" customHeight="1" x14ac:dyDescent="0.25">
      <c r="A109" s="121"/>
      <c r="B109" s="121"/>
      <c r="C109" s="121"/>
      <c r="D109" s="167"/>
      <c r="E109" s="164"/>
      <c r="F109" s="164"/>
      <c r="G109" s="168"/>
      <c r="H109" s="164"/>
      <c r="I109" s="164"/>
      <c r="J109" s="110"/>
      <c r="K109" s="110"/>
      <c r="L109" s="110"/>
    </row>
    <row r="110" spans="1:12" ht="29.25" customHeight="1" x14ac:dyDescent="0.25">
      <c r="A110" s="189" t="s">
        <v>110</v>
      </c>
      <c r="B110" s="189"/>
      <c r="C110" s="189"/>
      <c r="D110" s="133" t="s">
        <v>65</v>
      </c>
      <c r="E110" s="189" t="s">
        <v>66</v>
      </c>
      <c r="F110" s="189"/>
      <c r="G110" s="189"/>
      <c r="H110" s="189"/>
      <c r="I110" s="189"/>
      <c r="J110" s="147"/>
      <c r="K110" s="33"/>
      <c r="L110" s="10"/>
    </row>
    <row r="111" spans="1:12" ht="30.2" customHeight="1" x14ac:dyDescent="0.25">
      <c r="A111" s="98" t="s">
        <v>75</v>
      </c>
      <c r="B111" s="98" t="s">
        <v>0</v>
      </c>
      <c r="C111" s="98" t="s">
        <v>1</v>
      </c>
      <c r="D111" s="99" t="s">
        <v>2</v>
      </c>
      <c r="E111" s="14" t="s">
        <v>3</v>
      </c>
      <c r="F111" s="14" t="s">
        <v>4</v>
      </c>
      <c r="G111" s="14" t="s">
        <v>5</v>
      </c>
      <c r="H111" s="99" t="s">
        <v>7</v>
      </c>
      <c r="I111" s="99" t="s">
        <v>6</v>
      </c>
      <c r="J111" s="14" t="s">
        <v>55</v>
      </c>
      <c r="K111" s="14" t="s">
        <v>74</v>
      </c>
      <c r="L111" s="13" t="s">
        <v>163</v>
      </c>
    </row>
    <row r="112" spans="1:12" ht="30.75" customHeight="1" x14ac:dyDescent="0.25">
      <c r="A112" s="29">
        <v>32</v>
      </c>
      <c r="B112" s="29">
        <v>2</v>
      </c>
      <c r="C112" s="29">
        <v>206</v>
      </c>
      <c r="D112" s="161" t="s">
        <v>134</v>
      </c>
      <c r="E112" s="32">
        <v>94</v>
      </c>
      <c r="F112" s="32">
        <v>1.2</v>
      </c>
      <c r="G112" s="31">
        <f>F112*E112</f>
        <v>112.8</v>
      </c>
      <c r="H112" s="32"/>
      <c r="I112" s="32"/>
      <c r="J112" s="32" t="s">
        <v>66</v>
      </c>
      <c r="K112" s="32"/>
      <c r="L112" s="144">
        <f>G112*$L$2</f>
        <v>0</v>
      </c>
    </row>
    <row r="113" spans="1:12" ht="30" x14ac:dyDescent="0.25">
      <c r="A113" s="121"/>
      <c r="B113" s="121"/>
      <c r="C113" s="121"/>
      <c r="D113" s="145" t="s">
        <v>130</v>
      </c>
      <c r="E113" s="110"/>
      <c r="F113" s="110"/>
      <c r="G113" s="123">
        <f>SUM(G112:G112)</f>
        <v>112.8</v>
      </c>
      <c r="H113" s="124"/>
      <c r="I113" s="124"/>
      <c r="J113" s="124"/>
      <c r="K113" s="124"/>
      <c r="L113" s="146">
        <f>SUM(L112:L112)</f>
        <v>0</v>
      </c>
    </row>
    <row r="114" spans="1:12" ht="47.25" customHeight="1" x14ac:dyDescent="0.25">
      <c r="A114" s="121"/>
      <c r="B114" s="121"/>
      <c r="C114" s="121"/>
      <c r="D114" s="169"/>
      <c r="E114" s="110"/>
      <c r="F114" s="110"/>
      <c r="G114" s="92"/>
      <c r="H114" s="110"/>
      <c r="I114" s="110"/>
      <c r="J114" s="110"/>
      <c r="K114" s="110"/>
      <c r="L114" s="110"/>
    </row>
    <row r="115" spans="1:12" ht="30.75" customHeight="1" x14ac:dyDescent="0.25">
      <c r="A115" s="170"/>
      <c r="B115" s="170"/>
      <c r="C115" s="170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21" customHeight="1" x14ac:dyDescent="0.25">
      <c r="A116" s="190" t="s">
        <v>156</v>
      </c>
      <c r="B116" s="191"/>
      <c r="C116" s="192"/>
      <c r="D116" s="133" t="s">
        <v>136</v>
      </c>
      <c r="E116" s="190" t="s">
        <v>137</v>
      </c>
      <c r="F116" s="191"/>
      <c r="G116" s="191"/>
      <c r="H116" s="191"/>
      <c r="I116" s="192"/>
      <c r="J116" s="97"/>
      <c r="K116" s="24"/>
      <c r="L116" s="10"/>
    </row>
    <row r="117" spans="1:12" ht="30.2" customHeight="1" x14ac:dyDescent="0.25">
      <c r="A117" s="11" t="s">
        <v>75</v>
      </c>
      <c r="B117" s="11" t="s">
        <v>0</v>
      </c>
      <c r="C117" s="11" t="s">
        <v>1</v>
      </c>
      <c r="D117" s="12" t="s">
        <v>2</v>
      </c>
      <c r="E117" s="13" t="s">
        <v>3</v>
      </c>
      <c r="F117" s="13" t="s">
        <v>4</v>
      </c>
      <c r="G117" s="13" t="s">
        <v>5</v>
      </c>
      <c r="H117" s="12" t="s">
        <v>7</v>
      </c>
      <c r="I117" s="12" t="s">
        <v>6</v>
      </c>
      <c r="J117" s="13" t="s">
        <v>55</v>
      </c>
      <c r="K117" s="13" t="s">
        <v>74</v>
      </c>
      <c r="L117" s="13" t="s">
        <v>163</v>
      </c>
    </row>
    <row r="118" spans="1:12" ht="28.5" x14ac:dyDescent="0.25">
      <c r="A118" s="41">
        <v>33</v>
      </c>
      <c r="B118" s="41">
        <v>16</v>
      </c>
      <c r="C118" s="41">
        <v>1124</v>
      </c>
      <c r="D118" s="86" t="s">
        <v>138</v>
      </c>
      <c r="E118" s="31">
        <v>152</v>
      </c>
      <c r="F118" s="33">
        <v>1.2</v>
      </c>
      <c r="G118" s="43">
        <f>F118*E118</f>
        <v>182.4</v>
      </c>
      <c r="H118" s="33"/>
      <c r="I118" s="171"/>
      <c r="J118" s="17"/>
      <c r="K118" s="9"/>
      <c r="L118" s="34">
        <f>G118*L2</f>
        <v>0</v>
      </c>
    </row>
    <row r="119" spans="1:12" ht="30" x14ac:dyDescent="0.25">
      <c r="A119" s="170"/>
      <c r="B119" s="170"/>
      <c r="C119" s="170"/>
      <c r="D119" s="145" t="s">
        <v>139</v>
      </c>
      <c r="E119" s="172"/>
      <c r="F119" s="172"/>
      <c r="G119" s="173">
        <f>SUM(G118)</f>
        <v>182.4</v>
      </c>
      <c r="H119" s="172"/>
      <c r="I119" s="172"/>
      <c r="J119" s="172"/>
      <c r="K119" s="172"/>
      <c r="L119" s="174">
        <f>SUM(L118)</f>
        <v>0</v>
      </c>
    </row>
    <row r="120" spans="1:12" x14ac:dyDescent="0.25">
      <c r="A120" s="190" t="s">
        <v>135</v>
      </c>
      <c r="B120" s="191"/>
      <c r="C120" s="192"/>
      <c r="D120" s="133" t="s">
        <v>153</v>
      </c>
      <c r="E120" s="190" t="s">
        <v>150</v>
      </c>
      <c r="F120" s="191"/>
      <c r="G120" s="191"/>
      <c r="H120" s="191"/>
      <c r="I120" s="192"/>
      <c r="J120" s="97"/>
      <c r="K120" s="24"/>
      <c r="L120" s="10"/>
    </row>
    <row r="121" spans="1:12" ht="30.2" customHeight="1" x14ac:dyDescent="0.25">
      <c r="A121" s="11" t="s">
        <v>75</v>
      </c>
      <c r="B121" s="11" t="s">
        <v>0</v>
      </c>
      <c r="C121" s="11" t="s">
        <v>1</v>
      </c>
      <c r="D121" s="12" t="s">
        <v>2</v>
      </c>
      <c r="E121" s="13" t="s">
        <v>3</v>
      </c>
      <c r="F121" s="13" t="s">
        <v>4</v>
      </c>
      <c r="G121" s="13" t="s">
        <v>5</v>
      </c>
      <c r="H121" s="12" t="s">
        <v>7</v>
      </c>
      <c r="I121" s="12" t="s">
        <v>6</v>
      </c>
      <c r="J121" s="13" t="s">
        <v>55</v>
      </c>
      <c r="K121" s="13" t="s">
        <v>74</v>
      </c>
      <c r="L121" s="13" t="s">
        <v>163</v>
      </c>
    </row>
    <row r="122" spans="1:12" ht="28.5" x14ac:dyDescent="0.25">
      <c r="A122" s="41">
        <v>34</v>
      </c>
      <c r="B122" s="41">
        <v>18</v>
      </c>
      <c r="C122" s="41">
        <v>507</v>
      </c>
      <c r="D122" s="86" t="s">
        <v>151</v>
      </c>
      <c r="E122" s="31"/>
      <c r="F122" s="33"/>
      <c r="G122" s="43">
        <v>238</v>
      </c>
      <c r="H122" s="33"/>
      <c r="I122" s="171"/>
      <c r="J122" s="17"/>
      <c r="K122" s="9"/>
      <c r="L122" s="34">
        <f>G122*L2</f>
        <v>0</v>
      </c>
    </row>
    <row r="123" spans="1:12" ht="30" x14ac:dyDescent="0.25">
      <c r="A123" s="170"/>
      <c r="B123" s="170"/>
      <c r="C123" s="170"/>
      <c r="D123" s="145" t="s">
        <v>152</v>
      </c>
      <c r="E123" s="172"/>
      <c r="F123" s="172"/>
      <c r="G123" s="173">
        <f>SUM(G122)</f>
        <v>238</v>
      </c>
      <c r="H123" s="172"/>
      <c r="I123" s="172"/>
      <c r="J123" s="172"/>
      <c r="K123" s="172"/>
      <c r="L123" s="174">
        <f>SUM(L122)</f>
        <v>0</v>
      </c>
    </row>
    <row r="124" spans="1:12" x14ac:dyDescent="0.25">
      <c r="A124" s="90"/>
      <c r="B124" s="90"/>
      <c r="C124" s="90"/>
      <c r="D124" s="175"/>
      <c r="E124" s="92"/>
      <c r="F124" s="15"/>
      <c r="G124" s="22"/>
      <c r="H124" s="15"/>
      <c r="I124" s="15"/>
      <c r="J124" s="15"/>
      <c r="K124" s="15"/>
      <c r="L124" s="176"/>
    </row>
    <row r="125" spans="1:12" x14ac:dyDescent="0.25">
      <c r="A125" s="90"/>
      <c r="B125" s="90"/>
      <c r="C125" s="90"/>
      <c r="D125" s="175"/>
      <c r="E125" s="92"/>
      <c r="F125" s="15"/>
      <c r="G125" s="22"/>
      <c r="H125" s="15"/>
      <c r="I125" s="15"/>
      <c r="J125" s="15"/>
      <c r="K125" s="15"/>
      <c r="L125" s="176"/>
    </row>
    <row r="126" spans="1:12" ht="28.5" x14ac:dyDescent="0.25">
      <c r="A126" s="189" t="s">
        <v>149</v>
      </c>
      <c r="B126" s="189"/>
      <c r="C126" s="189"/>
      <c r="D126" s="133" t="s">
        <v>158</v>
      </c>
      <c r="E126" s="189" t="s">
        <v>155</v>
      </c>
      <c r="F126" s="189"/>
      <c r="G126" s="189"/>
      <c r="H126" s="189"/>
      <c r="I126" s="189"/>
      <c r="J126" s="147"/>
      <c r="K126" s="33"/>
      <c r="L126" s="10"/>
    </row>
    <row r="127" spans="1:12" ht="30.2" customHeight="1" x14ac:dyDescent="0.25">
      <c r="A127" s="11" t="s">
        <v>75</v>
      </c>
      <c r="B127" s="11" t="s">
        <v>0</v>
      </c>
      <c r="C127" s="11" t="s">
        <v>1</v>
      </c>
      <c r="D127" s="99" t="s">
        <v>2</v>
      </c>
      <c r="E127" s="14" t="s">
        <v>3</v>
      </c>
      <c r="F127" s="14" t="s">
        <v>4</v>
      </c>
      <c r="G127" s="14" t="s">
        <v>5</v>
      </c>
      <c r="H127" s="99" t="s">
        <v>7</v>
      </c>
      <c r="I127" s="99" t="s">
        <v>6</v>
      </c>
      <c r="J127" s="14" t="s">
        <v>55</v>
      </c>
      <c r="K127" s="14" t="s">
        <v>74</v>
      </c>
      <c r="L127" s="13" t="s">
        <v>163</v>
      </c>
    </row>
    <row r="128" spans="1:12" x14ac:dyDescent="0.25">
      <c r="A128" s="183">
        <v>35</v>
      </c>
      <c r="B128" s="183">
        <v>2</v>
      </c>
      <c r="C128" s="186">
        <v>206</v>
      </c>
      <c r="D128" s="54" t="s">
        <v>160</v>
      </c>
      <c r="E128" s="177"/>
      <c r="F128" s="87"/>
      <c r="G128" s="177">
        <v>85</v>
      </c>
      <c r="H128" s="27"/>
      <c r="I128" s="27"/>
      <c r="J128" s="178"/>
      <c r="K128" s="178"/>
      <c r="L128" s="39">
        <f>G128*$L$2</f>
        <v>0</v>
      </c>
    </row>
    <row r="129" spans="1:12" x14ac:dyDescent="0.25">
      <c r="A129" s="184"/>
      <c r="B129" s="184"/>
      <c r="C129" s="187"/>
      <c r="D129" s="16" t="s">
        <v>159</v>
      </c>
      <c r="E129" s="21">
        <v>11</v>
      </c>
      <c r="F129" s="60">
        <v>1.2</v>
      </c>
      <c r="G129" s="85">
        <f>F129*E129</f>
        <v>13.2</v>
      </c>
      <c r="H129" s="15"/>
      <c r="I129" s="15"/>
      <c r="J129" s="175"/>
      <c r="K129" s="175"/>
      <c r="L129" s="25">
        <f t="shared" ref="L129:L131" si="8">G129*$L$2</f>
        <v>0</v>
      </c>
    </row>
    <row r="130" spans="1:12" x14ac:dyDescent="0.25">
      <c r="A130" s="184"/>
      <c r="B130" s="184"/>
      <c r="C130" s="187"/>
      <c r="D130" s="16" t="s">
        <v>162</v>
      </c>
      <c r="E130" s="21"/>
      <c r="F130" s="60"/>
      <c r="G130" s="21">
        <v>55</v>
      </c>
      <c r="H130" s="15"/>
      <c r="I130" s="15"/>
      <c r="J130" s="175"/>
      <c r="K130" s="175"/>
      <c r="L130" s="25">
        <f t="shared" si="8"/>
        <v>0</v>
      </c>
    </row>
    <row r="131" spans="1:12" x14ac:dyDescent="0.25">
      <c r="A131" s="185"/>
      <c r="B131" s="185"/>
      <c r="C131" s="188"/>
      <c r="D131" s="62" t="s">
        <v>161</v>
      </c>
      <c r="E131" s="67"/>
      <c r="F131" s="89"/>
      <c r="G131" s="68">
        <v>39</v>
      </c>
      <c r="H131" s="18"/>
      <c r="I131" s="18"/>
      <c r="J131" s="18"/>
      <c r="K131" s="18"/>
      <c r="L131" s="28">
        <f t="shared" si="8"/>
        <v>0</v>
      </c>
    </row>
    <row r="132" spans="1:12" ht="30" x14ac:dyDescent="0.25">
      <c r="A132" s="170"/>
      <c r="B132" s="170"/>
      <c r="C132" s="170"/>
      <c r="D132" s="145" t="s">
        <v>152</v>
      </c>
      <c r="E132" s="172"/>
      <c r="F132" s="172"/>
      <c r="G132" s="173">
        <f>SUM(G128:G131)</f>
        <v>192.2</v>
      </c>
      <c r="H132" s="172"/>
      <c r="I132" s="172"/>
      <c r="J132" s="172"/>
      <c r="K132" s="172"/>
      <c r="L132" s="174">
        <f>SUM(L128:L131)</f>
        <v>0</v>
      </c>
    </row>
    <row r="133" spans="1:12" ht="15" x14ac:dyDescent="0.25">
      <c r="A133" s="90"/>
      <c r="B133" s="90"/>
      <c r="C133" s="90"/>
      <c r="D133" s="145"/>
      <c r="E133" s="94"/>
      <c r="F133" s="94"/>
      <c r="G133" s="93"/>
      <c r="H133" s="94"/>
      <c r="I133" s="94"/>
      <c r="J133" s="94"/>
      <c r="K133" s="94"/>
      <c r="L133" s="95"/>
    </row>
    <row r="134" spans="1:12" ht="30" customHeight="1" x14ac:dyDescent="0.25">
      <c r="A134" s="170"/>
      <c r="B134" s="170"/>
      <c r="C134" s="170"/>
      <c r="D134" s="179" t="s">
        <v>164</v>
      </c>
      <c r="E134" s="9"/>
      <c r="F134" s="9"/>
      <c r="G134" s="9"/>
      <c r="H134" s="9"/>
      <c r="I134" s="9"/>
      <c r="J134" s="9"/>
      <c r="K134" s="9"/>
      <c r="L134" s="174">
        <f>SUM(L132+L123+L119+L113+L108+L103+L99+L94+L87+L82+L73+L68+L51+L41)</f>
        <v>0</v>
      </c>
    </row>
    <row r="135" spans="1:12" ht="15" x14ac:dyDescent="0.25">
      <c r="A135" s="170"/>
      <c r="B135" s="170"/>
      <c r="C135" s="170"/>
      <c r="D135" s="179" t="s">
        <v>154</v>
      </c>
      <c r="E135" s="9"/>
      <c r="F135" s="9"/>
      <c r="G135" s="9"/>
      <c r="H135" s="9"/>
      <c r="I135" s="9"/>
      <c r="J135" s="9"/>
      <c r="K135" s="9"/>
      <c r="L135" s="174">
        <f>SUM(L134*1.19)</f>
        <v>0</v>
      </c>
    </row>
    <row r="136" spans="1:12" ht="15" x14ac:dyDescent="0.25">
      <c r="A136" s="170"/>
      <c r="B136" s="170"/>
      <c r="C136" s="170"/>
      <c r="D136" s="172" t="s">
        <v>165</v>
      </c>
      <c r="E136" s="9"/>
      <c r="F136" s="9"/>
      <c r="G136" s="9"/>
      <c r="H136" s="9"/>
      <c r="I136" s="9"/>
      <c r="J136" s="9"/>
      <c r="K136" s="9"/>
      <c r="L136" s="174">
        <f>L135*5</f>
        <v>0</v>
      </c>
    </row>
  </sheetData>
  <sheetProtection algorithmName="SHA-512" hashValue="AOo3UfRbJpQWgyob/mNrGjHdJdgJT2d78H3rM7mTK0iA4Q9gTqDTs78Xcje+RCvHFnP/RyQV03VEAHTRNpMY5A==" saltValue="vKlSPth+QJh4E99XjVjF0Q==" spinCount="100000" sheet="1" objects="1" scenarios="1" selectLockedCells="1"/>
  <protectedRanges>
    <protectedRange algorithmName="SHA-512" hashValue="w6f/eHnxH/s0ON8xzy6LxTpI7Kn1qCWZ+VLB6UMJzLXfU1gUnX5rSPbTfKiMOsK3YaV5XmtVr49qAlgBmdRQ8g==" saltValue="dDqtfgtmMZhZHP3UBE0IOg==" spinCount="100000" sqref="L2" name="Bereich1"/>
  </protectedRanges>
  <mergeCells count="57">
    <mergeCell ref="E69:I69"/>
    <mergeCell ref="A58:A59"/>
    <mergeCell ref="B58:B59"/>
    <mergeCell ref="A64:A65"/>
    <mergeCell ref="B64:B65"/>
    <mergeCell ref="A69:C69"/>
    <mergeCell ref="A42:C42"/>
    <mergeCell ref="E42:I42"/>
    <mergeCell ref="A52:C52"/>
    <mergeCell ref="E52:I52"/>
    <mergeCell ref="A44:A50"/>
    <mergeCell ref="B44:B50"/>
    <mergeCell ref="A14:A15"/>
    <mergeCell ref="B14:B15"/>
    <mergeCell ref="A18:A28"/>
    <mergeCell ref="B18:B28"/>
    <mergeCell ref="C39:C40"/>
    <mergeCell ref="A34:A35"/>
    <mergeCell ref="A39:A40"/>
    <mergeCell ref="B39:B40"/>
    <mergeCell ref="A29:A32"/>
    <mergeCell ref="B29:B32"/>
    <mergeCell ref="C29:C32"/>
    <mergeCell ref="A4:C4"/>
    <mergeCell ref="E4:I4"/>
    <mergeCell ref="C6:C12"/>
    <mergeCell ref="B6:B12"/>
    <mergeCell ref="A6:A12"/>
    <mergeCell ref="A75:C75"/>
    <mergeCell ref="E75:I75"/>
    <mergeCell ref="E110:I110"/>
    <mergeCell ref="A84:C84"/>
    <mergeCell ref="E84:I84"/>
    <mergeCell ref="A89:C89"/>
    <mergeCell ref="E89:I89"/>
    <mergeCell ref="A96:C96"/>
    <mergeCell ref="E96:I96"/>
    <mergeCell ref="A120:C120"/>
    <mergeCell ref="E120:I120"/>
    <mergeCell ref="A77:A81"/>
    <mergeCell ref="B77:B81"/>
    <mergeCell ref="C77:C81"/>
    <mergeCell ref="A91:A93"/>
    <mergeCell ref="B91:B93"/>
    <mergeCell ref="C91:C93"/>
    <mergeCell ref="A100:C100"/>
    <mergeCell ref="E100:I100"/>
    <mergeCell ref="A105:C105"/>
    <mergeCell ref="E105:I105"/>
    <mergeCell ref="A110:C110"/>
    <mergeCell ref="A116:C116"/>
    <mergeCell ref="E116:I116"/>
    <mergeCell ref="A128:A131"/>
    <mergeCell ref="B128:B131"/>
    <mergeCell ref="C128:C131"/>
    <mergeCell ref="A126:C126"/>
    <mergeCell ref="E126:I126"/>
  </mergeCells>
  <pageMargins left="0.70866141732283472" right="0.70866141732283472" top="0.78740157480314965" bottom="0.78740157480314965" header="0.31496062992125984" footer="0.31496062992125984"/>
  <pageSetup paperSize="9" fitToHeight="0" orientation="landscape" horizontalDpi="4294967295" verticalDpi="4294967295" r:id="rId1"/>
  <headerFooter>
    <oddFooter>&amp;L&amp;"Arial,Standard"&amp;9&amp;K000000Winterdienst
2026/2027&amp;C&amp;"Arial,Standard"&amp;9&amp;P/&amp;N&amp;R&amp;"Arial,Standard"&amp;9&amp;K000000Stand: &amp;D</oddFooter>
  </headerFooter>
  <rowBreaks count="4" manualBreakCount="4">
    <brk id="41" max="16383" man="1"/>
    <brk id="51" max="16383" man="1"/>
    <brk id="68" max="16383" man="1"/>
    <brk id="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Windows-Benutzer</dc:creator>
  <cp:lastModifiedBy>Restel, Anika (Stadt Strausberg)</cp:lastModifiedBy>
  <cp:lastPrinted>2026-07-02T09:12:58Z</cp:lastPrinted>
  <dcterms:created xsi:type="dcterms:W3CDTF">2021-10-21T09:25:10Z</dcterms:created>
  <dcterms:modified xsi:type="dcterms:W3CDTF">2026-07-15T11:25:40Z</dcterms:modified>
</cp:coreProperties>
</file>