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12\DOpitz\Drucker\Ausschreibung neue MFGs\Ausschreibung 2\"/>
    </mc:Choice>
  </mc:AlternateContent>
  <xr:revisionPtr revIDLastSave="0" documentId="13_ncr:1_{06AB0B30-D028-4A9D-8B2B-46C1CBF7CA1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tartseite" sheetId="1" r:id="rId1"/>
    <sheet name="Einmalige Kosten" sheetId="2" r:id="rId2"/>
    <sheet name="Laufende Kosten" sheetId="5" r:id="rId3"/>
    <sheet name="Zusammenfassung" sheetId="9" r:id="rId4"/>
    <sheet name="Zusammenfassung_data" sheetId="10" state="hidden" r:id="rId5"/>
  </sheets>
  <definedNames>
    <definedName name="A3_Farbgerät">'Einmalige Kosten'!$B$4</definedName>
    <definedName name="A4_Farbgerät">'Einmalige Kosten'!$B$6</definedName>
    <definedName name="A4_SWGerät">'Einmalige Kosten'!$B$8</definedName>
    <definedName name="Bietername">Startseite!$B$45</definedName>
    <definedName name="_xlnm.Print_Area" localSheetId="1">'Einmalige Kosten'!$A:$E</definedName>
    <definedName name="_xlnm.Print_Area" localSheetId="2">'Laufende Kosten'!$A$1:$H$12</definedName>
    <definedName name="_xlnm.Print_Area" localSheetId="0">Startseite!$A$1:$I$49</definedName>
    <definedName name="_xlnm.Print_Area" localSheetId="3">Zusammenfassung!$1:$34</definedName>
    <definedName name="Software">'Einmalige Kosten'!$B$10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0" l="1"/>
  <c r="A21" i="10"/>
  <c r="A20" i="10"/>
  <c r="A19" i="10"/>
  <c r="A18" i="10"/>
  <c r="C15" i="10"/>
  <c r="C16" i="10"/>
  <c r="C14" i="10"/>
  <c r="A15" i="10"/>
  <c r="A16" i="10"/>
  <c r="A14" i="10"/>
  <c r="C11" i="10"/>
  <c r="C12" i="10"/>
  <c r="A11" i="10"/>
  <c r="A12" i="10"/>
  <c r="A10" i="10"/>
  <c r="C8" i="10"/>
  <c r="C7" i="10"/>
  <c r="C6" i="10"/>
  <c r="C4" i="10"/>
  <c r="C3" i="10"/>
  <c r="A8" i="10"/>
  <c r="A7" i="10"/>
  <c r="B6" i="10"/>
  <c r="A6" i="10"/>
  <c r="B5" i="10"/>
  <c r="A5" i="10"/>
  <c r="B4" i="10"/>
  <c r="A4" i="10"/>
  <c r="A3" i="10"/>
  <c r="D6" i="9"/>
  <c r="D8" i="9"/>
  <c r="D10" i="9"/>
  <c r="D12" i="9"/>
  <c r="D14" i="9"/>
  <c r="D15" i="9"/>
  <c r="B2" i="9"/>
  <c r="B2" i="10" s="1"/>
  <c r="E27" i="9"/>
  <c r="E28" i="9"/>
  <c r="E26" i="9"/>
  <c r="D27" i="9"/>
  <c r="D28" i="9"/>
  <c r="D26" i="9"/>
  <c r="D22" i="9"/>
  <c r="D21" i="9"/>
  <c r="D20" i="9"/>
  <c r="B13" i="9"/>
  <c r="B11" i="9"/>
  <c r="B9" i="9"/>
  <c r="B7" i="9"/>
  <c r="B3" i="10" s="1"/>
  <c r="H1" i="5" l="1"/>
  <c r="E1" i="2"/>
  <c r="H11" i="5"/>
  <c r="F28" i="9" s="1"/>
  <c r="H10" i="5"/>
  <c r="F27" i="9" s="1"/>
  <c r="H9" i="5"/>
  <c r="F26" i="9" s="1"/>
  <c r="H6" i="5"/>
  <c r="F22" i="9" s="1"/>
  <c r="H5" i="5"/>
  <c r="F21" i="9" s="1"/>
  <c r="H4" i="5"/>
  <c r="F20" i="9" s="1"/>
  <c r="C10" i="10" s="1"/>
  <c r="E12" i="2"/>
  <c r="F15" i="9" s="1"/>
  <c r="E11" i="2"/>
  <c r="F14" i="9" s="1"/>
  <c r="E9" i="2"/>
  <c r="F12" i="9" s="1"/>
  <c r="E7" i="2"/>
  <c r="F10" i="9" s="1"/>
  <c r="C5" i="10" s="1"/>
  <c r="E5" i="2"/>
  <c r="F8" i="9" s="1"/>
  <c r="E3" i="2"/>
  <c r="F6" i="9" s="1"/>
  <c r="F16" i="9" l="1"/>
  <c r="F29" i="9"/>
  <c r="F23" i="9"/>
  <c r="F30" i="9" l="1"/>
  <c r="F31" i="9" l="1"/>
  <c r="C19" i="10" s="1"/>
  <c r="C18" i="10"/>
  <c r="F32" i="9" l="1"/>
  <c r="C20" i="10" s="1"/>
  <c r="F33" i="9"/>
  <c r="C21" i="10" s="1"/>
</calcChain>
</file>

<file path=xl/sharedStrings.xml><?xml version="1.0" encoding="utf-8"?>
<sst xmlns="http://schemas.openxmlformats.org/spreadsheetml/2006/main" count="92" uniqueCount="56">
  <si>
    <t>Ausschreibung für die Lieferung von Multifunktionsgeräten,inklusive 
Full-Service-Vertrag im Landkreis Uckermark</t>
  </si>
  <si>
    <t>Leistungsverzeichnis und Preisblatt</t>
  </si>
  <si>
    <t>Hinweise für den Bieter:</t>
  </si>
  <si>
    <t>Lieferung von Multifunktionsgeräten inklusive Full-Service-Vertrag im Landkreis Uckermark</t>
  </si>
  <si>
    <t>Anzahl</t>
  </si>
  <si>
    <t>Bezeichnung des Gegenstands bzw. der Leistung</t>
  </si>
  <si>
    <t>Pos.</t>
  </si>
  <si>
    <t>Multifunktionsgerät A3 Farbe</t>
  </si>
  <si>
    <t>Multifunktionsgerät A4 Farbe</t>
  </si>
  <si>
    <t>Multifunktionsgerät A4 Schwarz-Weiß</t>
  </si>
  <si>
    <t>Druckermanagement- und Gerätesoftware</t>
  </si>
  <si>
    <t>Einrichtung und Konfiguration der Multifunktionsdrucker und Software</t>
  </si>
  <si>
    <t>Schulung der IT-Administration</t>
  </si>
  <si>
    <t>Angebotene Software: Softwarename</t>
  </si>
  <si>
    <t>Monatliche Servicepauschale für Full-Service und Support</t>
  </si>
  <si>
    <t>Gerätetyp</t>
  </si>
  <si>
    <t>Nutzungsabrechnung (Klickpreise)</t>
  </si>
  <si>
    <t>monatliches Druckvolumen S/W pro Gerät</t>
  </si>
  <si>
    <t>monatlichen Druckvolumen pro Gerät Farbe</t>
  </si>
  <si>
    <t>Bietername:</t>
  </si>
  <si>
    <t>Zwischensumme</t>
  </si>
  <si>
    <r>
      <t xml:space="preserve">Diese Datei ist ein zwingender Bestandteil Ihrer Angebotsunterlagen.
Füllen Sie die nachfolgenden Tabellenblätter </t>
    </r>
    <r>
      <rPr>
        <b/>
        <sz val="11"/>
        <color theme="1"/>
        <rFont val="Arial"/>
        <family val="2"/>
      </rPr>
      <t>Einmalige Kosten, Laufende Kosten und Zusammenfassung</t>
    </r>
    <r>
      <rPr>
        <sz val="11"/>
        <color theme="1"/>
        <rFont val="Arial"/>
        <family val="2"/>
      </rPr>
      <t xml:space="preserve"> an allen dafür vorgesehenen farblich markierten Feldern vollständig aus. Tragen Sie außerdem den </t>
    </r>
    <r>
      <rPr>
        <b/>
        <sz val="11"/>
        <color theme="1"/>
        <rFont val="Arial"/>
        <family val="2"/>
      </rPr>
      <t>Bieternamen</t>
    </r>
    <r>
      <rPr>
        <sz val="11"/>
        <color theme="1"/>
        <rFont val="Arial"/>
        <family val="2"/>
      </rPr>
      <t xml:space="preserve"> in das entsprechende Feld auf der </t>
    </r>
    <r>
      <rPr>
        <b/>
        <sz val="11"/>
        <color theme="1"/>
        <rFont val="Arial"/>
        <family val="2"/>
      </rPr>
      <t>Startseite</t>
    </r>
    <r>
      <rPr>
        <sz val="11"/>
        <color theme="1"/>
        <rFont val="Arial"/>
        <family val="2"/>
      </rPr>
      <t xml:space="preserve"> ein.
Das Freilassen geforderter Felder, unvollständige Preis- oder Produktangaben sowie jegliche manuelle Änderungen an der Tabellenstruktur, den Texten oder den hinterlegten Formeln führen zum  Ausschluss Ihres Angebots vom weiteren Vergabeverfahren.</t>
    </r>
  </si>
  <si>
    <t>Bieter:</t>
  </si>
  <si>
    <t>Angebotenes Gerät: Hersteller, Modell (z.B.: Sharp, MX-301)</t>
  </si>
  <si>
    <t>Angebotenes Gerät: Hersteller, Modell (z.B.: Sharp, MX-302)</t>
  </si>
  <si>
    <t>Angebotenes Gerät: Hersteller, Modell (z.B.: Sharp, MX-303)</t>
  </si>
  <si>
    <t>Einmalige Kosten</t>
  </si>
  <si>
    <t>Laufende Kosten</t>
  </si>
  <si>
    <t>Monatliche Servicepauschale für Full-Service und Support A4-Schwarz-Weiß</t>
  </si>
  <si>
    <t>Nutzungsabrechnung (Klickpreise) A3-Farbe</t>
  </si>
  <si>
    <t>Nutzungsabrechnung (Klickpreise) A4-Farbe</t>
  </si>
  <si>
    <t>Nutzungsabrechnung (Klickpreise) A4-Schwarz-Weiß</t>
  </si>
  <si>
    <t>Monatliche Servicepauschale für Full-Service und Support A3-Farbe</t>
  </si>
  <si>
    <t>Monatliche Servicepauschale für Full-Service und Support A4-Farbe</t>
  </si>
  <si>
    <t>Nettosumme</t>
  </si>
  <si>
    <t>zzgl. 19% MwST.</t>
  </si>
  <si>
    <t>Bruttosumme</t>
  </si>
  <si>
    <t>innerhalb</t>
  </si>
  <si>
    <t>14 Tage</t>
  </si>
  <si>
    <t>Hinweis: Für laufende Kosten gilt die Preisanpassungsregel nach EVB-IT Service-AGB (Punkt 8.6). Preisanpassungen sind frühestens nach 12 Monaten, anschließend jährlich, mit 3 Monaten Vorlauf und bis maximal 3% der jeweils gültigen Vergütung zuläsig.</t>
  </si>
  <si>
    <t>Hinweis: Bitte beachten Sie, dass alle Anforderungen an Druckerhardware, Druckermanagement- und Gerätesoftware sowie Anforderungen an Service und Support im Rahmen der Full-Service-Partnerschaft (siehe Anlage Leistungsbeschreibung Punkt 6 ff. - Punkt 8 ff.) vollständig erfüllt sein müssen.</t>
  </si>
  <si>
    <t>Abzgl. Skonto:</t>
  </si>
  <si>
    <t>Einzelpreis in EUR (Netto)</t>
  </si>
  <si>
    <t>Gesamtpreis in EUR (Netto)</t>
  </si>
  <si>
    <t>Einzelpreis, pro Gerät, 
pro Monat in EUR (Netto)</t>
  </si>
  <si>
    <t>Gesamtpreis über gesamte Vertragsdauer in EUR (Netto)</t>
  </si>
  <si>
    <r>
      <t>Klickpreis pro S/W-Seite in EUR (Netto)</t>
    </r>
    <r>
      <rPr>
        <b/>
        <sz val="14"/>
        <color rgb="FFFF0000"/>
        <rFont val="Arial"/>
        <family val="2"/>
      </rPr>
      <t>*</t>
    </r>
  </si>
  <si>
    <r>
      <t>Klickpreise pro Farb-Seite in EUR (Netto)</t>
    </r>
    <r>
      <rPr>
        <b/>
        <sz val="14"/>
        <color rgb="FFFF0000"/>
        <rFont val="Arial"/>
        <family val="2"/>
      </rPr>
      <t>*</t>
    </r>
  </si>
  <si>
    <t>Klickpreis pro S/W-Seite in EUR (Netto)</t>
  </si>
  <si>
    <t>Klickpreise pro Farb-Seite in EUR (Netto)
pro Monat (Netto)</t>
  </si>
  <si>
    <t>Bieter</t>
  </si>
  <si>
    <t>Kategorie</t>
  </si>
  <si>
    <t>Modell</t>
  </si>
  <si>
    <t>Gesamtpreis</t>
  </si>
  <si>
    <r>
      <rPr>
        <b/>
        <sz val="14"/>
        <color rgb="FFFF0000"/>
        <rFont val="Arial"/>
        <family val="2"/>
      </rPr>
      <t xml:space="preserve">* </t>
    </r>
    <r>
      <rPr>
        <sz val="12"/>
        <rFont val="Arial"/>
        <family val="2"/>
      </rPr>
      <t xml:space="preserve">Die Klickpreise sind maximal mit fünf Nachkommastellen anzugeben.
</t>
    </r>
    <r>
      <rPr>
        <sz val="14"/>
        <color rgb="FFFF0000"/>
        <rFont val="Arial"/>
        <family val="2"/>
      </rPr>
      <t xml:space="preserve">
</t>
    </r>
    <r>
      <rPr>
        <sz val="12"/>
        <color theme="1" tint="0.499984740745262"/>
        <rFont val="Arial"/>
        <family val="2"/>
      </rPr>
      <t>Hinweis: Für laufende Kosten gilt die Preisanpassungsregel nach EVB-IT Service-AGB (Punkt 8.6). Preisanpassungen sind frühestens nach 12 Monaten, anschließend jährlich, mit 3 Monaten Vorlauf und bis maximal 3% der jeweils gültigen Vergütung zulässig.
Bitte beachten Sie, dass alle Anforderungen an Druckerhardware, Druckermanagement- und Gerätesoftware sowie Anforderungen an Service und Support im Rahmen der Full-Service-Partnerschaft (siehe Anlage Leistungsbeschreibung Punkt 6 ff. - Punkt 8 ff.) vollständig erfüllt sein müssen.</t>
    </r>
  </si>
  <si>
    <t>Prenzlau, den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</si>
</sst>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0\ &quot;€&quot;_-;\-* #,##0.000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9" tint="-0.499984740745262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 tint="0.499984740745262"/>
      <name val="Arial"/>
      <family val="2"/>
    </font>
    <font>
      <sz val="12"/>
      <color theme="1" tint="0.499984740745262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theme="9" tint="-0.4999847407452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medium">
        <color indexed="64"/>
      </right>
      <top style="thick">
        <color theme="9" tint="-0.499984740745262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theme="9" tint="-0.499984740745262"/>
      </bottom>
      <diagonal/>
    </border>
    <border>
      <left style="thin">
        <color indexed="64"/>
      </left>
      <right/>
      <top style="medium">
        <color indexed="64"/>
      </top>
      <bottom style="thick">
        <color theme="9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theme="9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theme="9" tint="-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5" fillId="3" borderId="0" applyNumberFormat="0" applyBorder="0" applyAlignment="0" applyProtection="0"/>
    <xf numFmtId="9" fontId="5" fillId="0" borderId="0" applyFont="0" applyFill="0" applyBorder="0" applyAlignment="0" applyProtection="0"/>
  </cellStyleXfs>
  <cellXfs count="189">
    <xf numFmtId="0" fontId="0" fillId="0" borderId="0" xfId="0"/>
    <xf numFmtId="0" fontId="3" fillId="2" borderId="0" xfId="0" applyFont="1" applyFill="1" applyAlignment="1">
      <alignment vertical="top" wrapText="1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indent="1"/>
    </xf>
    <xf numFmtId="0" fontId="4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4" borderId="2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vertical="center"/>
    </xf>
    <xf numFmtId="0" fontId="7" fillId="2" borderId="42" xfId="0" applyFont="1" applyFill="1" applyBorder="1" applyAlignment="1">
      <alignment vertical="center"/>
    </xf>
    <xf numFmtId="0" fontId="7" fillId="2" borderId="43" xfId="0" applyFont="1" applyFill="1" applyBorder="1" applyAlignment="1">
      <alignment horizontal="right" vertical="center"/>
    </xf>
    <xf numFmtId="0" fontId="4" fillId="2" borderId="38" xfId="0" applyFont="1" applyFill="1" applyBorder="1" applyAlignment="1">
      <alignment horizontal="center" vertical="center" wrapText="1"/>
    </xf>
    <xf numFmtId="44" fontId="4" fillId="2" borderId="45" xfId="1" applyFont="1" applyFill="1" applyBorder="1" applyAlignment="1">
      <alignment vertical="center"/>
    </xf>
    <xf numFmtId="0" fontId="4" fillId="2" borderId="47" xfId="0" applyFont="1" applyFill="1" applyBorder="1" applyAlignment="1">
      <alignment horizontal="center" vertical="center" wrapText="1"/>
    </xf>
    <xf numFmtId="44" fontId="4" fillId="2" borderId="48" xfId="1" applyFont="1" applyFill="1" applyBorder="1" applyAlignment="1">
      <alignment vertical="center"/>
    </xf>
    <xf numFmtId="44" fontId="4" fillId="0" borderId="48" xfId="1" applyFont="1" applyBorder="1" applyAlignment="1">
      <alignment vertical="center"/>
    </xf>
    <xf numFmtId="0" fontId="1" fillId="2" borderId="42" xfId="0" applyFont="1" applyFill="1" applyBorder="1" applyAlignment="1">
      <alignment vertical="center"/>
    </xf>
    <xf numFmtId="0" fontId="4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44" fontId="4" fillId="2" borderId="54" xfId="1" applyFont="1" applyFill="1" applyBorder="1" applyAlignment="1">
      <alignment vertical="center"/>
    </xf>
    <xf numFmtId="0" fontId="4" fillId="2" borderId="55" xfId="0" applyFont="1" applyFill="1" applyBorder="1" applyAlignment="1">
      <alignment horizontal="center" vertical="center" wrapText="1"/>
    </xf>
    <xf numFmtId="44" fontId="4" fillId="2" borderId="56" xfId="1" applyFont="1" applyFill="1" applyBorder="1" applyAlignment="1">
      <alignment vertical="center"/>
    </xf>
    <xf numFmtId="44" fontId="4" fillId="0" borderId="56" xfId="1" applyFont="1" applyBorder="1" applyAlignment="1">
      <alignment vertical="center"/>
    </xf>
    <xf numFmtId="0" fontId="4" fillId="4" borderId="57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44" fontId="4" fillId="2" borderId="58" xfId="1" applyFont="1" applyFill="1" applyBorder="1" applyAlignment="1">
      <alignment vertical="center"/>
    </xf>
    <xf numFmtId="0" fontId="4" fillId="2" borderId="59" xfId="0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left" vertical="center" indent="1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44" fontId="4" fillId="2" borderId="63" xfId="1" applyFont="1" applyFill="1" applyBorder="1" applyAlignment="1">
      <alignment horizontal="center" vertical="center"/>
    </xf>
    <xf numFmtId="44" fontId="4" fillId="2" borderId="64" xfId="1" applyFont="1" applyFill="1" applyBorder="1" applyAlignment="1">
      <alignment vertical="center"/>
    </xf>
    <xf numFmtId="44" fontId="7" fillId="0" borderId="0" xfId="0" applyNumberFormat="1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indent="1"/>
    </xf>
    <xf numFmtId="44" fontId="4" fillId="2" borderId="67" xfId="1" applyFont="1" applyFill="1" applyBorder="1" applyAlignment="1">
      <alignment vertical="center"/>
    </xf>
    <xf numFmtId="44" fontId="4" fillId="2" borderId="45" xfId="1" applyFont="1" applyFill="1" applyBorder="1" applyAlignment="1">
      <alignment horizontal="center" vertical="center"/>
    </xf>
    <xf numFmtId="44" fontId="4" fillId="0" borderId="67" xfId="1" applyFont="1" applyBorder="1" applyAlignment="1">
      <alignment vertical="center"/>
    </xf>
    <xf numFmtId="44" fontId="4" fillId="0" borderId="45" xfId="1" applyFont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right" vertical="center"/>
    </xf>
    <xf numFmtId="44" fontId="1" fillId="3" borderId="66" xfId="2" applyNumberFormat="1" applyFont="1" applyBorder="1" applyAlignment="1" applyProtection="1">
      <alignment vertical="center"/>
      <protection locked="0"/>
    </xf>
    <xf numFmtId="44" fontId="6" fillId="3" borderId="19" xfId="2" applyNumberFormat="1" applyFont="1" applyBorder="1" applyAlignment="1" applyProtection="1">
      <alignment horizontal="left" vertical="center" indent="1"/>
      <protection locked="0"/>
    </xf>
    <xf numFmtId="44" fontId="1" fillId="3" borderId="19" xfId="2" applyNumberFormat="1" applyFont="1" applyBorder="1" applyAlignment="1" applyProtection="1">
      <alignment vertical="center"/>
      <protection locked="0"/>
    </xf>
    <xf numFmtId="0" fontId="12" fillId="2" borderId="4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7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4" borderId="37" xfId="0" applyFont="1" applyFill="1" applyBorder="1" applyAlignment="1">
      <alignment horizontal="left" vertical="center"/>
    </xf>
    <xf numFmtId="0" fontId="4" fillId="4" borderId="73" xfId="0" applyFont="1" applyFill="1" applyBorder="1" applyAlignment="1">
      <alignment horizontal="center" vertical="center" wrapText="1"/>
    </xf>
    <xf numFmtId="44" fontId="4" fillId="2" borderId="74" xfId="1" applyFont="1" applyFill="1" applyBorder="1" applyAlignment="1">
      <alignment vertical="center"/>
    </xf>
    <xf numFmtId="0" fontId="4" fillId="0" borderId="60" xfId="0" applyFont="1" applyBorder="1" applyAlignment="1">
      <alignment horizontal="left" vertical="center" wrapText="1" indent="1"/>
    </xf>
    <xf numFmtId="44" fontId="4" fillId="2" borderId="65" xfId="1" applyFont="1" applyFill="1" applyBorder="1" applyAlignment="1">
      <alignment vertical="center"/>
    </xf>
    <xf numFmtId="164" fontId="1" fillId="2" borderId="1" xfId="1" applyNumberFormat="1" applyFont="1" applyFill="1" applyBorder="1" applyAlignment="1">
      <alignment vertical="center"/>
    </xf>
    <xf numFmtId="164" fontId="1" fillId="2" borderId="60" xfId="1" applyNumberFormat="1" applyFont="1" applyFill="1" applyBorder="1" applyAlignment="1">
      <alignment vertical="center"/>
    </xf>
    <xf numFmtId="164" fontId="1" fillId="3" borderId="19" xfId="2" applyNumberFormat="1" applyFont="1" applyBorder="1" applyAlignment="1" applyProtection="1">
      <alignment vertical="center"/>
      <protection locked="0"/>
    </xf>
    <xf numFmtId="164" fontId="1" fillId="3" borderId="62" xfId="2" applyNumberFormat="1" applyFont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4" fontId="4" fillId="6" borderId="65" xfId="1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44" fontId="1" fillId="2" borderId="65" xfId="1" applyFont="1" applyFill="1" applyBorder="1" applyAlignment="1">
      <alignment vertical="center"/>
    </xf>
    <xf numFmtId="0" fontId="4" fillId="4" borderId="75" xfId="0" applyFont="1" applyFill="1" applyBorder="1" applyAlignment="1">
      <alignment horizontal="center" vertical="center"/>
    </xf>
    <xf numFmtId="0" fontId="4" fillId="4" borderId="76" xfId="0" applyFont="1" applyFill="1" applyBorder="1" applyAlignment="1">
      <alignment horizontal="left" vertical="center"/>
    </xf>
    <xf numFmtId="0" fontId="4" fillId="4" borderId="77" xfId="0" applyFont="1" applyFill="1" applyBorder="1" applyAlignment="1">
      <alignment horizontal="center" vertical="center"/>
    </xf>
    <xf numFmtId="0" fontId="1" fillId="0" borderId="7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44" fontId="1" fillId="2" borderId="26" xfId="2" applyNumberFormat="1" applyFont="1" applyFill="1" applyBorder="1" applyAlignment="1">
      <alignment horizontal="center" vertical="center"/>
    </xf>
    <xf numFmtId="44" fontId="1" fillId="2" borderId="5" xfId="2" applyNumberFormat="1" applyFont="1" applyFill="1" applyBorder="1" applyAlignment="1">
      <alignment horizontal="center" vertical="center"/>
    </xf>
    <xf numFmtId="44" fontId="4" fillId="2" borderId="39" xfId="1" applyFont="1" applyFill="1" applyBorder="1" applyAlignment="1">
      <alignment horizontal="center" vertical="center"/>
    </xf>
    <xf numFmtId="44" fontId="4" fillId="0" borderId="39" xfId="1" applyFont="1" applyBorder="1" applyAlignment="1">
      <alignment horizontal="center" vertical="center"/>
    </xf>
    <xf numFmtId="9" fontId="13" fillId="3" borderId="81" xfId="3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>
      <alignment horizontal="center" vertical="center" wrapText="1"/>
    </xf>
    <xf numFmtId="0" fontId="13" fillId="3" borderId="81" xfId="3" applyNumberFormat="1" applyFont="1" applyFill="1" applyBorder="1" applyAlignment="1" applyProtection="1">
      <alignment horizontal="center" vertical="center" wrapText="1"/>
      <protection locked="0"/>
    </xf>
    <xf numFmtId="44" fontId="1" fillId="2" borderId="82" xfId="1" applyFont="1" applyFill="1" applyBorder="1" applyAlignment="1">
      <alignment vertical="center"/>
    </xf>
    <xf numFmtId="0" fontId="4" fillId="2" borderId="84" xfId="0" applyFont="1" applyFill="1" applyBorder="1" applyAlignment="1">
      <alignment horizontal="center" vertical="center" wrapText="1"/>
    </xf>
    <xf numFmtId="0" fontId="4" fillId="0" borderId="86" xfId="0" applyFont="1" applyBorder="1" applyAlignment="1">
      <alignment horizontal="left" vertical="center" indent="1"/>
    </xf>
    <xf numFmtId="0" fontId="4" fillId="2" borderId="86" xfId="0" applyFont="1" applyFill="1" applyBorder="1" applyAlignment="1">
      <alignment horizontal="center" vertical="center"/>
    </xf>
    <xf numFmtId="44" fontId="1" fillId="3" borderId="87" xfId="2" applyNumberFormat="1" applyFont="1" applyBorder="1" applyAlignment="1" applyProtection="1">
      <alignment vertical="center"/>
      <protection locked="0"/>
    </xf>
    <xf numFmtId="44" fontId="4" fillId="2" borderId="46" xfId="1" applyFont="1" applyFill="1" applyBorder="1" applyAlignment="1">
      <alignment vertical="center"/>
    </xf>
    <xf numFmtId="0" fontId="4" fillId="2" borderId="88" xfId="0" applyFont="1" applyFill="1" applyBorder="1" applyAlignment="1">
      <alignment horizontal="center" vertical="center" wrapText="1"/>
    </xf>
    <xf numFmtId="0" fontId="4" fillId="0" borderId="89" xfId="0" applyFont="1" applyBorder="1" applyAlignment="1">
      <alignment horizontal="left" vertical="center" indent="1"/>
    </xf>
    <xf numFmtId="0" fontId="4" fillId="2" borderId="89" xfId="0" applyFont="1" applyFill="1" applyBorder="1" applyAlignment="1">
      <alignment horizontal="center" vertical="center"/>
    </xf>
    <xf numFmtId="44" fontId="1" fillId="3" borderId="90" xfId="2" applyNumberFormat="1" applyFont="1" applyBorder="1" applyAlignment="1" applyProtection="1">
      <alignment vertical="center"/>
      <protection locked="0"/>
    </xf>
    <xf numFmtId="44" fontId="4" fillId="0" borderId="91" xfId="1" applyFont="1" applyBorder="1" applyAlignment="1">
      <alignment vertical="center"/>
    </xf>
    <xf numFmtId="0" fontId="1" fillId="0" borderId="85" xfId="0" applyFont="1" applyBorder="1" applyAlignment="1">
      <alignment vertical="center"/>
    </xf>
    <xf numFmtId="44" fontId="4" fillId="6" borderId="65" xfId="1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 wrapText="1"/>
    </xf>
    <xf numFmtId="0" fontId="4" fillId="4" borderId="78" xfId="0" applyFont="1" applyFill="1" applyBorder="1" applyAlignment="1">
      <alignment horizontal="center" vertical="center" wrapText="1"/>
    </xf>
    <xf numFmtId="0" fontId="16" fillId="0" borderId="0" xfId="0" applyFont="1"/>
    <xf numFmtId="44" fontId="0" fillId="0" borderId="0" xfId="0" applyNumberFormat="1"/>
    <xf numFmtId="0" fontId="0" fillId="0" borderId="0" xfId="0" applyFont="1"/>
    <xf numFmtId="44" fontId="16" fillId="0" borderId="0" xfId="0" applyNumberFormat="1" applyFont="1"/>
    <xf numFmtId="9" fontId="16" fillId="0" borderId="0" xfId="0" applyNumberFormat="1" applyFont="1"/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3" borderId="20" xfId="2" applyFont="1" applyBorder="1" applyAlignment="1" applyProtection="1">
      <alignment horizontal="center" vertical="center"/>
      <protection locked="0"/>
    </xf>
    <xf numFmtId="0" fontId="5" fillId="3" borderId="21" xfId="2" applyBorder="1" applyAlignment="1" applyProtection="1">
      <alignment horizontal="center" vertical="center"/>
      <protection locked="0"/>
    </xf>
    <xf numFmtId="0" fontId="5" fillId="3" borderId="22" xfId="2" applyBorder="1" applyAlignment="1" applyProtection="1">
      <alignment horizontal="center" vertical="center"/>
      <protection locked="0"/>
    </xf>
    <xf numFmtId="0" fontId="5" fillId="3" borderId="23" xfId="2" applyBorder="1" applyAlignment="1" applyProtection="1">
      <alignment horizontal="center" vertical="center"/>
      <protection locked="0"/>
    </xf>
    <xf numFmtId="0" fontId="5" fillId="3" borderId="24" xfId="2" applyBorder="1" applyAlignment="1" applyProtection="1">
      <alignment horizontal="center" vertical="center"/>
      <protection locked="0"/>
    </xf>
    <xf numFmtId="0" fontId="5" fillId="3" borderId="25" xfId="2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4" fillId="2" borderId="80" xfId="0" applyFont="1" applyFill="1" applyBorder="1" applyAlignment="1">
      <alignment horizontal="left" vertical="center" wrapText="1" indent="2"/>
    </xf>
    <xf numFmtId="0" fontId="14" fillId="2" borderId="40" xfId="0" applyFont="1" applyFill="1" applyBorder="1" applyAlignment="1">
      <alignment horizontal="left" vertical="center" wrapText="1" indent="2"/>
    </xf>
    <xf numFmtId="0" fontId="14" fillId="2" borderId="83" xfId="0" applyFont="1" applyFill="1" applyBorder="1" applyAlignment="1">
      <alignment horizontal="left" vertical="center" wrapText="1" indent="2"/>
    </xf>
    <xf numFmtId="0" fontId="10" fillId="2" borderId="34" xfId="0" applyFont="1" applyFill="1" applyBorder="1" applyAlignment="1">
      <alignment horizontal="left" vertical="center" wrapText="1" indent="1"/>
    </xf>
    <xf numFmtId="0" fontId="10" fillId="2" borderId="35" xfId="0" applyFont="1" applyFill="1" applyBorder="1" applyAlignment="1">
      <alignment horizontal="left" vertical="center" indent="1"/>
    </xf>
    <xf numFmtId="0" fontId="10" fillId="2" borderId="36" xfId="0" applyFont="1" applyFill="1" applyBorder="1" applyAlignment="1">
      <alignment horizontal="left" vertical="center" indent="1"/>
    </xf>
    <xf numFmtId="0" fontId="2" fillId="0" borderId="4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44" fontId="1" fillId="3" borderId="33" xfId="2" applyNumberFormat="1" applyFont="1" applyBorder="1" applyAlignment="1" applyProtection="1">
      <alignment horizontal="center" vertical="center"/>
      <protection locked="0"/>
    </xf>
    <xf numFmtId="44" fontId="1" fillId="3" borderId="27" xfId="2" applyNumberFormat="1" applyFont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>
      <alignment horizontal="left" vertical="center"/>
    </xf>
    <xf numFmtId="0" fontId="7" fillId="2" borderId="43" xfId="0" applyFont="1" applyFill="1" applyBorder="1" applyAlignment="1">
      <alignment horizontal="left" vertical="center"/>
    </xf>
    <xf numFmtId="0" fontId="12" fillId="5" borderId="34" xfId="0" applyFont="1" applyFill="1" applyBorder="1" applyAlignment="1">
      <alignment horizontal="left" vertical="center" indent="1"/>
    </xf>
    <xf numFmtId="0" fontId="12" fillId="5" borderId="35" xfId="0" applyFont="1" applyFill="1" applyBorder="1" applyAlignment="1">
      <alignment horizontal="left" vertical="center" indent="1"/>
    </xf>
    <xf numFmtId="0" fontId="12" fillId="5" borderId="36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center" vertical="center"/>
    </xf>
    <xf numFmtId="44" fontId="1" fillId="2" borderId="8" xfId="2" applyNumberFormat="1" applyFont="1" applyFill="1" applyBorder="1" applyAlignment="1">
      <alignment horizontal="center" vertical="center"/>
    </xf>
    <xf numFmtId="44" fontId="1" fillId="2" borderId="9" xfId="2" applyNumberFormat="1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left" vertical="center" indent="1"/>
    </xf>
    <xf numFmtId="0" fontId="12" fillId="5" borderId="42" xfId="0" applyFont="1" applyFill="1" applyBorder="1" applyAlignment="1">
      <alignment horizontal="left" vertical="center" indent="1"/>
    </xf>
    <xf numFmtId="0" fontId="12" fillId="5" borderId="43" xfId="0" applyFont="1" applyFill="1" applyBorder="1" applyAlignment="1">
      <alignment horizontal="left" vertical="center" indent="1"/>
    </xf>
    <xf numFmtId="0" fontId="4" fillId="4" borderId="71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44" fontId="1" fillId="2" borderId="7" xfId="2" applyNumberFormat="1" applyFont="1" applyFill="1" applyBorder="1" applyAlignment="1">
      <alignment horizontal="center" vertical="center"/>
    </xf>
    <xf numFmtId="44" fontId="1" fillId="2" borderId="3" xfId="2" applyNumberFormat="1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left" vertical="center" wrapText="1" indent="3"/>
    </xf>
    <xf numFmtId="0" fontId="4" fillId="6" borderId="60" xfId="0" applyFont="1" applyFill="1" applyBorder="1" applyAlignment="1">
      <alignment horizontal="left" vertical="center" wrapText="1" indent="3"/>
    </xf>
    <xf numFmtId="0" fontId="1" fillId="2" borderId="41" xfId="0" applyFont="1" applyFill="1" applyBorder="1" applyAlignment="1">
      <alignment horizontal="left" vertical="center" wrapText="1" indent="3"/>
    </xf>
    <xf numFmtId="0" fontId="1" fillId="2" borderId="42" xfId="0" applyFont="1" applyFill="1" applyBorder="1" applyAlignment="1">
      <alignment horizontal="left" vertical="center" wrapText="1" indent="3"/>
    </xf>
    <xf numFmtId="0" fontId="14" fillId="2" borderId="17" xfId="0" applyFont="1" applyFill="1" applyBorder="1" applyAlignment="1">
      <alignment horizontal="left" vertical="center" wrapText="1" indent="1"/>
    </xf>
    <xf numFmtId="0" fontId="4" fillId="4" borderId="71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left" vertical="center" wrapText="1" indent="3"/>
    </xf>
    <xf numFmtId="0" fontId="4" fillId="2" borderId="60" xfId="0" applyFont="1" applyFill="1" applyBorder="1" applyAlignment="1">
      <alignment horizontal="left" vertical="center" wrapText="1" indent="3"/>
    </xf>
    <xf numFmtId="0" fontId="4" fillId="2" borderId="4" xfId="0" applyFont="1" applyFill="1" applyBorder="1" applyAlignment="1">
      <alignment horizontal="left" vertical="center" wrapText="1" indent="3"/>
    </xf>
    <xf numFmtId="44" fontId="1" fillId="2" borderId="60" xfId="2" applyNumberFormat="1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left" vertical="center" wrapText="1" indent="3"/>
    </xf>
    <xf numFmtId="0" fontId="1" fillId="2" borderId="60" xfId="0" applyFont="1" applyFill="1" applyBorder="1" applyAlignment="1">
      <alignment horizontal="left" vertical="center" wrapText="1" indent="3"/>
    </xf>
  </cellXfs>
  <cellStyles count="4">
    <cellStyle name="60 % - Akzent4" xfId="2" builtinId="44"/>
    <cellStyle name="Prozent" xfId="3" builtinId="5"/>
    <cellStyle name="Standard" xfId="0" builtinId="0"/>
    <cellStyle name="Währung" xfId="1" builtinId="4"/>
  </cellStyles>
  <dxfs count="2">
    <dxf>
      <font>
        <b/>
        <i val="0"/>
        <color rgb="FFC0000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rgb="FFC0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5</xdr:row>
      <xdr:rowOff>87086</xdr:rowOff>
    </xdr:from>
    <xdr:to>
      <xdr:col>4</xdr:col>
      <xdr:colOff>516528</xdr:colOff>
      <xdr:row>9</xdr:row>
      <xdr:rowOff>126183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F03531-C94A-4DCE-928A-681F007D9A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729" y="1937657"/>
          <a:ext cx="674370" cy="7575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Normal="100" workbookViewId="0">
      <selection activeCell="B45" sqref="B45:H46"/>
    </sheetView>
  </sheetViews>
  <sheetFormatPr baseColWidth="10" defaultColWidth="0" defaultRowHeight="14.15" zeroHeight="1" x14ac:dyDescent="0.35"/>
  <cols>
    <col min="1" max="9" width="9.23046875" style="3" customWidth="1"/>
    <col min="10" max="11" width="0" style="3" hidden="1" customWidth="1"/>
    <col min="12" max="16384" width="11.07421875" style="3" hidden="1"/>
  </cols>
  <sheetData>
    <row r="1" spans="1:9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9" ht="22.3" customHeight="1" x14ac:dyDescent="0.35">
      <c r="A12" s="1"/>
      <c r="B12" s="126" t="s">
        <v>0</v>
      </c>
      <c r="C12" s="126"/>
      <c r="D12" s="126"/>
      <c r="E12" s="126"/>
      <c r="F12" s="126"/>
      <c r="G12" s="126"/>
      <c r="H12" s="126"/>
      <c r="I12" s="1"/>
    </row>
    <row r="13" spans="1:9" ht="14.6" customHeight="1" x14ac:dyDescent="0.35">
      <c r="A13" s="1"/>
      <c r="B13" s="126"/>
      <c r="C13" s="126"/>
      <c r="D13" s="126"/>
      <c r="E13" s="126"/>
      <c r="F13" s="126"/>
      <c r="G13" s="126"/>
      <c r="H13" s="126"/>
      <c r="I13" s="1"/>
    </row>
    <row r="14" spans="1:9" ht="14.6" customHeight="1" x14ac:dyDescent="0.35">
      <c r="A14" s="1"/>
      <c r="B14" s="126"/>
      <c r="C14" s="126"/>
      <c r="D14" s="126"/>
      <c r="E14" s="126"/>
      <c r="F14" s="126"/>
      <c r="G14" s="126"/>
      <c r="H14" s="126"/>
      <c r="I14" s="1"/>
    </row>
    <row r="15" spans="1:9" ht="14.6" customHeight="1" x14ac:dyDescent="0.35">
      <c r="A15" s="1"/>
      <c r="B15" s="126"/>
      <c r="C15" s="126"/>
      <c r="D15" s="126"/>
      <c r="E15" s="126"/>
      <c r="F15" s="126"/>
      <c r="G15" s="126"/>
      <c r="H15" s="126"/>
      <c r="I15" s="1"/>
    </row>
    <row r="16" spans="1:9" ht="14.6" customHeight="1" x14ac:dyDescent="0.35">
      <c r="A16" s="1"/>
      <c r="B16" s="126"/>
      <c r="C16" s="126"/>
      <c r="D16" s="126"/>
      <c r="E16" s="126"/>
      <c r="F16" s="126"/>
      <c r="G16" s="126"/>
      <c r="H16" s="126"/>
      <c r="I16" s="1"/>
    </row>
    <row r="17" spans="1:9" ht="14.6" customHeight="1" x14ac:dyDescent="0.35">
      <c r="A17" s="1"/>
      <c r="B17" s="126"/>
      <c r="C17" s="126"/>
      <c r="D17" s="126"/>
      <c r="E17" s="126"/>
      <c r="F17" s="126"/>
      <c r="G17" s="126"/>
      <c r="H17" s="126"/>
      <c r="I17" s="1"/>
    </row>
    <row r="18" spans="1:9" ht="14.6" customHeight="1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5">
      <c r="A19" s="2"/>
      <c r="B19" s="127" t="s">
        <v>1</v>
      </c>
      <c r="C19" s="127"/>
      <c r="D19" s="127"/>
      <c r="E19" s="127"/>
      <c r="F19" s="127"/>
      <c r="G19" s="127"/>
      <c r="H19" s="127"/>
      <c r="I19" s="2"/>
    </row>
    <row r="20" spans="1:9" x14ac:dyDescent="0.35">
      <c r="A20" s="2"/>
      <c r="B20" s="127"/>
      <c r="C20" s="127"/>
      <c r="D20" s="127"/>
      <c r="E20" s="127"/>
      <c r="F20" s="127"/>
      <c r="G20" s="127"/>
      <c r="H20" s="127"/>
      <c r="I20" s="2"/>
    </row>
    <row r="21" spans="1:9" x14ac:dyDescent="0.35">
      <c r="A21" s="2"/>
      <c r="B21" s="127"/>
      <c r="C21" s="127"/>
      <c r="D21" s="127"/>
      <c r="E21" s="127"/>
      <c r="F21" s="127"/>
      <c r="G21" s="127"/>
      <c r="H21" s="127"/>
      <c r="I21" s="2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5">
      <c r="A23" s="2"/>
      <c r="B23" s="2"/>
      <c r="C23" s="2"/>
      <c r="D23" s="128" t="s">
        <v>55</v>
      </c>
      <c r="E23" s="128"/>
      <c r="F23" s="128"/>
      <c r="G23" s="2"/>
      <c r="H23" s="2"/>
      <c r="I23" s="2"/>
    </row>
    <row r="24" spans="1:9" x14ac:dyDescent="0.3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5">
      <c r="A25" s="2"/>
      <c r="B25" s="2"/>
      <c r="C25" s="2"/>
      <c r="D25" s="2"/>
      <c r="E25" s="2"/>
      <c r="F25" s="2"/>
      <c r="G25" s="2"/>
      <c r="H25" s="2"/>
      <c r="I25" s="2"/>
    </row>
    <row r="26" spans="1:9" ht="14.15" customHeight="1" x14ac:dyDescent="0.35">
      <c r="A26" s="2"/>
      <c r="B26" s="129" t="s">
        <v>2</v>
      </c>
      <c r="C26" s="130"/>
      <c r="D26" s="130"/>
      <c r="E26" s="130"/>
      <c r="F26" s="130"/>
      <c r="G26" s="130"/>
      <c r="H26" s="131"/>
      <c r="I26" s="2"/>
    </row>
    <row r="27" spans="1:9" x14ac:dyDescent="0.35">
      <c r="A27" s="2"/>
      <c r="B27" s="132"/>
      <c r="C27" s="133"/>
      <c r="D27" s="133"/>
      <c r="E27" s="133"/>
      <c r="F27" s="133"/>
      <c r="G27" s="133"/>
      <c r="H27" s="134"/>
      <c r="I27" s="2"/>
    </row>
    <row r="28" spans="1:9" ht="14.15" customHeight="1" x14ac:dyDescent="0.35">
      <c r="A28" s="2"/>
      <c r="B28" s="135" t="s">
        <v>21</v>
      </c>
      <c r="C28" s="136"/>
      <c r="D28" s="136"/>
      <c r="E28" s="136"/>
      <c r="F28" s="136"/>
      <c r="G28" s="136"/>
      <c r="H28" s="137"/>
      <c r="I28" s="2"/>
    </row>
    <row r="29" spans="1:9" x14ac:dyDescent="0.35">
      <c r="A29" s="2"/>
      <c r="B29" s="135"/>
      <c r="C29" s="136"/>
      <c r="D29" s="136"/>
      <c r="E29" s="136"/>
      <c r="F29" s="136"/>
      <c r="G29" s="136"/>
      <c r="H29" s="137"/>
      <c r="I29" s="2"/>
    </row>
    <row r="30" spans="1:9" x14ac:dyDescent="0.35">
      <c r="A30" s="2"/>
      <c r="B30" s="135"/>
      <c r="C30" s="136"/>
      <c r="D30" s="136"/>
      <c r="E30" s="136"/>
      <c r="F30" s="136"/>
      <c r="G30" s="136"/>
      <c r="H30" s="137"/>
      <c r="I30" s="2"/>
    </row>
    <row r="31" spans="1:9" x14ac:dyDescent="0.35">
      <c r="A31" s="2"/>
      <c r="B31" s="135"/>
      <c r="C31" s="136"/>
      <c r="D31" s="136"/>
      <c r="E31" s="136"/>
      <c r="F31" s="136"/>
      <c r="G31" s="136"/>
      <c r="H31" s="137"/>
      <c r="I31" s="2"/>
    </row>
    <row r="32" spans="1:9" x14ac:dyDescent="0.35">
      <c r="A32" s="2"/>
      <c r="B32" s="135"/>
      <c r="C32" s="136"/>
      <c r="D32" s="136"/>
      <c r="E32" s="136"/>
      <c r="F32" s="136"/>
      <c r="G32" s="136"/>
      <c r="H32" s="137"/>
      <c r="I32" s="2"/>
    </row>
    <row r="33" spans="1:9" x14ac:dyDescent="0.35">
      <c r="A33" s="2"/>
      <c r="B33" s="135"/>
      <c r="C33" s="136"/>
      <c r="D33" s="136"/>
      <c r="E33" s="136"/>
      <c r="F33" s="136"/>
      <c r="G33" s="136"/>
      <c r="H33" s="137"/>
      <c r="I33" s="2"/>
    </row>
    <row r="34" spans="1:9" x14ac:dyDescent="0.35">
      <c r="A34" s="2"/>
      <c r="B34" s="135"/>
      <c r="C34" s="136"/>
      <c r="D34" s="136"/>
      <c r="E34" s="136"/>
      <c r="F34" s="136"/>
      <c r="G34" s="136"/>
      <c r="H34" s="137"/>
      <c r="I34" s="2"/>
    </row>
    <row r="35" spans="1:9" x14ac:dyDescent="0.35">
      <c r="A35" s="2"/>
      <c r="B35" s="135"/>
      <c r="C35" s="136"/>
      <c r="D35" s="136"/>
      <c r="E35" s="136"/>
      <c r="F35" s="136"/>
      <c r="G35" s="136"/>
      <c r="H35" s="137"/>
      <c r="I35" s="2"/>
    </row>
    <row r="36" spans="1:9" x14ac:dyDescent="0.35">
      <c r="A36" s="2"/>
      <c r="B36" s="135"/>
      <c r="C36" s="136"/>
      <c r="D36" s="136"/>
      <c r="E36" s="136"/>
      <c r="F36" s="136"/>
      <c r="G36" s="136"/>
      <c r="H36" s="137"/>
      <c r="I36" s="2"/>
    </row>
    <row r="37" spans="1:9" x14ac:dyDescent="0.35">
      <c r="A37" s="2"/>
      <c r="B37" s="135"/>
      <c r="C37" s="136"/>
      <c r="D37" s="136"/>
      <c r="E37" s="136"/>
      <c r="F37" s="136"/>
      <c r="G37" s="136"/>
      <c r="H37" s="137"/>
      <c r="I37" s="2"/>
    </row>
    <row r="38" spans="1:9" x14ac:dyDescent="0.35">
      <c r="A38" s="2"/>
      <c r="B38" s="135"/>
      <c r="C38" s="136"/>
      <c r="D38" s="136"/>
      <c r="E38" s="136"/>
      <c r="F38" s="136"/>
      <c r="G38" s="136"/>
      <c r="H38" s="137"/>
      <c r="I38" s="2"/>
    </row>
    <row r="39" spans="1:9" x14ac:dyDescent="0.35">
      <c r="A39" s="2"/>
      <c r="B39" s="135"/>
      <c r="C39" s="136"/>
      <c r="D39" s="136"/>
      <c r="E39" s="136"/>
      <c r="F39" s="136"/>
      <c r="G39" s="136"/>
      <c r="H39" s="137"/>
      <c r="I39" s="2"/>
    </row>
    <row r="40" spans="1:9" x14ac:dyDescent="0.35">
      <c r="A40" s="2"/>
      <c r="B40" s="135"/>
      <c r="C40" s="136"/>
      <c r="D40" s="136"/>
      <c r="E40" s="136"/>
      <c r="F40" s="136"/>
      <c r="G40" s="136"/>
      <c r="H40" s="137"/>
      <c r="I40" s="2"/>
    </row>
    <row r="41" spans="1:9" x14ac:dyDescent="0.35">
      <c r="A41" s="2"/>
      <c r="B41" s="138"/>
      <c r="C41" s="139"/>
      <c r="D41" s="139"/>
      <c r="E41" s="139"/>
      <c r="F41" s="139"/>
      <c r="G41" s="139"/>
      <c r="H41" s="140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ht="14.6" thickBot="1" x14ac:dyDescent="0.4">
      <c r="A44" s="2"/>
      <c r="B44" s="117" t="s">
        <v>19</v>
      </c>
      <c r="C44" s="118"/>
      <c r="D44" s="118"/>
      <c r="E44" s="118"/>
      <c r="F44" s="118"/>
      <c r="G44" s="118"/>
      <c r="H44" s="119"/>
      <c r="I44" s="2"/>
    </row>
    <row r="45" spans="1:9" ht="14.6" thickTop="1" x14ac:dyDescent="0.35">
      <c r="A45" s="2"/>
      <c r="B45" s="120"/>
      <c r="C45" s="121"/>
      <c r="D45" s="121"/>
      <c r="E45" s="121"/>
      <c r="F45" s="121"/>
      <c r="G45" s="121"/>
      <c r="H45" s="122"/>
      <c r="I45" s="2"/>
    </row>
    <row r="46" spans="1:9" ht="14.6" thickBot="1" x14ac:dyDescent="0.4">
      <c r="A46" s="2"/>
      <c r="B46" s="123"/>
      <c r="C46" s="124"/>
      <c r="D46" s="124"/>
      <c r="E46" s="124"/>
      <c r="F46" s="124"/>
      <c r="G46" s="124"/>
      <c r="H46" s="125"/>
      <c r="I46" s="2"/>
    </row>
    <row r="47" spans="1:9" ht="14.6" thickTop="1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</sheetData>
  <sheetProtection sheet="1" selectLockedCells="1"/>
  <mergeCells count="7">
    <mergeCell ref="B44:H44"/>
    <mergeCell ref="B45:H46"/>
    <mergeCell ref="B12:H17"/>
    <mergeCell ref="B19:H21"/>
    <mergeCell ref="D23:F23"/>
    <mergeCell ref="B26:H27"/>
    <mergeCell ref="B28:H4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8AA8-4ED6-48DC-A919-1317F9CD04F9}">
  <sheetPr>
    <pageSetUpPr fitToPage="1"/>
  </sheetPr>
  <dimension ref="A1:F98"/>
  <sheetViews>
    <sheetView workbookViewId="0">
      <pane ySplit="2" topLeftCell="A3" activePane="bottomLeft" state="frozen"/>
      <selection pane="bottomLeft" activeCell="D3" sqref="D3"/>
    </sheetView>
  </sheetViews>
  <sheetFormatPr baseColWidth="10" defaultColWidth="0" defaultRowHeight="14.15" zeroHeight="1" x14ac:dyDescent="0.4"/>
  <cols>
    <col min="1" max="1" width="10.15234375" style="87" customWidth="1"/>
    <col min="2" max="2" width="72.23046875" style="88" customWidth="1"/>
    <col min="3" max="3" width="9.921875" style="88" customWidth="1"/>
    <col min="4" max="4" width="24.61328125" style="88" customWidth="1"/>
    <col min="5" max="5" width="24.61328125" style="89" customWidth="1"/>
    <col min="6" max="6" width="11" style="4" hidden="1" customWidth="1"/>
    <col min="7" max="16384" width="11.07421875" style="4" hidden="1"/>
  </cols>
  <sheetData>
    <row r="1" spans="1:5" ht="23.6" customHeight="1" thickBot="1" x14ac:dyDescent="0.45">
      <c r="A1" s="21" t="s">
        <v>3</v>
      </c>
      <c r="B1" s="22"/>
      <c r="C1" s="22"/>
      <c r="D1" s="22"/>
      <c r="E1" s="23">
        <f>Bietername</f>
        <v>0</v>
      </c>
    </row>
    <row r="2" spans="1:5" ht="39.450000000000003" customHeight="1" thickBot="1" x14ac:dyDescent="0.45">
      <c r="A2" s="84" t="s">
        <v>6</v>
      </c>
      <c r="B2" s="85" t="s">
        <v>5</v>
      </c>
      <c r="C2" s="86" t="s">
        <v>4</v>
      </c>
      <c r="D2" s="110" t="s">
        <v>42</v>
      </c>
      <c r="E2" s="111" t="s">
        <v>43</v>
      </c>
    </row>
    <row r="3" spans="1:5" s="5" customFormat="1" ht="32.15" customHeight="1" thickTop="1" thickBot="1" x14ac:dyDescent="0.45">
      <c r="A3" s="24">
        <v>1</v>
      </c>
      <c r="B3" s="8" t="s">
        <v>7</v>
      </c>
      <c r="C3" s="7">
        <v>53</v>
      </c>
      <c r="D3" s="58"/>
      <c r="E3" s="25">
        <f>SUM(D3*C3)</f>
        <v>0</v>
      </c>
    </row>
    <row r="4" spans="1:5" ht="25.85" customHeight="1" thickTop="1" thickBot="1" x14ac:dyDescent="0.45">
      <c r="A4" s="24"/>
      <c r="B4" s="59" t="s">
        <v>23</v>
      </c>
      <c r="C4" s="7"/>
      <c r="D4" s="90"/>
      <c r="E4" s="92"/>
    </row>
    <row r="5" spans="1:5" ht="32.15" customHeight="1" thickTop="1" thickBot="1" x14ac:dyDescent="0.45">
      <c r="A5" s="26">
        <v>2</v>
      </c>
      <c r="B5" s="10" t="s">
        <v>8</v>
      </c>
      <c r="C5" s="9">
        <v>9</v>
      </c>
      <c r="D5" s="60"/>
      <c r="E5" s="27">
        <f>SUM(D5*C5)</f>
        <v>0</v>
      </c>
    </row>
    <row r="6" spans="1:5" ht="25.85" customHeight="1" thickTop="1" thickBot="1" x14ac:dyDescent="0.45">
      <c r="A6" s="24"/>
      <c r="B6" s="59" t="s">
        <v>24</v>
      </c>
      <c r="C6" s="7"/>
      <c r="D6" s="90"/>
      <c r="E6" s="92"/>
    </row>
    <row r="7" spans="1:5" ht="32.15" customHeight="1" thickTop="1" thickBot="1" x14ac:dyDescent="0.45">
      <c r="A7" s="26">
        <v>3</v>
      </c>
      <c r="B7" s="10" t="s">
        <v>9</v>
      </c>
      <c r="C7" s="9">
        <v>10</v>
      </c>
      <c r="D7" s="60"/>
      <c r="E7" s="28">
        <f>SUM(D7*C7)</f>
        <v>0</v>
      </c>
    </row>
    <row r="8" spans="1:5" ht="25.85" customHeight="1" thickTop="1" thickBot="1" x14ac:dyDescent="0.45">
      <c r="A8" s="24"/>
      <c r="B8" s="59" t="s">
        <v>25</v>
      </c>
      <c r="C8" s="7"/>
      <c r="D8" s="90"/>
      <c r="E8" s="92"/>
    </row>
    <row r="9" spans="1:5" ht="32.15" customHeight="1" thickTop="1" thickBot="1" x14ac:dyDescent="0.45">
      <c r="A9" s="26">
        <v>4</v>
      </c>
      <c r="B9" s="11" t="s">
        <v>10</v>
      </c>
      <c r="C9" s="9">
        <v>1</v>
      </c>
      <c r="D9" s="60"/>
      <c r="E9" s="27">
        <f>SUM(D9*C9)</f>
        <v>0</v>
      </c>
    </row>
    <row r="10" spans="1:5" ht="25.85" customHeight="1" thickTop="1" thickBot="1" x14ac:dyDescent="0.45">
      <c r="A10" s="24"/>
      <c r="B10" s="59" t="s">
        <v>13</v>
      </c>
      <c r="C10" s="7"/>
      <c r="D10" s="91"/>
      <c r="E10" s="93"/>
    </row>
    <row r="11" spans="1:5" s="108" customFormat="1" ht="32.15" customHeight="1" thickTop="1" thickBot="1" x14ac:dyDescent="0.45">
      <c r="A11" s="103">
        <v>5</v>
      </c>
      <c r="B11" s="104" t="s">
        <v>11</v>
      </c>
      <c r="C11" s="105">
        <v>1</v>
      </c>
      <c r="D11" s="106"/>
      <c r="E11" s="107">
        <f>SUM(D11*C11)</f>
        <v>0</v>
      </c>
    </row>
    <row r="12" spans="1:5" ht="32.15" customHeight="1" thickTop="1" thickBot="1" x14ac:dyDescent="0.45">
      <c r="A12" s="98">
        <v>6</v>
      </c>
      <c r="B12" s="99" t="s">
        <v>12</v>
      </c>
      <c r="C12" s="100">
        <v>1</v>
      </c>
      <c r="D12" s="101"/>
      <c r="E12" s="102">
        <f>SUM(D12*C12)</f>
        <v>0</v>
      </c>
    </row>
    <row r="13" spans="1:5" ht="42.9" customHeight="1" thickTop="1" thickBot="1" x14ac:dyDescent="0.45">
      <c r="A13" s="141" t="s">
        <v>40</v>
      </c>
      <c r="B13" s="142"/>
      <c r="C13" s="142"/>
      <c r="D13" s="142"/>
      <c r="E13" s="143"/>
    </row>
    <row r="14" spans="1:5" ht="21.55" hidden="1" customHeight="1" x14ac:dyDescent="0.4"/>
    <row r="15" spans="1:5" ht="21.55" hidden="1" customHeight="1" x14ac:dyDescent="0.4"/>
    <row r="16" spans="1:5" ht="21.55" hidden="1" customHeight="1" x14ac:dyDescent="0.4"/>
    <row r="17" ht="21.55" hidden="1" customHeight="1" x14ac:dyDescent="0.4"/>
    <row r="18" ht="21.55" hidden="1" customHeight="1" x14ac:dyDescent="0.4"/>
    <row r="19" ht="21.55" hidden="1" customHeight="1" x14ac:dyDescent="0.4"/>
    <row r="20" ht="21.55" hidden="1" customHeight="1" x14ac:dyDescent="0.4"/>
    <row r="21" ht="21.55" hidden="1" customHeight="1" x14ac:dyDescent="0.4"/>
    <row r="22" ht="21.55" hidden="1" customHeight="1" x14ac:dyDescent="0.4"/>
    <row r="23" ht="21.55" hidden="1" customHeight="1" x14ac:dyDescent="0.4"/>
    <row r="24" ht="21.55" hidden="1" customHeight="1" x14ac:dyDescent="0.4"/>
    <row r="25" ht="21.55" hidden="1" customHeight="1" x14ac:dyDescent="0.4"/>
    <row r="26" ht="21.55" hidden="1" customHeight="1" x14ac:dyDescent="0.4"/>
    <row r="27" ht="21.55" hidden="1" customHeight="1" x14ac:dyDescent="0.4"/>
    <row r="28" ht="21.55" hidden="1" customHeight="1" x14ac:dyDescent="0.4"/>
    <row r="29" ht="21.55" hidden="1" customHeight="1" x14ac:dyDescent="0.4"/>
    <row r="30" ht="21.55" hidden="1" customHeight="1" x14ac:dyDescent="0.4"/>
    <row r="31" ht="21.55" hidden="1" customHeight="1" x14ac:dyDescent="0.4"/>
    <row r="32" ht="21.55" hidden="1" customHeight="1" x14ac:dyDescent="0.4"/>
    <row r="33" ht="21.55" hidden="1" customHeight="1" x14ac:dyDescent="0.4"/>
    <row r="34" ht="21.55" hidden="1" customHeight="1" x14ac:dyDescent="0.4"/>
    <row r="35" ht="21.55" hidden="1" customHeight="1" x14ac:dyDescent="0.4"/>
    <row r="36" ht="21.55" hidden="1" customHeight="1" x14ac:dyDescent="0.4"/>
    <row r="37" ht="21.55" hidden="1" customHeight="1" x14ac:dyDescent="0.4"/>
    <row r="38" ht="21.55" hidden="1" customHeight="1" x14ac:dyDescent="0.4"/>
    <row r="39" ht="21.55" hidden="1" customHeight="1" x14ac:dyDescent="0.4"/>
    <row r="40" ht="21.55" hidden="1" customHeight="1" x14ac:dyDescent="0.4"/>
    <row r="41" ht="21.55" hidden="1" customHeight="1" x14ac:dyDescent="0.4"/>
    <row r="42" ht="21.55" hidden="1" customHeight="1" x14ac:dyDescent="0.4"/>
    <row r="43" ht="21.55" hidden="1" customHeight="1" x14ac:dyDescent="0.4"/>
    <row r="44" ht="21.55" hidden="1" customHeight="1" x14ac:dyDescent="0.4"/>
    <row r="45" ht="21.55" hidden="1" customHeight="1" x14ac:dyDescent="0.4"/>
    <row r="46" ht="21.55" hidden="1" customHeight="1" x14ac:dyDescent="0.4"/>
    <row r="47" ht="21.55" hidden="1" customHeight="1" x14ac:dyDescent="0.4"/>
    <row r="48" ht="21.55" hidden="1" customHeight="1" x14ac:dyDescent="0.4"/>
    <row r="49" ht="21.55" hidden="1" customHeight="1" x14ac:dyDescent="0.4"/>
    <row r="50" ht="21.55" hidden="1" customHeight="1" x14ac:dyDescent="0.4"/>
    <row r="51" ht="21.55" hidden="1" customHeight="1" x14ac:dyDescent="0.4"/>
    <row r="52" ht="21.55" hidden="1" customHeight="1" x14ac:dyDescent="0.4"/>
    <row r="53" ht="21.55" hidden="1" customHeight="1" x14ac:dyDescent="0.4"/>
    <row r="54" ht="21.55" hidden="1" customHeight="1" x14ac:dyDescent="0.4"/>
    <row r="55" ht="21.55" hidden="1" customHeight="1" x14ac:dyDescent="0.4"/>
    <row r="56" ht="21.55" hidden="1" customHeight="1" x14ac:dyDescent="0.4"/>
    <row r="57" ht="21.55" hidden="1" customHeight="1" x14ac:dyDescent="0.4"/>
    <row r="58" ht="21.55" hidden="1" customHeight="1" x14ac:dyDescent="0.4"/>
    <row r="59" ht="21.55" hidden="1" customHeight="1" x14ac:dyDescent="0.4"/>
    <row r="60" ht="21.55" hidden="1" customHeight="1" x14ac:dyDescent="0.4"/>
    <row r="61" ht="21.55" hidden="1" customHeight="1" x14ac:dyDescent="0.4"/>
    <row r="62" ht="21.55" hidden="1" customHeight="1" x14ac:dyDescent="0.4"/>
    <row r="63" ht="21.55" hidden="1" customHeight="1" x14ac:dyDescent="0.4"/>
    <row r="64" ht="21.55" hidden="1" customHeight="1" x14ac:dyDescent="0.4"/>
    <row r="65" ht="21.55" hidden="1" customHeight="1" x14ac:dyDescent="0.4"/>
    <row r="66" ht="21.55" hidden="1" customHeight="1" x14ac:dyDescent="0.4"/>
    <row r="67" ht="21.55" hidden="1" customHeight="1" x14ac:dyDescent="0.4"/>
    <row r="68" ht="21.55" hidden="1" customHeight="1" x14ac:dyDescent="0.4"/>
    <row r="69" ht="21.55" hidden="1" customHeight="1" x14ac:dyDescent="0.4"/>
    <row r="70" ht="21.55" hidden="1" customHeight="1" x14ac:dyDescent="0.4"/>
    <row r="71" ht="21.55" hidden="1" customHeight="1" x14ac:dyDescent="0.4"/>
    <row r="72" ht="21.55" hidden="1" customHeight="1" x14ac:dyDescent="0.4"/>
    <row r="73" ht="21.55" hidden="1" customHeight="1" x14ac:dyDescent="0.4"/>
    <row r="74" ht="21.55" hidden="1" customHeight="1" x14ac:dyDescent="0.4"/>
    <row r="75" ht="21.55" hidden="1" customHeight="1" x14ac:dyDescent="0.4"/>
    <row r="76" ht="21.55" hidden="1" customHeight="1" x14ac:dyDescent="0.4"/>
    <row r="77" ht="21.55" hidden="1" customHeight="1" x14ac:dyDescent="0.4"/>
    <row r="78" ht="21.55" hidden="1" customHeight="1" x14ac:dyDescent="0.4"/>
    <row r="79" ht="21.55" hidden="1" customHeight="1" x14ac:dyDescent="0.4"/>
    <row r="80" ht="21.55" hidden="1" customHeight="1" x14ac:dyDescent="0.4"/>
    <row r="81" ht="21.55" hidden="1" customHeight="1" x14ac:dyDescent="0.4"/>
    <row r="82" ht="21.55" hidden="1" customHeight="1" x14ac:dyDescent="0.4"/>
    <row r="83" ht="21.55" hidden="1" customHeight="1" x14ac:dyDescent="0.4"/>
    <row r="84" ht="21.55" hidden="1" customHeight="1" x14ac:dyDescent="0.4"/>
    <row r="85" ht="21.55" hidden="1" customHeight="1" x14ac:dyDescent="0.4"/>
    <row r="86" ht="21.55" hidden="1" customHeight="1" x14ac:dyDescent="0.4"/>
    <row r="87" ht="21.55" hidden="1" customHeight="1" x14ac:dyDescent="0.4"/>
    <row r="88" ht="21.55" hidden="1" customHeight="1" x14ac:dyDescent="0.4"/>
    <row r="89" ht="21.55" hidden="1" customHeight="1" x14ac:dyDescent="0.4"/>
    <row r="90" ht="21.55" hidden="1" customHeight="1" x14ac:dyDescent="0.4"/>
    <row r="91" ht="21.55" hidden="1" customHeight="1" x14ac:dyDescent="0.4"/>
    <row r="92" ht="21.55" hidden="1" customHeight="1" x14ac:dyDescent="0.4"/>
    <row r="93" ht="21.55" hidden="1" customHeight="1" x14ac:dyDescent="0.4"/>
    <row r="94" ht="21.55" hidden="1" customHeight="1" x14ac:dyDescent="0.4"/>
    <row r="95" ht="21.55" hidden="1" customHeight="1" x14ac:dyDescent="0.4"/>
    <row r="96" ht="21.55" hidden="1" customHeight="1" x14ac:dyDescent="0.4"/>
    <row r="97" ht="21.55" hidden="1" customHeight="1" x14ac:dyDescent="0.4"/>
    <row r="98" ht="21.55" hidden="1" customHeight="1" thickBot="1" x14ac:dyDescent="0.45"/>
  </sheetData>
  <sheetProtection sheet="1" selectLockedCells="1"/>
  <mergeCells count="1">
    <mergeCell ref="A13:E13"/>
  </mergeCells>
  <pageMargins left="0.70866141732283461" right="0.70866141732283461" top="0.78740157480314965" bottom="0.78740157480314965" header="0.31496062992125984" footer="0.31496062992125984"/>
  <pageSetup paperSize="9" scale="6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44E6-6326-49A8-BA1C-FF2341A727B8}">
  <sheetPr>
    <pageSetUpPr fitToPage="1"/>
  </sheetPr>
  <dimension ref="A1:I90"/>
  <sheetViews>
    <sheetView zoomScaleNormal="100" workbookViewId="0">
      <selection activeCell="F4" sqref="F4:G4"/>
    </sheetView>
  </sheetViews>
  <sheetFormatPr baseColWidth="10" defaultColWidth="0" defaultRowHeight="14.15" zeroHeight="1" x14ac:dyDescent="0.4"/>
  <cols>
    <col min="1" max="1" width="10.15234375" style="4" customWidth="1"/>
    <col min="2" max="2" width="48.53515625" style="4" customWidth="1"/>
    <col min="3" max="3" width="12" style="4" customWidth="1"/>
    <col min="4" max="5" width="15.3828125" style="4" customWidth="1"/>
    <col min="6" max="7" width="21.07421875" style="4" customWidth="1"/>
    <col min="8" max="8" width="29.23046875" style="4" customWidth="1"/>
    <col min="9" max="9" width="11" style="4" hidden="1" customWidth="1"/>
    <col min="10" max="16384" width="11.07421875" style="4" hidden="1"/>
  </cols>
  <sheetData>
    <row r="1" spans="1:8" ht="23.6" customHeight="1" x14ac:dyDescent="0.4">
      <c r="A1" s="21" t="s">
        <v>3</v>
      </c>
      <c r="B1" s="22"/>
      <c r="C1" s="22"/>
      <c r="D1" s="22"/>
      <c r="E1" s="29"/>
      <c r="F1" s="29"/>
      <c r="G1" s="29"/>
      <c r="H1" s="23">
        <f>Bietername</f>
        <v>0</v>
      </c>
    </row>
    <row r="2" spans="1:8" ht="51.45" customHeight="1" x14ac:dyDescent="0.55000000000000004">
      <c r="A2" s="147" t="s">
        <v>14</v>
      </c>
      <c r="B2" s="148"/>
      <c r="C2" s="148"/>
      <c r="D2" s="148"/>
      <c r="E2" s="148"/>
      <c r="F2" s="148"/>
      <c r="G2" s="148"/>
      <c r="H2" s="149"/>
    </row>
    <row r="3" spans="1:8" ht="38.6" customHeight="1" thickBot="1" x14ac:dyDescent="0.45">
      <c r="A3" s="30" t="s">
        <v>6</v>
      </c>
      <c r="B3" s="16" t="s">
        <v>15</v>
      </c>
      <c r="C3" s="150" t="s">
        <v>4</v>
      </c>
      <c r="D3" s="151"/>
      <c r="E3" s="152"/>
      <c r="F3" s="157" t="s">
        <v>44</v>
      </c>
      <c r="G3" s="158"/>
      <c r="H3" s="31" t="s">
        <v>45</v>
      </c>
    </row>
    <row r="4" spans="1:8" s="5" customFormat="1" ht="32.15" customHeight="1" thickTop="1" thickBot="1" x14ac:dyDescent="0.45">
      <c r="A4" s="32">
        <v>7</v>
      </c>
      <c r="B4" s="12" t="s">
        <v>7</v>
      </c>
      <c r="C4" s="153">
        <v>53</v>
      </c>
      <c r="D4" s="153"/>
      <c r="E4" s="154"/>
      <c r="F4" s="159"/>
      <c r="G4" s="160"/>
      <c r="H4" s="33">
        <f>SUM((F4*C4)*60)</f>
        <v>0</v>
      </c>
    </row>
    <row r="5" spans="1:8" ht="32.15" customHeight="1" thickTop="1" thickBot="1" x14ac:dyDescent="0.45">
      <c r="A5" s="34">
        <v>8</v>
      </c>
      <c r="B5" s="15" t="s">
        <v>8</v>
      </c>
      <c r="C5" s="155">
        <v>9</v>
      </c>
      <c r="D5" s="155"/>
      <c r="E5" s="156"/>
      <c r="F5" s="159"/>
      <c r="G5" s="160"/>
      <c r="H5" s="35">
        <f>SUM((F5*C5)*60)</f>
        <v>0</v>
      </c>
    </row>
    <row r="6" spans="1:8" ht="32.15" customHeight="1" thickTop="1" thickBot="1" x14ac:dyDescent="0.45">
      <c r="A6" s="34">
        <v>9</v>
      </c>
      <c r="B6" s="15" t="s">
        <v>9</v>
      </c>
      <c r="C6" s="155">
        <v>10</v>
      </c>
      <c r="D6" s="155"/>
      <c r="E6" s="156"/>
      <c r="F6" s="159"/>
      <c r="G6" s="160"/>
      <c r="H6" s="36">
        <f>SUM((F6*C6)*60)</f>
        <v>0</v>
      </c>
    </row>
    <row r="7" spans="1:8" ht="51.45" customHeight="1" thickTop="1" x14ac:dyDescent="0.55000000000000004">
      <c r="A7" s="147" t="s">
        <v>16</v>
      </c>
      <c r="B7" s="148"/>
      <c r="C7" s="148"/>
      <c r="D7" s="148"/>
      <c r="E7" s="148"/>
      <c r="F7" s="148"/>
      <c r="G7" s="148"/>
      <c r="H7" s="149"/>
    </row>
    <row r="8" spans="1:8" ht="38.6" customHeight="1" thickBot="1" x14ac:dyDescent="0.45">
      <c r="A8" s="37" t="s">
        <v>6</v>
      </c>
      <c r="B8" s="14" t="s">
        <v>15</v>
      </c>
      <c r="C8" s="6" t="s">
        <v>4</v>
      </c>
      <c r="D8" s="17" t="s">
        <v>17</v>
      </c>
      <c r="E8" s="17" t="s">
        <v>18</v>
      </c>
      <c r="F8" s="13" t="s">
        <v>46</v>
      </c>
      <c r="G8" s="13" t="s">
        <v>47</v>
      </c>
      <c r="H8" s="38" t="s">
        <v>45</v>
      </c>
    </row>
    <row r="9" spans="1:8" s="5" customFormat="1" ht="32.15" customHeight="1" thickTop="1" thickBot="1" x14ac:dyDescent="0.45">
      <c r="A9" s="34">
        <v>10</v>
      </c>
      <c r="B9" s="15" t="s">
        <v>7</v>
      </c>
      <c r="C9" s="19">
        <v>53</v>
      </c>
      <c r="D9" s="19">
        <v>2500</v>
      </c>
      <c r="E9" s="20">
        <v>1000</v>
      </c>
      <c r="F9" s="75"/>
      <c r="G9" s="75"/>
      <c r="H9" s="39">
        <f>SUM(((F9*D9)*C9*60)+(G9*E9)*C9*60)</f>
        <v>0</v>
      </c>
    </row>
    <row r="10" spans="1:8" ht="32.15" customHeight="1" thickTop="1" thickBot="1" x14ac:dyDescent="0.45">
      <c r="A10" s="34">
        <v>11</v>
      </c>
      <c r="B10" s="15" t="s">
        <v>8</v>
      </c>
      <c r="C10" s="19">
        <v>9</v>
      </c>
      <c r="D10" s="19">
        <v>2500</v>
      </c>
      <c r="E10" s="20">
        <v>1000</v>
      </c>
      <c r="F10" s="75"/>
      <c r="G10" s="75"/>
      <c r="H10" s="35">
        <f>SUM(((F10*D10)*C10*60)+(G10*E10)*C10*60)</f>
        <v>0</v>
      </c>
    </row>
    <row r="11" spans="1:8" ht="32.15" customHeight="1" thickTop="1" thickBot="1" x14ac:dyDescent="0.45">
      <c r="A11" s="40">
        <v>12</v>
      </c>
      <c r="B11" s="41" t="s">
        <v>9</v>
      </c>
      <c r="C11" s="42">
        <v>10</v>
      </c>
      <c r="D11" s="42">
        <v>2500</v>
      </c>
      <c r="E11" s="43">
        <v>0</v>
      </c>
      <c r="F11" s="76"/>
      <c r="G11" s="44">
        <v>0</v>
      </c>
      <c r="H11" s="45">
        <f>SUM(((F11*D11)*C11*60)+(G11*E11)*C11*60)</f>
        <v>0</v>
      </c>
    </row>
    <row r="12" spans="1:8" ht="132.44999999999999" customHeight="1" thickBot="1" x14ac:dyDescent="0.45">
      <c r="A12" s="144" t="s">
        <v>54</v>
      </c>
      <c r="B12" s="145"/>
      <c r="C12" s="145"/>
      <c r="D12" s="145"/>
      <c r="E12" s="145"/>
      <c r="F12" s="145"/>
      <c r="G12" s="145"/>
      <c r="H12" s="146"/>
    </row>
    <row r="13" spans="1:8" ht="21.55" hidden="1" customHeight="1" x14ac:dyDescent="0.4"/>
    <row r="14" spans="1:8" ht="21.55" hidden="1" customHeight="1" x14ac:dyDescent="0.4"/>
    <row r="15" spans="1:8" ht="21.55" hidden="1" customHeight="1" x14ac:dyDescent="0.4"/>
    <row r="16" spans="1:8" ht="21.55" hidden="1" customHeight="1" x14ac:dyDescent="0.4"/>
    <row r="17" ht="21.55" hidden="1" customHeight="1" x14ac:dyDescent="0.4"/>
    <row r="18" ht="21.55" hidden="1" customHeight="1" x14ac:dyDescent="0.4"/>
    <row r="19" ht="21.55" hidden="1" customHeight="1" x14ac:dyDescent="0.4"/>
    <row r="20" ht="21.55" hidden="1" customHeight="1" x14ac:dyDescent="0.4"/>
    <row r="21" ht="21.55" hidden="1" customHeight="1" x14ac:dyDescent="0.4"/>
    <row r="22" ht="21.55" hidden="1" customHeight="1" x14ac:dyDescent="0.4"/>
    <row r="23" ht="21.55" hidden="1" customHeight="1" x14ac:dyDescent="0.4"/>
    <row r="24" ht="21.55" hidden="1" customHeight="1" x14ac:dyDescent="0.4"/>
    <row r="25" ht="21.55" hidden="1" customHeight="1" x14ac:dyDescent="0.4"/>
    <row r="26" ht="21.55" hidden="1" customHeight="1" x14ac:dyDescent="0.4"/>
    <row r="27" ht="21.55" hidden="1" customHeight="1" x14ac:dyDescent="0.4"/>
    <row r="28" ht="21.55" hidden="1" customHeight="1" x14ac:dyDescent="0.4"/>
    <row r="29" ht="21.55" hidden="1" customHeight="1" x14ac:dyDescent="0.4"/>
    <row r="30" ht="21.55" hidden="1" customHeight="1" x14ac:dyDescent="0.4"/>
    <row r="31" ht="21.55" hidden="1" customHeight="1" x14ac:dyDescent="0.4"/>
    <row r="32" ht="21.55" hidden="1" customHeight="1" x14ac:dyDescent="0.4"/>
    <row r="33" ht="21.55" hidden="1" customHeight="1" x14ac:dyDescent="0.4"/>
    <row r="34" ht="21.55" hidden="1" customHeight="1" x14ac:dyDescent="0.4"/>
    <row r="35" ht="21.55" hidden="1" customHeight="1" x14ac:dyDescent="0.4"/>
    <row r="36" ht="21.55" hidden="1" customHeight="1" x14ac:dyDescent="0.4"/>
    <row r="37" ht="21.55" hidden="1" customHeight="1" x14ac:dyDescent="0.4"/>
    <row r="38" ht="21.55" hidden="1" customHeight="1" x14ac:dyDescent="0.4"/>
    <row r="39" ht="21.55" hidden="1" customHeight="1" x14ac:dyDescent="0.4"/>
    <row r="40" ht="21.55" hidden="1" customHeight="1" x14ac:dyDescent="0.4"/>
    <row r="41" ht="21.55" hidden="1" customHeight="1" x14ac:dyDescent="0.4"/>
    <row r="42" ht="21.55" hidden="1" customHeight="1" x14ac:dyDescent="0.4"/>
    <row r="43" ht="21.55" hidden="1" customHeight="1" x14ac:dyDescent="0.4"/>
    <row r="44" ht="21.55" hidden="1" customHeight="1" x14ac:dyDescent="0.4"/>
    <row r="45" ht="21.55" hidden="1" customHeight="1" x14ac:dyDescent="0.4"/>
    <row r="46" ht="21.55" hidden="1" customHeight="1" x14ac:dyDescent="0.4"/>
    <row r="47" ht="21.55" hidden="1" customHeight="1" x14ac:dyDescent="0.4"/>
    <row r="48" ht="21.55" hidden="1" customHeight="1" x14ac:dyDescent="0.4"/>
    <row r="49" ht="21.55" hidden="1" customHeight="1" x14ac:dyDescent="0.4"/>
    <row r="50" ht="21.55" hidden="1" customHeight="1" x14ac:dyDescent="0.4"/>
    <row r="51" ht="21.55" hidden="1" customHeight="1" x14ac:dyDescent="0.4"/>
    <row r="52" ht="21.55" hidden="1" customHeight="1" x14ac:dyDescent="0.4"/>
    <row r="53" ht="21.55" hidden="1" customHeight="1" x14ac:dyDescent="0.4"/>
    <row r="54" ht="21.55" hidden="1" customHeight="1" x14ac:dyDescent="0.4"/>
    <row r="55" ht="21.55" hidden="1" customHeight="1" x14ac:dyDescent="0.4"/>
    <row r="56" ht="21.55" hidden="1" customHeight="1" x14ac:dyDescent="0.4"/>
    <row r="57" ht="21.55" hidden="1" customHeight="1" x14ac:dyDescent="0.4"/>
    <row r="58" ht="21.55" hidden="1" customHeight="1" x14ac:dyDescent="0.4"/>
    <row r="59" ht="21.55" hidden="1" customHeight="1" x14ac:dyDescent="0.4"/>
    <row r="60" ht="21.55" hidden="1" customHeight="1" x14ac:dyDescent="0.4"/>
    <row r="61" ht="21.55" hidden="1" customHeight="1" x14ac:dyDescent="0.4"/>
    <row r="62" ht="21.55" hidden="1" customHeight="1" x14ac:dyDescent="0.4"/>
    <row r="63" ht="21.55" hidden="1" customHeight="1" x14ac:dyDescent="0.4"/>
    <row r="64" ht="21.55" hidden="1" customHeight="1" x14ac:dyDescent="0.4"/>
    <row r="65" ht="21.55" hidden="1" customHeight="1" x14ac:dyDescent="0.4"/>
    <row r="66" ht="21.55" hidden="1" customHeight="1" x14ac:dyDescent="0.4"/>
    <row r="67" ht="21.55" hidden="1" customHeight="1" x14ac:dyDescent="0.4"/>
    <row r="68" ht="21.55" hidden="1" customHeight="1" x14ac:dyDescent="0.4"/>
    <row r="69" ht="21.55" hidden="1" customHeight="1" x14ac:dyDescent="0.4"/>
    <row r="70" ht="21.55" hidden="1" customHeight="1" x14ac:dyDescent="0.4"/>
    <row r="71" ht="21.55" hidden="1" customHeight="1" x14ac:dyDescent="0.4"/>
    <row r="72" ht="21.55" hidden="1" customHeight="1" x14ac:dyDescent="0.4"/>
    <row r="73" ht="21.55" hidden="1" customHeight="1" x14ac:dyDescent="0.4"/>
    <row r="74" ht="21.55" hidden="1" customHeight="1" x14ac:dyDescent="0.4"/>
    <row r="75" ht="21.55" hidden="1" customHeight="1" x14ac:dyDescent="0.4"/>
    <row r="76" ht="21.55" hidden="1" customHeight="1" x14ac:dyDescent="0.4"/>
    <row r="77" ht="21.55" hidden="1" customHeight="1" x14ac:dyDescent="0.4"/>
    <row r="78" ht="21.55" hidden="1" customHeight="1" x14ac:dyDescent="0.4"/>
    <row r="79" ht="21.55" hidden="1" customHeight="1" x14ac:dyDescent="0.4"/>
    <row r="80" ht="21.55" hidden="1" customHeight="1" x14ac:dyDescent="0.4"/>
    <row r="81" ht="21.55" hidden="1" customHeight="1" x14ac:dyDescent="0.4"/>
    <row r="82" ht="21.55" hidden="1" customHeight="1" x14ac:dyDescent="0.4"/>
    <row r="83" ht="21.55" hidden="1" customHeight="1" x14ac:dyDescent="0.4"/>
    <row r="84" ht="21.55" hidden="1" customHeight="1" x14ac:dyDescent="0.4"/>
    <row r="85" ht="21.55" hidden="1" customHeight="1" x14ac:dyDescent="0.4"/>
    <row r="86" ht="21.55" hidden="1" customHeight="1" x14ac:dyDescent="0.4"/>
    <row r="87" ht="21.55" hidden="1" customHeight="1" x14ac:dyDescent="0.4"/>
    <row r="88" ht="21.55" hidden="1" customHeight="1" x14ac:dyDescent="0.4"/>
    <row r="89" ht="21.55" hidden="1" customHeight="1" x14ac:dyDescent="0.4"/>
    <row r="90" ht="21.55" hidden="1" customHeight="1" x14ac:dyDescent="0.4"/>
  </sheetData>
  <sheetProtection sheet="1" selectLockedCells="1"/>
  <mergeCells count="11">
    <mergeCell ref="A12:H12"/>
    <mergeCell ref="A2:H2"/>
    <mergeCell ref="A7:H7"/>
    <mergeCell ref="C3:E3"/>
    <mergeCell ref="C4:E4"/>
    <mergeCell ref="C5:E5"/>
    <mergeCell ref="C6:E6"/>
    <mergeCell ref="F3:G3"/>
    <mergeCell ref="F4:G4"/>
    <mergeCell ref="F5:G5"/>
    <mergeCell ref="F6:G6"/>
  </mergeCells>
  <pageMargins left="0.7" right="0.7" top="0.78740157499999996" bottom="0.78740157499999996" header="0.3" footer="0.3"/>
  <pageSetup paperSize="9" scale="51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147E-1B2A-4CF3-97CF-639DD97F67A0}">
  <sheetPr>
    <pageSetUpPr fitToPage="1"/>
  </sheetPr>
  <dimension ref="A1:XFC34"/>
  <sheetViews>
    <sheetView workbookViewId="0">
      <selection activeCell="C33" sqref="C33"/>
    </sheetView>
  </sheetViews>
  <sheetFormatPr baseColWidth="10" defaultColWidth="0" defaultRowHeight="14.15" zeroHeight="1" x14ac:dyDescent="0.4"/>
  <cols>
    <col min="1" max="1" width="10.15234375" style="4" customWidth="1"/>
    <col min="2" max="2" width="72.23046875" style="4" customWidth="1"/>
    <col min="3" max="3" width="9.921875" style="4" customWidth="1"/>
    <col min="4" max="5" width="14.3046875" style="4" customWidth="1"/>
    <col min="6" max="6" width="28.3046875" style="4" customWidth="1"/>
    <col min="7" max="7" width="11" style="4" hidden="1" customWidth="1"/>
    <col min="8" max="16383" width="11.07421875" style="4" hidden="1"/>
    <col min="16384" max="16384" width="0.3046875" style="4" hidden="1" customWidth="1"/>
  </cols>
  <sheetData>
    <row r="1" spans="1:6" ht="48.45" customHeight="1" thickBot="1" x14ac:dyDescent="0.45">
      <c r="A1" s="61" t="s">
        <v>3</v>
      </c>
      <c r="B1" s="22"/>
      <c r="C1" s="22"/>
      <c r="D1" s="22"/>
      <c r="E1" s="22"/>
      <c r="F1" s="57"/>
    </row>
    <row r="2" spans="1:6" ht="48.45" customHeight="1" thickBot="1" x14ac:dyDescent="0.45">
      <c r="A2" s="61" t="s">
        <v>22</v>
      </c>
      <c r="B2" s="161" t="str">
        <f>IF(Bietername=0,"Bitte tragen Sie den Bieternamen auf der Startseite ein!",Bietername)</f>
        <v>Bitte tragen Sie den Bieternamen auf der Startseite ein!</v>
      </c>
      <c r="C2" s="161"/>
      <c r="D2" s="161"/>
      <c r="E2" s="161"/>
      <c r="F2" s="162"/>
    </row>
    <row r="3" spans="1:6" ht="15" thickTop="1" thickBot="1" x14ac:dyDescent="0.45">
      <c r="A3" s="77"/>
      <c r="B3" s="77"/>
      <c r="C3" s="77"/>
      <c r="D3" s="77"/>
      <c r="E3" s="77"/>
      <c r="F3" s="77"/>
    </row>
    <row r="4" spans="1:6" s="62" customFormat="1" ht="19.3" customHeight="1" thickBot="1" x14ac:dyDescent="0.45">
      <c r="A4" s="169" t="s">
        <v>26</v>
      </c>
      <c r="B4" s="170"/>
      <c r="C4" s="170"/>
      <c r="D4" s="170"/>
      <c r="E4" s="170"/>
      <c r="F4" s="171"/>
    </row>
    <row r="5" spans="1:6" ht="40.75" customHeight="1" x14ac:dyDescent="0.4">
      <c r="A5" s="53" t="s">
        <v>6</v>
      </c>
      <c r="B5" s="54" t="s">
        <v>5</v>
      </c>
      <c r="C5" s="55" t="s">
        <v>4</v>
      </c>
      <c r="D5" s="172" t="s">
        <v>42</v>
      </c>
      <c r="E5" s="173"/>
      <c r="F5" s="56" t="s">
        <v>43</v>
      </c>
    </row>
    <row r="6" spans="1:6" s="5" customFormat="1" ht="32.15" customHeight="1" x14ac:dyDescent="0.4">
      <c r="A6" s="52">
        <v>1</v>
      </c>
      <c r="B6" s="47" t="s">
        <v>7</v>
      </c>
      <c r="C6" s="78">
        <v>53</v>
      </c>
      <c r="D6" s="167">
        <f>'Einmalige Kosten'!D3</f>
        <v>0</v>
      </c>
      <c r="E6" s="168"/>
      <c r="F6" s="48">
        <f>'Einmalige Kosten'!E3</f>
        <v>0</v>
      </c>
    </row>
    <row r="7" spans="1:6" ht="25.85" customHeight="1" x14ac:dyDescent="0.4">
      <c r="A7" s="24"/>
      <c r="B7" s="46" t="str">
        <f>A3_Farbgerät</f>
        <v>Angebotenes Gerät: Hersteller, Modell (z.B.: Sharp, MX-301)</v>
      </c>
      <c r="C7" s="18"/>
      <c r="D7" s="154"/>
      <c r="E7" s="166"/>
      <c r="F7" s="49"/>
    </row>
    <row r="8" spans="1:6" ht="32.15" customHeight="1" x14ac:dyDescent="0.4">
      <c r="A8" s="52">
        <v>2</v>
      </c>
      <c r="B8" s="47" t="s">
        <v>8</v>
      </c>
      <c r="C8" s="78">
        <v>9</v>
      </c>
      <c r="D8" s="167">
        <f>'Einmalige Kosten'!D5</f>
        <v>0</v>
      </c>
      <c r="E8" s="168"/>
      <c r="F8" s="48">
        <f>'Einmalige Kosten'!E5</f>
        <v>0</v>
      </c>
    </row>
    <row r="9" spans="1:6" ht="25.85" customHeight="1" x14ac:dyDescent="0.4">
      <c r="A9" s="24"/>
      <c r="B9" s="46" t="str">
        <f>A4_Farbgerät</f>
        <v>Angebotenes Gerät: Hersteller, Modell (z.B.: Sharp, MX-302)</v>
      </c>
      <c r="C9" s="18"/>
      <c r="D9" s="154"/>
      <c r="E9" s="166"/>
      <c r="F9" s="49"/>
    </row>
    <row r="10" spans="1:6" ht="32.15" customHeight="1" x14ac:dyDescent="0.4">
      <c r="A10" s="52">
        <v>3</v>
      </c>
      <c r="B10" s="47" t="s">
        <v>9</v>
      </c>
      <c r="C10" s="78">
        <v>10</v>
      </c>
      <c r="D10" s="167">
        <f>'Einmalige Kosten'!D7</f>
        <v>0</v>
      </c>
      <c r="E10" s="168"/>
      <c r="F10" s="50">
        <f>'Einmalige Kosten'!E7</f>
        <v>0</v>
      </c>
    </row>
    <row r="11" spans="1:6" ht="25.85" customHeight="1" x14ac:dyDescent="0.4">
      <c r="A11" s="24"/>
      <c r="B11" s="46" t="str">
        <f>A4_SWGerät</f>
        <v>Angebotenes Gerät: Hersteller, Modell (z.B.: Sharp, MX-303)</v>
      </c>
      <c r="C11" s="18"/>
      <c r="D11" s="154"/>
      <c r="E11" s="166"/>
      <c r="F11" s="49"/>
    </row>
    <row r="12" spans="1:6" ht="32.15" customHeight="1" x14ac:dyDescent="0.4">
      <c r="A12" s="52">
        <v>4</v>
      </c>
      <c r="B12" s="47" t="s">
        <v>10</v>
      </c>
      <c r="C12" s="78">
        <v>1</v>
      </c>
      <c r="D12" s="167">
        <f>'Einmalige Kosten'!D9</f>
        <v>0</v>
      </c>
      <c r="E12" s="168"/>
      <c r="F12" s="48">
        <f>'Einmalige Kosten'!E9</f>
        <v>0</v>
      </c>
    </row>
    <row r="13" spans="1:6" ht="25.85" customHeight="1" x14ac:dyDescent="0.4">
      <c r="A13" s="24"/>
      <c r="B13" s="46" t="str">
        <f>Software</f>
        <v>Angebotene Software: Softwarename</v>
      </c>
      <c r="C13" s="18"/>
      <c r="D13" s="154"/>
      <c r="E13" s="166"/>
      <c r="F13" s="51"/>
    </row>
    <row r="14" spans="1:6" ht="32.15" customHeight="1" x14ac:dyDescent="0.4">
      <c r="A14" s="52">
        <v>5</v>
      </c>
      <c r="B14" s="47" t="s">
        <v>11</v>
      </c>
      <c r="C14" s="78">
        <v>1</v>
      </c>
      <c r="D14" s="174">
        <f>'Einmalige Kosten'!D11</f>
        <v>0</v>
      </c>
      <c r="E14" s="175"/>
      <c r="F14" s="48">
        <f>'Einmalige Kosten'!E11</f>
        <v>0</v>
      </c>
    </row>
    <row r="15" spans="1:6" ht="32.15" customHeight="1" x14ac:dyDescent="0.4">
      <c r="A15" s="52">
        <v>6</v>
      </c>
      <c r="B15" s="47" t="s">
        <v>12</v>
      </c>
      <c r="C15" s="78">
        <v>1</v>
      </c>
      <c r="D15" s="167">
        <f>'Einmalige Kosten'!D12</f>
        <v>0</v>
      </c>
      <c r="E15" s="168"/>
      <c r="F15" s="48">
        <f>'Einmalige Kosten'!E12</f>
        <v>0</v>
      </c>
    </row>
    <row r="16" spans="1:6" ht="32.15" customHeight="1" thickBot="1" x14ac:dyDescent="0.45">
      <c r="A16" s="176" t="s">
        <v>20</v>
      </c>
      <c r="B16" s="177"/>
      <c r="C16" s="177"/>
      <c r="D16" s="177"/>
      <c r="E16" s="177"/>
      <c r="F16" s="109">
        <f>SUM(F6+F8+F10+F12+F14+F15)</f>
        <v>0</v>
      </c>
    </row>
    <row r="17" spans="1:7" s="133" customFormat="1" ht="32.15" customHeight="1" thickBot="1" x14ac:dyDescent="0.45"/>
    <row r="18" spans="1:7" s="62" customFormat="1" ht="19.3" customHeight="1" thickBot="1" x14ac:dyDescent="0.45">
      <c r="A18" s="163" t="s">
        <v>27</v>
      </c>
      <c r="B18" s="164"/>
      <c r="C18" s="164"/>
      <c r="D18" s="164"/>
      <c r="E18" s="164"/>
      <c r="F18" s="165"/>
    </row>
    <row r="19" spans="1:7" ht="40.75" customHeight="1" x14ac:dyDescent="0.4">
      <c r="A19" s="53" t="s">
        <v>6</v>
      </c>
      <c r="B19" s="54" t="s">
        <v>5</v>
      </c>
      <c r="C19" s="55" t="s">
        <v>4</v>
      </c>
      <c r="D19" s="181" t="s">
        <v>44</v>
      </c>
      <c r="E19" s="182"/>
      <c r="F19" s="64" t="s">
        <v>45</v>
      </c>
    </row>
    <row r="20" spans="1:7" s="5" customFormat="1" ht="32.15" customHeight="1" x14ac:dyDescent="0.4">
      <c r="A20" s="52">
        <v>7</v>
      </c>
      <c r="B20" s="47" t="s">
        <v>32</v>
      </c>
      <c r="C20" s="78">
        <v>53</v>
      </c>
      <c r="D20" s="167">
        <f>'Laufende Kosten'!F4</f>
        <v>0</v>
      </c>
      <c r="E20" s="168"/>
      <c r="F20" s="48">
        <f>'Laufende Kosten'!H4</f>
        <v>0</v>
      </c>
    </row>
    <row r="21" spans="1:7" ht="32.15" customHeight="1" x14ac:dyDescent="0.4">
      <c r="A21" s="52">
        <v>8</v>
      </c>
      <c r="B21" s="47" t="s">
        <v>33</v>
      </c>
      <c r="C21" s="78">
        <v>9</v>
      </c>
      <c r="D21" s="167">
        <f>'Laufende Kosten'!F5</f>
        <v>0</v>
      </c>
      <c r="E21" s="168"/>
      <c r="F21" s="48">
        <f>'Laufende Kosten'!H5</f>
        <v>0</v>
      </c>
    </row>
    <row r="22" spans="1:7" s="66" customFormat="1" ht="32.15" customHeight="1" thickBot="1" x14ac:dyDescent="0.45">
      <c r="A22" s="40">
        <v>9</v>
      </c>
      <c r="B22" s="71" t="s">
        <v>28</v>
      </c>
      <c r="C22" s="79">
        <v>10</v>
      </c>
      <c r="D22" s="186">
        <f>'Laufende Kosten'!F6</f>
        <v>0</v>
      </c>
      <c r="E22" s="186"/>
      <c r="F22" s="72">
        <f>'Laufende Kosten'!H6</f>
        <v>0</v>
      </c>
      <c r="G22" s="67"/>
    </row>
    <row r="23" spans="1:7" s="82" customFormat="1" ht="32.15" customHeight="1" thickBot="1" x14ac:dyDescent="0.45">
      <c r="A23" s="176" t="s">
        <v>20</v>
      </c>
      <c r="B23" s="177"/>
      <c r="C23" s="177"/>
      <c r="D23" s="177"/>
      <c r="E23" s="177"/>
      <c r="F23" s="81">
        <f>SUM(F20+F21+F22)</f>
        <v>0</v>
      </c>
    </row>
    <row r="24" spans="1:7" s="133" customFormat="1" ht="32.15" customHeight="1" thickBot="1" x14ac:dyDescent="0.45"/>
    <row r="25" spans="1:7" s="66" customFormat="1" ht="40.75" customHeight="1" x14ac:dyDescent="0.4">
      <c r="A25" s="53" t="s">
        <v>6</v>
      </c>
      <c r="B25" s="68" t="s">
        <v>5</v>
      </c>
      <c r="C25" s="55" t="s">
        <v>4</v>
      </c>
      <c r="D25" s="63" t="s">
        <v>48</v>
      </c>
      <c r="E25" s="63" t="s">
        <v>49</v>
      </c>
      <c r="F25" s="69" t="s">
        <v>45</v>
      </c>
      <c r="G25" s="67"/>
    </row>
    <row r="26" spans="1:7" s="66" customFormat="1" ht="32.25" customHeight="1" x14ac:dyDescent="0.4">
      <c r="A26" s="34">
        <v>10</v>
      </c>
      <c r="B26" s="65" t="s">
        <v>29</v>
      </c>
      <c r="C26" s="80">
        <v>53</v>
      </c>
      <c r="D26" s="73">
        <f>'Laufende Kosten'!F9</f>
        <v>0</v>
      </c>
      <c r="E26" s="73">
        <f>'Laufende Kosten'!G9</f>
        <v>0</v>
      </c>
      <c r="F26" s="70">
        <f>'Laufende Kosten'!H9</f>
        <v>0</v>
      </c>
      <c r="G26" s="67"/>
    </row>
    <row r="27" spans="1:7" s="66" customFormat="1" ht="32.25" customHeight="1" x14ac:dyDescent="0.4">
      <c r="A27" s="34">
        <v>11</v>
      </c>
      <c r="B27" s="65" t="s">
        <v>30</v>
      </c>
      <c r="C27" s="80">
        <v>9</v>
      </c>
      <c r="D27" s="73">
        <f>'Laufende Kosten'!F10</f>
        <v>0</v>
      </c>
      <c r="E27" s="73">
        <f>'Laufende Kosten'!G10</f>
        <v>0</v>
      </c>
      <c r="F27" s="70">
        <f>'Laufende Kosten'!H10</f>
        <v>0</v>
      </c>
      <c r="G27" s="67"/>
    </row>
    <row r="28" spans="1:7" s="66" customFormat="1" ht="32.25" customHeight="1" thickBot="1" x14ac:dyDescent="0.45">
      <c r="A28" s="40">
        <v>12</v>
      </c>
      <c r="B28" s="71" t="s">
        <v>31</v>
      </c>
      <c r="C28" s="79">
        <v>10</v>
      </c>
      <c r="D28" s="74">
        <f>'Laufende Kosten'!F11</f>
        <v>0</v>
      </c>
      <c r="E28" s="74">
        <f>'Laufende Kosten'!G11</f>
        <v>0</v>
      </c>
      <c r="F28" s="72">
        <f>'Laufende Kosten'!H11</f>
        <v>0</v>
      </c>
      <c r="G28" s="67"/>
    </row>
    <row r="29" spans="1:7" ht="32.15" customHeight="1" thickBot="1" x14ac:dyDescent="0.45">
      <c r="A29" s="176" t="s">
        <v>20</v>
      </c>
      <c r="B29" s="177"/>
      <c r="C29" s="177"/>
      <c r="D29" s="177"/>
      <c r="E29" s="177"/>
      <c r="F29" s="81">
        <f>SUM(F26+F27+F28)</f>
        <v>0</v>
      </c>
    </row>
    <row r="30" spans="1:7" ht="32.15" customHeight="1" thickBot="1" x14ac:dyDescent="0.45">
      <c r="A30" s="183" t="s">
        <v>34</v>
      </c>
      <c r="B30" s="184"/>
      <c r="C30" s="184"/>
      <c r="D30" s="184"/>
      <c r="E30" s="184"/>
      <c r="F30" s="72">
        <f>SUM(F16+F23+F29)</f>
        <v>0</v>
      </c>
    </row>
    <row r="31" spans="1:7" ht="32.15" customHeight="1" thickBot="1" x14ac:dyDescent="0.45">
      <c r="A31" s="187" t="s">
        <v>35</v>
      </c>
      <c r="B31" s="188"/>
      <c r="C31" s="188"/>
      <c r="D31" s="188"/>
      <c r="E31" s="188"/>
      <c r="F31" s="83">
        <f>((F30*1.19)-F30)</f>
        <v>0</v>
      </c>
    </row>
    <row r="32" spans="1:7" ht="32.15" customHeight="1" thickBot="1" x14ac:dyDescent="0.45">
      <c r="A32" s="183" t="s">
        <v>36</v>
      </c>
      <c r="B32" s="184"/>
      <c r="C32" s="185"/>
      <c r="D32" s="184"/>
      <c r="E32" s="184"/>
      <c r="F32" s="72">
        <f>SUM(F30+F31)</f>
        <v>0</v>
      </c>
    </row>
    <row r="33" spans="1:6" ht="32.15" customHeight="1" thickTop="1" thickBot="1" x14ac:dyDescent="0.45">
      <c r="A33" s="178" t="s">
        <v>41</v>
      </c>
      <c r="B33" s="179"/>
      <c r="C33" s="94">
        <v>0</v>
      </c>
      <c r="D33" s="95" t="s">
        <v>37</v>
      </c>
      <c r="E33" s="96" t="s">
        <v>38</v>
      </c>
      <c r="F33" s="97">
        <f>F32*(1-C33)</f>
        <v>0</v>
      </c>
    </row>
    <row r="34" spans="1:6" ht="94.3" customHeight="1" thickTop="1" x14ac:dyDescent="0.4">
      <c r="A34" s="180" t="s">
        <v>39</v>
      </c>
      <c r="B34" s="180"/>
      <c r="C34" s="180"/>
      <c r="D34" s="180"/>
      <c r="E34" s="180"/>
      <c r="F34" s="180"/>
    </row>
  </sheetData>
  <sheetProtection sheet="1" selectLockedCells="1"/>
  <mergeCells count="28">
    <mergeCell ref="A33:B33"/>
    <mergeCell ref="A34:F34"/>
    <mergeCell ref="D19:E19"/>
    <mergeCell ref="D20:E20"/>
    <mergeCell ref="D21:E21"/>
    <mergeCell ref="A32:E32"/>
    <mergeCell ref="A24:XFD24"/>
    <mergeCell ref="D22:E22"/>
    <mergeCell ref="A29:E29"/>
    <mergeCell ref="A30:E30"/>
    <mergeCell ref="A31:E31"/>
    <mergeCell ref="A23:E23"/>
    <mergeCell ref="B2:F2"/>
    <mergeCell ref="A18:F18"/>
    <mergeCell ref="D13:E13"/>
    <mergeCell ref="D11:E11"/>
    <mergeCell ref="D12:E12"/>
    <mergeCell ref="A4:F4"/>
    <mergeCell ref="D5:E5"/>
    <mergeCell ref="D6:E6"/>
    <mergeCell ref="D7:E7"/>
    <mergeCell ref="D8:E8"/>
    <mergeCell ref="D9:E9"/>
    <mergeCell ref="D14:E14"/>
    <mergeCell ref="D15:E15"/>
    <mergeCell ref="A16:E16"/>
    <mergeCell ref="A17:XFD17"/>
    <mergeCell ref="D10:E10"/>
  </mergeCells>
  <conditionalFormatting sqref="B2:F2">
    <cfRule type="containsText" dxfId="1" priority="2" operator="containsText" text="Bitte tragen Sie den Bieternamen auf der Startseite ein!">
      <formula>NOT(ISERROR(SEARCH("Bitte tragen Sie den Bieternamen auf der Startseite ein!",B2)))</formula>
    </cfRule>
  </conditionalFormatting>
  <conditionalFormatting sqref="F16">
    <cfRule type="containsText" dxfId="0" priority="1" operator="containsText" text="Fehlende Angaben!">
      <formula>NOT(ISERROR(SEARCH("Fehlende Angaben!",F16)))</formula>
    </cfRule>
  </conditionalFormatting>
  <pageMargins left="0.7" right="0.7" top="0.78740157499999996" bottom="0.78740157499999996" header="0.3" footer="0.3"/>
  <pageSetup paperSize="9" scale="60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9EC9-E87F-452B-87B4-087EF313289A}">
  <dimension ref="A1:C21"/>
  <sheetViews>
    <sheetView workbookViewId="0">
      <selection activeCell="C11" sqref="C11"/>
    </sheetView>
  </sheetViews>
  <sheetFormatPr baseColWidth="10" defaultRowHeight="14.6" x14ac:dyDescent="0.4"/>
  <cols>
    <col min="1" max="1" width="60.23046875" style="112" bestFit="1" customWidth="1"/>
    <col min="2" max="2" width="51.84375" bestFit="1" customWidth="1"/>
    <col min="3" max="3" width="30.4609375" customWidth="1"/>
  </cols>
  <sheetData>
    <row r="1" spans="1:3" x14ac:dyDescent="0.4">
      <c r="A1" s="112" t="s">
        <v>51</v>
      </c>
      <c r="B1" s="112" t="s">
        <v>52</v>
      </c>
      <c r="C1" s="112" t="s">
        <v>53</v>
      </c>
    </row>
    <row r="2" spans="1:3" x14ac:dyDescent="0.4">
      <c r="A2" s="114" t="s">
        <v>50</v>
      </c>
      <c r="B2" t="str">
        <f>Zusammenfassung!B2</f>
        <v>Bitte tragen Sie den Bieternamen auf der Startseite ein!</v>
      </c>
    </row>
    <row r="3" spans="1:3" x14ac:dyDescent="0.4">
      <c r="A3" s="114" t="str">
        <f>Zusammenfassung!B6</f>
        <v>Multifunktionsgerät A3 Farbe</v>
      </c>
      <c r="B3" s="113" t="str">
        <f>Zusammenfassung!B7</f>
        <v>Angebotenes Gerät: Hersteller, Modell (z.B.: Sharp, MX-301)</v>
      </c>
      <c r="C3" s="113">
        <f>Zusammenfassung!F6</f>
        <v>0</v>
      </c>
    </row>
    <row r="4" spans="1:3" x14ac:dyDescent="0.4">
      <c r="A4" s="114" t="str">
        <f>Zusammenfassung!B8</f>
        <v>Multifunktionsgerät A4 Farbe</v>
      </c>
      <c r="B4" s="113" t="str">
        <f>Zusammenfassung!B9</f>
        <v>Angebotenes Gerät: Hersteller, Modell (z.B.: Sharp, MX-302)</v>
      </c>
      <c r="C4" s="113">
        <f>Zusammenfassung!F8</f>
        <v>0</v>
      </c>
    </row>
    <row r="5" spans="1:3" x14ac:dyDescent="0.4">
      <c r="A5" s="114" t="str">
        <f>Zusammenfassung!B10</f>
        <v>Multifunktionsgerät A4 Schwarz-Weiß</v>
      </c>
      <c r="B5" s="113" t="str">
        <f>Zusammenfassung!B11</f>
        <v>Angebotenes Gerät: Hersteller, Modell (z.B.: Sharp, MX-303)</v>
      </c>
      <c r="C5" s="113">
        <f>Zusammenfassung!F10</f>
        <v>0</v>
      </c>
    </row>
    <row r="6" spans="1:3" x14ac:dyDescent="0.4">
      <c r="A6" s="114" t="str">
        <f>Zusammenfassung!B12</f>
        <v>Druckermanagement- und Gerätesoftware</v>
      </c>
      <c r="B6" s="113" t="str">
        <f>Zusammenfassung!B13</f>
        <v>Angebotene Software: Softwarename</v>
      </c>
      <c r="C6" s="113">
        <f>Zusammenfassung!F12</f>
        <v>0</v>
      </c>
    </row>
    <row r="7" spans="1:3" x14ac:dyDescent="0.4">
      <c r="A7" s="114" t="str">
        <f>Zusammenfassung!B14</f>
        <v>Einrichtung und Konfiguration der Multifunktionsdrucker und Software</v>
      </c>
      <c r="C7" s="113">
        <f>Zusammenfassung!F14</f>
        <v>0</v>
      </c>
    </row>
    <row r="8" spans="1:3" x14ac:dyDescent="0.4">
      <c r="A8" s="114" t="str">
        <f>Zusammenfassung!B15</f>
        <v>Schulung der IT-Administration</v>
      </c>
      <c r="C8" s="113">
        <f>Zusammenfassung!F15</f>
        <v>0</v>
      </c>
    </row>
    <row r="10" spans="1:3" x14ac:dyDescent="0.4">
      <c r="A10" s="114" t="str">
        <f>Zusammenfassung!B20</f>
        <v>Monatliche Servicepauschale für Full-Service und Support A3-Farbe</v>
      </c>
      <c r="C10" s="113">
        <f>Zusammenfassung!F20</f>
        <v>0</v>
      </c>
    </row>
    <row r="11" spans="1:3" x14ac:dyDescent="0.4">
      <c r="A11" s="114" t="str">
        <f>Zusammenfassung!B21</f>
        <v>Monatliche Servicepauschale für Full-Service und Support A4-Farbe</v>
      </c>
      <c r="C11" s="113">
        <f>Zusammenfassung!F21</f>
        <v>0</v>
      </c>
    </row>
    <row r="12" spans="1:3" x14ac:dyDescent="0.4">
      <c r="A12" s="114" t="str">
        <f>Zusammenfassung!B22</f>
        <v>Monatliche Servicepauschale für Full-Service und Support A4-Schwarz-Weiß</v>
      </c>
      <c r="C12" s="113">
        <f>Zusammenfassung!F22</f>
        <v>0</v>
      </c>
    </row>
    <row r="14" spans="1:3" x14ac:dyDescent="0.4">
      <c r="A14" s="114" t="str">
        <f>Zusammenfassung!B26</f>
        <v>Nutzungsabrechnung (Klickpreise) A3-Farbe</v>
      </c>
      <c r="C14" s="113">
        <f>Zusammenfassung!F26</f>
        <v>0</v>
      </c>
    </row>
    <row r="15" spans="1:3" x14ac:dyDescent="0.4">
      <c r="A15" s="114" t="str">
        <f>Zusammenfassung!B27</f>
        <v>Nutzungsabrechnung (Klickpreise) A4-Farbe</v>
      </c>
      <c r="C15" s="113">
        <f>Zusammenfassung!F27</f>
        <v>0</v>
      </c>
    </row>
    <row r="16" spans="1:3" x14ac:dyDescent="0.4">
      <c r="A16" s="114" t="str">
        <f>Zusammenfassung!B28</f>
        <v>Nutzungsabrechnung (Klickpreise) A4-Schwarz-Weiß</v>
      </c>
      <c r="C16" s="113">
        <f>Zusammenfassung!F28</f>
        <v>0</v>
      </c>
    </row>
    <row r="18" spans="1:3" x14ac:dyDescent="0.4">
      <c r="A18" s="112" t="str">
        <f>Zusammenfassung!A30</f>
        <v>Nettosumme</v>
      </c>
      <c r="C18" s="115">
        <f>Zusammenfassung!F30</f>
        <v>0</v>
      </c>
    </row>
    <row r="19" spans="1:3" x14ac:dyDescent="0.4">
      <c r="A19" s="112" t="str">
        <f>Zusammenfassung!A31</f>
        <v>zzgl. 19% MwST.</v>
      </c>
      <c r="C19" s="115">
        <f>Zusammenfassung!F31</f>
        <v>0</v>
      </c>
    </row>
    <row r="20" spans="1:3" x14ac:dyDescent="0.4">
      <c r="A20" s="112" t="str">
        <f>Zusammenfassung!A32</f>
        <v>Bruttosumme</v>
      </c>
      <c r="C20" s="115">
        <f>Zusammenfassung!F32</f>
        <v>0</v>
      </c>
    </row>
    <row r="21" spans="1:3" x14ac:dyDescent="0.4">
      <c r="A21" s="112" t="str">
        <f>Zusammenfassung!A33</f>
        <v>Abzgl. Skonto:</v>
      </c>
      <c r="B21" s="116">
        <f>Zusammenfassung!C33</f>
        <v>0</v>
      </c>
      <c r="C21" s="115">
        <f>Zusammenfassung!F33</f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Startseite</vt:lpstr>
      <vt:lpstr>Einmalige Kosten</vt:lpstr>
      <vt:lpstr>Laufende Kosten</vt:lpstr>
      <vt:lpstr>Zusammenfassung</vt:lpstr>
      <vt:lpstr>Zusammenfassung_data</vt:lpstr>
      <vt:lpstr>A3_Farbgerät</vt:lpstr>
      <vt:lpstr>A4_Farbgerät</vt:lpstr>
      <vt:lpstr>A4_SWGerät</vt:lpstr>
      <vt:lpstr>Bietername</vt:lpstr>
      <vt:lpstr>'Einmalige Kosten'!Druckbereich</vt:lpstr>
      <vt:lpstr>'Laufende Kosten'!Druckbereich</vt:lpstr>
      <vt:lpstr>Startseite!Druckbereich</vt:lpstr>
      <vt:lpstr>Zusammenfassung!Druckbereich</vt:lpstr>
      <vt:lpstr>Software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Opitz, Dustin</dc:creator>
  <cp:lastModifiedBy>Opitz, Dustin</cp:lastModifiedBy>
  <cp:lastPrinted>2026-07-08T08:59:11Z</cp:lastPrinted>
  <dcterms:created xsi:type="dcterms:W3CDTF">2015-06-05T18:19:34Z</dcterms:created>
  <dcterms:modified xsi:type="dcterms:W3CDTF">2026-07-08T08:59:38Z</dcterms:modified>
</cp:coreProperties>
</file>