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96762C1-BBF5-4067-8396-7D74C91B77D7}" xr6:coauthVersionLast="47" xr6:coauthVersionMax="47" xr10:uidLastSave="{00000000-0000-0000-0000-000000000000}"/>
  <bookViews>
    <workbookView xWindow="57480" yWindow="-120" windowWidth="29040" windowHeight="15720" tabRatio="786" activeTab="4" xr2:uid="{00000000-000D-0000-FFFF-FFFF00000000}"/>
  </bookViews>
  <sheets>
    <sheet name="Wertungsmatrix gesamt TL_2.2" sheetId="26" r:id="rId1"/>
    <sheet name="Technische Bewertung" sheetId="17" r:id="rId2"/>
    <sheet name="Fachliche Bewertung" sheetId="21" r:id="rId3"/>
    <sheet name="Preisliche Bewertung TL_2.2" sheetId="25" r:id="rId4"/>
    <sheet name="Vgl Equipmentliste" sheetId="23" r:id="rId5"/>
  </sheets>
  <definedNames>
    <definedName name="_xlnm.Print_Area" localSheetId="4">'Vgl Equipmentliste'!$A:$R</definedName>
    <definedName name="_xlnm.Print_Titles" localSheetId="3">'Preisliche Bewertung TL_2.2'!$1:$3</definedName>
    <definedName name="_xlnm.Print_Titles" localSheetId="1">'Technische Bewertung'!$1:$3</definedName>
    <definedName name="_xlnm.Print_Titles" localSheetId="4">'Vgl Equipmentliste'!$1:$2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1" l="1"/>
  <c r="H8" i="21" s="1"/>
  <c r="H9" i="21" s="1"/>
  <c r="G5" i="26" s="1"/>
  <c r="D5" i="25" a="1"/>
  <c r="D5" i="25" s="1"/>
  <c r="H29" i="17" l="1"/>
  <c r="G29" i="17"/>
  <c r="F29" i="17"/>
  <c r="E29" i="17"/>
  <c r="D7" i="25" l="1"/>
  <c r="D6" i="25"/>
  <c r="D8" i="25" s="1"/>
  <c r="E9" i="25" l="1"/>
  <c r="E10" i="25" s="1"/>
  <c r="E11" i="25" s="1"/>
  <c r="F9" i="25"/>
  <c r="F10" i="25" s="1"/>
  <c r="F11" i="25" s="1"/>
  <c r="G9" i="25"/>
  <c r="H9" i="25"/>
  <c r="H10" i="25" s="1"/>
  <c r="H11" i="25" s="1"/>
  <c r="G10" i="25"/>
  <c r="G11" i="25" s="1"/>
  <c r="E7" i="21"/>
  <c r="E8" i="21" s="1"/>
  <c r="F7" i="21"/>
  <c r="F8" i="21" s="1"/>
  <c r="F9" i="21" s="1"/>
  <c r="G7" i="21"/>
  <c r="G8" i="21" s="1"/>
  <c r="G9" i="21" s="1"/>
  <c r="F5" i="26" s="1"/>
  <c r="F27" i="17"/>
  <c r="F28" i="17" s="1"/>
  <c r="G27" i="17"/>
  <c r="G28" i="17" s="1"/>
  <c r="H27" i="17"/>
  <c r="F12" i="25" l="1"/>
  <c r="E6" i="26" s="1"/>
  <c r="H12" i="25"/>
  <c r="G6" i="26" s="1"/>
  <c r="E12" i="25"/>
  <c r="D6" i="26" s="1"/>
  <c r="G12" i="25"/>
  <c r="F6" i="26" s="1"/>
  <c r="E9" i="21"/>
  <c r="D5" i="26" s="1"/>
  <c r="H28" i="17"/>
  <c r="E27" i="17"/>
  <c r="E28" i="17" s="1"/>
  <c r="E4" i="26" l="1"/>
  <c r="E5" i="26"/>
  <c r="F4" i="26"/>
  <c r="G4" i="26"/>
  <c r="D4" i="26"/>
  <c r="D7" i="26" l="1"/>
  <c r="G7" i="26"/>
  <c r="E7" i="26"/>
  <c r="F7" i="26"/>
  <c r="D8" i="26" l="1"/>
  <c r="F8" i="26"/>
  <c r="G8" i="26"/>
  <c r="E8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45" authorId="0" shapeId="0" xr:uid="{D0AAE717-12BF-4723-936E-6580C6DF67DA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Zu den Rührwerken sind je Tank Angaben zu Anzahl, Positionierung und Eingangsleistung zu machen.</t>
        </r>
      </text>
    </comment>
    <comment ref="F45" authorId="0" shapeId="0" xr:uid="{B64B7EAB-B44B-41C5-818B-41AFDA184EB7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Zu den Rührwerken sind je Tank Angaben zu Anzahl, Positionierung und Eingangsleistung zu machen.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<sst xmlns="http://schemas.openxmlformats.org/spreadsheetml/2006/main" count="443" uniqueCount="335">
  <si>
    <t>Anlage 16: Wertungsmatrix gesamt</t>
  </si>
  <si>
    <t>Bewertungskriterium</t>
  </si>
  <si>
    <t>Gewichtung</t>
  </si>
  <si>
    <t>Bewertungspunkte mit Gewichtung [Pkt.] - Technische Bewertung</t>
  </si>
  <si>
    <t>Bewertungspunkte mit Gewichtung [Pkt.] - Fachliche Bewertung</t>
  </si>
  <si>
    <t>Bewertungspunkte mit Gewichtung [Pkt.] - Preisliche Bewertung</t>
  </si>
  <si>
    <t>Gesamtergebnis nach Angebotsabgabe</t>
  </si>
  <si>
    <t>Zwischenergebnis plus preisliche Bewertung (max. 100%)</t>
  </si>
  <si>
    <t>Platzierung</t>
  </si>
  <si>
    <t>Anlage 16-1: Technische Bewertung der Angebote</t>
  </si>
  <si>
    <t>#</t>
  </si>
  <si>
    <t>Angaben zur Bewertung / Bemerkungen</t>
  </si>
  <si>
    <t>Score
(min/max)</t>
  </si>
  <si>
    <r>
      <t>Dokumente</t>
    </r>
    <r>
      <rPr>
        <b/>
        <sz val="10"/>
        <color rgb="FFED0000"/>
        <rFont val="Arial"/>
        <family val="2"/>
      </rPr>
      <t xml:space="preserve"> </t>
    </r>
    <r>
      <rPr>
        <b/>
        <sz val="10"/>
        <rFont val="Arial"/>
        <family val="2"/>
      </rPr>
      <t>(diese sind dem Angebot beizufügen und selbständig zu erstellen)</t>
    </r>
  </si>
  <si>
    <t>1</t>
  </si>
  <si>
    <t>4-jährliche Prüfung, inkl. Mängelabstellungsnachweis</t>
  </si>
  <si>
    <r>
      <t xml:space="preserve">letzte 4-Jahresprüfung nicht älter als 5 Jahre (Stichtag Eingang Angebot) [2 Pkt.]; Mängel wurden </t>
    </r>
    <r>
      <rPr>
        <b/>
        <u/>
        <sz val="10"/>
        <rFont val="Arial"/>
        <family val="2"/>
      </rPr>
      <t>fristgerecht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abgestellt [ 2 Pkt.] </t>
    </r>
  </si>
  <si>
    <t>0 / 4</t>
  </si>
  <si>
    <t>2</t>
  </si>
  <si>
    <t>letzte 1/2-jährliche Prüfung, inkl. Mängelabstellungsnachweis</t>
  </si>
  <si>
    <r>
      <t>letzte 1/2-Jahresprüfung nicht älter als 1</t>
    </r>
    <r>
      <rPr>
        <sz val="10"/>
        <rFont val="Arial"/>
        <family val="2"/>
      </rPr>
      <t xml:space="preserve"> Jahr (Stichtag Eingang Angebot) [2 Pkt.]</t>
    </r>
    <r>
      <rPr>
        <sz val="10"/>
        <color theme="1"/>
        <rFont val="Arial"/>
        <family val="2"/>
      </rPr>
      <t xml:space="preserve">; Mängel wurden </t>
    </r>
    <r>
      <rPr>
        <b/>
        <u/>
        <sz val="10"/>
        <rFont val="Arial"/>
        <family val="2"/>
      </rPr>
      <t>fristgerecht</t>
    </r>
    <r>
      <rPr>
        <sz val="10"/>
        <rFont val="Arial"/>
        <family val="2"/>
      </rPr>
      <t xml:space="preserve"> abgestellt [ 2 Pkt.]</t>
    </r>
  </si>
  <si>
    <t>3</t>
  </si>
  <si>
    <t>Letzter operativer Einsatz der Bohranlage
(Monat/Jahr, Projekt, Kunde)</t>
  </si>
  <si>
    <r>
      <t xml:space="preserve">nicht älter als 3 Jahre </t>
    </r>
    <r>
      <rPr>
        <sz val="10"/>
        <rFont val="Arial"/>
        <family val="2"/>
      </rPr>
      <t>[2025/</t>
    </r>
    <r>
      <rPr>
        <sz val="10"/>
        <color theme="1"/>
        <rFont val="Arial"/>
        <family val="2"/>
      </rPr>
      <t>2024 3 Pkt., 2023 2 Pkt., 2022 1 Pkt., älter 0 Pkt.]</t>
    </r>
  </si>
  <si>
    <t>0 / 3</t>
  </si>
  <si>
    <t>4</t>
  </si>
  <si>
    <t>Konzept zur Wartung/Reparatur inkl. Critical Spare Part List</t>
  </si>
  <si>
    <t>Konzept enthält eine durchschnittliche und nur in Teilen schlüssige Darstellung  [2 Pkt.]; Konzept enthält eine umfangreiche und schlüssige Darstellung [5 Pkt.]</t>
  </si>
  <si>
    <t>0 / 5</t>
  </si>
  <si>
    <t>5</t>
  </si>
  <si>
    <t>Vollständigkeit und Plausibilität der Geräteliste mit Mindestangaben gem. Spezifikation</t>
  </si>
  <si>
    <t>Vollständigkeit und Plausibilität der Geräteliste [5 Pkt.]; die Geräteliste ist nur in Teilen vollständig und plausibel [3 Pkt.]; die Geräteliste ist in weiten Teilen unvollständig und nicht plausibel [1 Pkt]; keine Liste eingereicht [0 Pkt.]</t>
  </si>
  <si>
    <t>6</t>
  </si>
  <si>
    <t>Konformität der Geräteliste mit Spezifikation (ausgenommen hiervon sind die zwangsläufig zu erfüllenden Mindestkriterien an den Leistungsgegenstand)</t>
  </si>
  <si>
    <t>Geräteliste konform zur Spezifikation ohne Abweichungen = 7 Pkt; geringfügige, begründete Abweichungen = 6 Pkt.; geringfügige; unbegründete Abweichungen = 3 Pkt.; erhebliche Abweichungen 1 Pkt.; unzureichend = 0 Pkt.</t>
  </si>
  <si>
    <t>0 / 7</t>
  </si>
  <si>
    <t>7</t>
  </si>
  <si>
    <t>Qualität der technischen Unterlagen (Rig-Layout) insbesondere in Bezug auf den Leistungsgegenstand</t>
  </si>
  <si>
    <t>7 Pkt. bei mind. guter Qualität; 3 Pkt. bei ausreichender Qualität; 0 Pkt. bei unzureichender Qualität/Nichtvorhandensein
Betrachtet und bewertet wird hier insbesondere der Bezug zum Leistungsgegenstand und zum vergebenden Auftrag.</t>
  </si>
  <si>
    <t>8</t>
  </si>
  <si>
    <t>Qualität weiterer technischer Unterlagen (BOP-Zeichnung, Spülpumpen, Degasser) insbesondere in Bezug auf den Leistungsgegenstand</t>
  </si>
  <si>
    <t>4 Pkt. bei mind. guter Qualität; 2 Pkt. bei ausreichender Qualität; 0 Pkt. bei unzureichender Qualität/Nichtvorhandensein
Betrachtet und bewertet wird hier insbesondere der Bezug zum Leistungsgegenstand und zum vergebenden Auftrag.</t>
  </si>
  <si>
    <r>
      <t>Technische Ang</t>
    </r>
    <r>
      <rPr>
        <b/>
        <sz val="10"/>
        <rFont val="Arial"/>
        <family val="2"/>
      </rPr>
      <t xml:space="preserve">aben (diese Angaben sind im Rahmen der </t>
    </r>
    <r>
      <rPr>
        <b/>
        <u/>
        <sz val="10"/>
        <rFont val="Arial"/>
        <family val="2"/>
      </rPr>
      <t>Anlage 14</t>
    </r>
    <r>
      <rPr>
        <b/>
        <sz val="10"/>
        <rFont val="Arial"/>
        <family val="2"/>
      </rPr>
      <t xml:space="preserve">, </t>
    </r>
    <r>
      <rPr>
        <b/>
        <u/>
        <sz val="10"/>
        <rFont val="Arial"/>
        <family val="2"/>
      </rPr>
      <t>Anlage 18</t>
    </r>
    <r>
      <rPr>
        <b/>
        <sz val="10"/>
        <rFont val="Arial"/>
        <family val="2"/>
      </rPr>
      <t>,</t>
    </r>
    <r>
      <rPr>
        <b/>
        <u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bzw. in der Equipmentliste zu treffen)</t>
    </r>
  </si>
  <si>
    <r>
      <t xml:space="preserve">Nachweis der Betriebsdokumentation/ Instandhaltungsarbeiten (Anlage 18) 
</t>
    </r>
    <r>
      <rPr>
        <b/>
        <sz val="10"/>
        <color theme="1"/>
        <rFont val="Arial"/>
        <family val="2"/>
      </rPr>
      <t>- Pkt. 1 Dokumentationsprüfung -</t>
    </r>
  </si>
  <si>
    <t>Vollständigkeit und Plausibilität [10 Pkt.]; nur in Teilen vollständig und plausibel [3 Pkt.]; in weiten Teilen unvollständig und nicht plausibel [1 Pkt]; keine Eintragung [0 Pkt.]</t>
  </si>
  <si>
    <t>0 / 10</t>
  </si>
  <si>
    <r>
      <t xml:space="preserve">Nachweis der Betriebsdokumentation/ Instandhaltungsarbeiten (Anlage 18) 
</t>
    </r>
    <r>
      <rPr>
        <b/>
        <sz val="10"/>
        <color theme="1"/>
        <rFont val="Arial"/>
        <family val="2"/>
      </rPr>
      <t>- Pkt. 3 Inspektions-u. Untersuchungsberichte -</t>
    </r>
  </si>
  <si>
    <t>Masthöhe</t>
  </si>
  <si>
    <t>- ≤ 35 m = 2 Pkt., &gt; 35 m = 0 Pkt.</t>
  </si>
  <si>
    <t>0 / 2</t>
  </si>
  <si>
    <t>Skidding-System</t>
  </si>
  <si>
    <t>geeignet für
- bis zu 18 m = 8 Punkte
- bis zu 6 m = 6 Punkte
- weniger oder keine Siddingmöglichkeit = 0 Punkte</t>
  </si>
  <si>
    <t>0 / 8</t>
  </si>
  <si>
    <t>alle Spülpumpen lassen sich vollständig einhausen zur zusätzlichen Lärmreduzierung</t>
  </si>
  <si>
    <t>ja = 4 Pkt., nein = 0 Pkt.</t>
  </si>
  <si>
    <t>Schüttelsiebbereich lässt sich vollständig einausen zur zusätzlichen Lärmreduzierung</t>
  </si>
  <si>
    <t>stufenlos regelbare Pumpen</t>
  </si>
  <si>
    <t>ja = 3 Pkt., nein = 0 Pkt.</t>
  </si>
  <si>
    <t>Iron Roughneck o. ä. für Hands-off beim Verschrauben</t>
  </si>
  <si>
    <t>ja bis 8 1/2" = 6 Pkt., ja bis 6 3/4" = 4 Pkt.; nein = 0 Pkt.</t>
  </si>
  <si>
    <t>0 / 6</t>
  </si>
  <si>
    <t>Automatikkeile für Drill Pipe</t>
  </si>
  <si>
    <t>ja = 2 Pkt., nein = 0 Pkt.</t>
  </si>
  <si>
    <t>Pipe Handling System für Auf-/Ablegen von Gestänge</t>
  </si>
  <si>
    <t>ja = 6 Pkt., nein = 0 Pkt.</t>
  </si>
  <si>
    <t>Fahrstand ist eingehaust</t>
  </si>
  <si>
    <t>Soft-Torque-System für Top Drive</t>
  </si>
  <si>
    <t>ja = 1 Pkt., nein = 0 Pkt.</t>
  </si>
  <si>
    <t>0 / 1</t>
  </si>
  <si>
    <t>21</t>
  </si>
  <si>
    <t>Drip Pan vorhanden</t>
  </si>
  <si>
    <t>S1</t>
  </si>
  <si>
    <t>Summe der Punkte</t>
  </si>
  <si>
    <t>0 / 98</t>
  </si>
  <si>
    <t>S2</t>
  </si>
  <si>
    <t>Ergebnis der technischen Bewertung</t>
  </si>
  <si>
    <t>98 Pkt. = 100%; 0 Pkt. = 0%; dazwischen graduell entspr. erzielter Punkte</t>
  </si>
  <si>
    <t>S3</t>
  </si>
  <si>
    <t>Bewertungspunkte mit Gewichtung [Pkt.]</t>
  </si>
  <si>
    <t>Anlage 16-2: Fachliche Bewertung der Angebote</t>
  </si>
  <si>
    <t>Dokumente</t>
  </si>
  <si>
    <t>Konzept zur Teamorganisation inkl. Angaben zum Rig Manager/Superintendent (1x), Bohrmeister (2x) und Lead-Feldgeologen (2x)</t>
  </si>
  <si>
    <r>
      <t xml:space="preserve">Nachweis der Betriebsdokumentation/ Instandhaltungsarbeiten (Anlage 18) 
</t>
    </r>
    <r>
      <rPr>
        <b/>
        <sz val="10"/>
        <color theme="1"/>
        <rFont val="Arial"/>
        <family val="2"/>
      </rPr>
      <t>- Pkt. 2 Betriebsorganisation und Unterweisung -</t>
    </r>
    <r>
      <rPr>
        <sz val="10"/>
        <color theme="1"/>
        <rFont val="Arial"/>
        <family val="2"/>
      </rPr>
      <t>; 
weitere Angaben zu HSE-Kennzahlen (gem. Anegbotsschreiben des Bieters)</t>
    </r>
  </si>
  <si>
    <t>- HSE-Kennzahlen: LTIF, TRIR in Anlage 18 [Ja=7; Teilw.=3; Nein=0]
- HSE-Kennzahlen gem. Anlage 18: FAT in vergangenen 5 Jahren [Nein=3; Ja=0]
- Angabe weiterer HSE-Kennzahlen im Angebot: RWC, MTC [Ja=4; Teilw.=2; Nein=0]
- HSE-Präventionssystem im Angebot enthalten, z. B. STOP-Karten [Ja=2; Nein=0]
- arbeitsmedizinische Vorsorge bestätigt gem. Anlage 18 [Ja=4; Teilw.=2; Nein=0]
- Vollständigkeit und Plausibilität eines Unterweisungsplans [Ja=5; Teilw.=2; Nein=0]</t>
  </si>
  <si>
    <t>0 / 45</t>
  </si>
  <si>
    <t>Ergebnis der fachlichen Bewertung</t>
  </si>
  <si>
    <t>45 Pkt. = 100%; 0 Pkt. = 0%; dazwischen graduell entspr. erzielter Punkte</t>
  </si>
  <si>
    <t>Anlage 16-3: Preisliche Bewertung der Angebote</t>
  </si>
  <si>
    <t>-</t>
  </si>
  <si>
    <t>INTERN</t>
  </si>
  <si>
    <t>Bewertungssumme gem. LV, Durchschnitt alle "Bewertugssumme gesamt"</t>
  </si>
  <si>
    <t>min.</t>
  </si>
  <si>
    <t>max.</t>
  </si>
  <si>
    <t>max. virtuelles Angebot = 2x min</t>
  </si>
  <si>
    <t>Punkte mit Kappung (Bewertungsrelevant); max. 10, min 0</t>
  </si>
  <si>
    <r>
      <t xml:space="preserve">Bewertungssumme gesamt (netto), alle Bohrungen (= Pos. </t>
    </r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>B.3 Leistungsverzeichnis)</t>
    </r>
  </si>
  <si>
    <t>niedrigste Bewertungssumme aller realen Angebote NP = 10 Pkt.; höchste (virtuelle) Bewertungssumme HP = 2x NP = 0 Pkt.; Bewertungssummen aller realen Angebote dazwischen werden linear interpoliert</t>
  </si>
  <si>
    <t>Ergebnis der preislichen Bewertung</t>
  </si>
  <si>
    <t>10 Pkt. = 100%; 0 Pkt. = 0%; dazwischen graduell entspr. erzielter Punkte</t>
  </si>
  <si>
    <t>Bemerkungen</t>
  </si>
  <si>
    <t>A Mast, Unterbau</t>
  </si>
  <si>
    <t>Hakenregellast</t>
  </si>
  <si>
    <t>(t)</t>
  </si>
  <si>
    <t>Ausnahmelast</t>
  </si>
  <si>
    <t>Abstellkapazität</t>
  </si>
  <si>
    <t>5"</t>
  </si>
  <si>
    <t>(m)</t>
  </si>
  <si>
    <t>5" HWDP</t>
  </si>
  <si>
    <t>6 1/2" / 4 3/4"</t>
  </si>
  <si>
    <t>8 1/2"</t>
  </si>
  <si>
    <t>Abseilvorrichtung</t>
  </si>
  <si>
    <t>ja (bei Fingerbühnen)</t>
  </si>
  <si>
    <t>ja</t>
  </si>
  <si>
    <r>
      <rPr>
        <sz val="11"/>
        <color theme="1"/>
        <rFont val="Arial"/>
        <family val="2"/>
      </rPr>
      <t>≤</t>
    </r>
    <r>
      <rPr>
        <sz val="7.7"/>
        <color theme="1"/>
        <rFont val="Calibri"/>
        <family val="2"/>
      </rPr>
      <t>41 m</t>
    </r>
  </si>
  <si>
    <t>Extrabewertung</t>
  </si>
  <si>
    <r>
      <rPr>
        <sz val="11"/>
        <color theme="1"/>
        <rFont val="Arial"/>
        <family val="2"/>
      </rPr>
      <t>≤</t>
    </r>
    <r>
      <rPr>
        <sz val="7.7"/>
        <color theme="1"/>
        <rFont val="Calibri"/>
        <family val="2"/>
      </rPr>
      <t>35 m</t>
    </r>
  </si>
  <si>
    <t>Umsturzradius gem. BVOT</t>
  </si>
  <si>
    <t>Höhe UK Arbeitsbühne</t>
  </si>
  <si>
    <t>gem. BOP</t>
  </si>
  <si>
    <t>Fläche Arbeitsbühne</t>
  </si>
  <si>
    <t>(m²)</t>
  </si>
  <si>
    <t>keine Vorgaben</t>
  </si>
  <si>
    <t>Abstelllast</t>
  </si>
  <si>
    <t>Hebewerk</t>
  </si>
  <si>
    <t>entsprechend Hakenregellast</t>
  </si>
  <si>
    <t>Rollenblock/Haken</t>
  </si>
  <si>
    <t>Hilfswinden</t>
  </si>
  <si>
    <t>1x Rig Floor</t>
  </si>
  <si>
    <t>1x Fingerbü</t>
  </si>
  <si>
    <t>1x</t>
  </si>
  <si>
    <t>B Drehsystem</t>
  </si>
  <si>
    <t>Drehtisch</t>
  </si>
  <si>
    <t>Durchgang</t>
  </si>
  <si>
    <t>(inch)</t>
  </si>
  <si>
    <t>Tragkraft stat.</t>
  </si>
  <si>
    <t>Top Drive</t>
  </si>
  <si>
    <t>Tragkraft dyn.</t>
  </si>
  <si>
    <t>Torque max.</t>
  </si>
  <si>
    <t>(Nm)</t>
  </si>
  <si>
    <t>Verkontern DP</t>
  </si>
  <si>
    <t>Torque cont.</t>
  </si>
  <si>
    <t>Nm</t>
  </si>
  <si>
    <t>RPM max.</t>
  </si>
  <si>
    <t>rpm</t>
  </si>
  <si>
    <t>RPM cont.</t>
  </si>
  <si>
    <t>C Spülpumpen</t>
  </si>
  <si>
    <t>Pumpen</t>
  </si>
  <si>
    <t>Anzahl</t>
  </si>
  <si>
    <t>(St.)</t>
  </si>
  <si>
    <t>Typ</t>
  </si>
  <si>
    <t>Triplex</t>
  </si>
  <si>
    <t>Druck max.</t>
  </si>
  <si>
    <t>(bar)</t>
  </si>
  <si>
    <t>Rate max.</t>
  </si>
  <si>
    <t>(lpm)</t>
  </si>
  <si>
    <t>stufenlos regelbar</t>
  </si>
  <si>
    <t>Steigleitung</t>
  </si>
  <si>
    <t>3" x 3000 psi</t>
  </si>
  <si>
    <t>Spülschlauch</t>
  </si>
  <si>
    <t>Spülpulle</t>
  </si>
  <si>
    <t>13 3/8" BTC</t>
  </si>
  <si>
    <t>9 5/8" BTC</t>
  </si>
  <si>
    <t>D Spülungssystem</t>
  </si>
  <si>
    <t>Umlauftanks</t>
  </si>
  <si>
    <t>Gesamt zzgl. Reserve</t>
  </si>
  <si>
    <t>(m³)</t>
  </si>
  <si>
    <t>ca. 80</t>
  </si>
  <si>
    <t>1x Rührwerk je Kammer</t>
  </si>
  <si>
    <t>Mischtank (2 Kammern)</t>
  </si>
  <si>
    <t>Inhalt</t>
  </si>
  <si>
    <t>ca. 20</t>
  </si>
  <si>
    <t>Pill Tank</t>
  </si>
  <si>
    <t>ca. 10</t>
  </si>
  <si>
    <t>Mischtrichter, -pumpe</t>
  </si>
  <si>
    <t>Schüttelsiebe</t>
  </si>
  <si>
    <t>geeignet für 3.800 lpm</t>
  </si>
  <si>
    <t>mind. 2</t>
  </si>
  <si>
    <t xml:space="preserve">Desander </t>
  </si>
  <si>
    <t>ggf. als Unit</t>
  </si>
  <si>
    <t>Desilter</t>
  </si>
  <si>
    <t>Poor Boy Degasser</t>
  </si>
  <si>
    <t>1 x 1.000 lpm</t>
  </si>
  <si>
    <t>Vacuum Degasser</t>
  </si>
  <si>
    <t>nicht gefordert</t>
  </si>
  <si>
    <t>Reservetanks</t>
  </si>
  <si>
    <t>Wassertanks</t>
  </si>
  <si>
    <t>Cutting Box</t>
  </si>
  <si>
    <t>Zentrifuge</t>
  </si>
  <si>
    <t>vom Spülungsservice</t>
  </si>
  <si>
    <t>Trip Tank</t>
  </si>
  <si>
    <t>(ltr)</t>
  </si>
  <si>
    <t>E Energieversorgung</t>
  </si>
  <si>
    <t>Antrieb</t>
  </si>
  <si>
    <t>el-el/el-hyd</t>
  </si>
  <si>
    <t>Notstromgenerator</t>
  </si>
  <si>
    <t>Kraftstofflager</t>
  </si>
  <si>
    <t>ausreichend</t>
  </si>
  <si>
    <t>Kompressoren</t>
  </si>
  <si>
    <t>2 (10 bar)</t>
  </si>
  <si>
    <t>F Bohrlochsicherungsausrüstung</t>
  </si>
  <si>
    <t>Ringpreventer</t>
  </si>
  <si>
    <t>21 1/4" API 2.000</t>
  </si>
  <si>
    <r>
      <t>Doppel</t>
    </r>
    <r>
      <rPr>
        <sz val="10"/>
        <rFont val="Arial"/>
        <family val="2"/>
      </rPr>
      <t>backenpreventer</t>
    </r>
  </si>
  <si>
    <t>20 3/4" API 3.000</t>
  </si>
  <si>
    <t>3 1/2" / 5 " DP Backen</t>
  </si>
  <si>
    <t>Blindbacken</t>
  </si>
  <si>
    <t>Drilling Spool</t>
  </si>
  <si>
    <t>1x 3 1/16" / 1x 4 1/16"</t>
  </si>
  <si>
    <t>Adapterflansch</t>
  </si>
  <si>
    <t>1x 20 3/4" 3k x 21 1/4" API 2k</t>
  </si>
  <si>
    <t>1x 20 3/4" 3k x 13 5/8" API 3k</t>
  </si>
  <si>
    <t xml:space="preserve">Riser Flansch </t>
  </si>
  <si>
    <t>Schließanlage</t>
  </si>
  <si>
    <t>gem. API Std 53</t>
  </si>
  <si>
    <t>Fernsteuerstand</t>
  </si>
  <si>
    <t>2x</t>
  </si>
  <si>
    <t>Choke Manifold</t>
  </si>
  <si>
    <t>API 3.000</t>
  </si>
  <si>
    <t>Choke Line</t>
  </si>
  <si>
    <t>Choke Line Valves</t>
  </si>
  <si>
    <t>1x HCR, 1x man</t>
  </si>
  <si>
    <t>Kill Line</t>
  </si>
  <si>
    <t>Kill Line Valve</t>
  </si>
  <si>
    <t>2x man</t>
  </si>
  <si>
    <t>Fackel</t>
  </si>
  <si>
    <t>HD-Leitungen</t>
  </si>
  <si>
    <t>WECO 1502, ≥ 2“</t>
  </si>
  <si>
    <t>Anzahl gem. Spec</t>
  </si>
  <si>
    <t>Tester, Druckschreiber</t>
  </si>
  <si>
    <t>Maximator o.ä.</t>
  </si>
  <si>
    <t>Cup Type Tester</t>
  </si>
  <si>
    <t>20"</t>
  </si>
  <si>
    <t>13 3/8"</t>
  </si>
  <si>
    <t>IBOP</t>
  </si>
  <si>
    <t>Innen BPV</t>
  </si>
  <si>
    <t>G Bohrstrang</t>
  </si>
  <si>
    <t>Bohrgestänge 1</t>
  </si>
  <si>
    <t>5" x 19,50# x G105 x Premium x NC50</t>
  </si>
  <si>
    <t>Zusatzlänge</t>
  </si>
  <si>
    <t>Internal Coating (C) / Hard Banding (H)</t>
  </si>
  <si>
    <r>
      <t xml:space="preserve">Bohrgestänge 2 </t>
    </r>
    <r>
      <rPr>
        <b/>
        <sz val="11"/>
        <color theme="1"/>
        <rFont val="Calibri"/>
        <family val="2"/>
        <scheme val="minor"/>
      </rPr>
      <t>-Option-</t>
    </r>
  </si>
  <si>
    <t>3 1/2" x 13,30# x G105 x Premium x NC38</t>
  </si>
  <si>
    <t>Passstücke für DP 1</t>
  </si>
  <si>
    <t>je 4</t>
  </si>
  <si>
    <t>Passstücke für DP 2</t>
  </si>
  <si>
    <t>je 1</t>
  </si>
  <si>
    <t>HWDP</t>
  </si>
  <si>
    <t>5"           (m)</t>
  </si>
  <si>
    <t>Schwerstangen 1</t>
  </si>
  <si>
    <r>
      <t xml:space="preserve">9 1/4"...9 1/2" x </t>
    </r>
    <r>
      <rPr>
        <sz val="11"/>
        <color rgb="FFFF0000"/>
        <rFont val="Calibri"/>
        <family val="2"/>
        <scheme val="minor"/>
      </rPr>
      <t>7 5/8" Reg</t>
    </r>
  </si>
  <si>
    <t>Schwerstangen 2</t>
  </si>
  <si>
    <r>
      <t xml:space="preserve">8"...8 3/4" x </t>
    </r>
    <r>
      <rPr>
        <sz val="11"/>
        <color rgb="FFFF0000"/>
        <rFont val="Calibri"/>
        <family val="2"/>
        <scheme val="minor"/>
      </rPr>
      <t>6 5/8" Reg</t>
    </r>
  </si>
  <si>
    <t>Schwerstangen 3</t>
  </si>
  <si>
    <t>6"...6 1/2" x NC50</t>
  </si>
  <si>
    <t>Kelly Hahn</t>
  </si>
  <si>
    <t>2x (TD 1x autom.)</t>
  </si>
  <si>
    <t>H Einbauwerkzeuge</t>
  </si>
  <si>
    <t>Verschraubeinrichtung DP</t>
  </si>
  <si>
    <t>Automatikkeile DP</t>
  </si>
  <si>
    <t>I Verschraub- und Kontereinrichtungen</t>
  </si>
  <si>
    <t>Hydr. Verschraub-/Kontereinrichtung</t>
  </si>
  <si>
    <t>bis 8 3/4" DC</t>
  </si>
  <si>
    <t>Manuelle Konterzange</t>
  </si>
  <si>
    <t>Pipe Handling System</t>
  </si>
  <si>
    <t>K Mess- / Kontrollinstrumente, Kommunikation</t>
  </si>
  <si>
    <t>L Sicherheitsausrüstung (u. a. gemäß Bergverordnung)</t>
  </si>
  <si>
    <t>Erste Hile Ausrüstung</t>
  </si>
  <si>
    <t>Branschutzausrüstung</t>
  </si>
  <si>
    <t>M Container</t>
  </si>
  <si>
    <t>1x Bohrmeistercontainer</t>
  </si>
  <si>
    <t>1x Mannschaftscontainer inkl. Driller Office</t>
  </si>
  <si>
    <t>1x Sanitär- und Waschcontainer, Trockencontainer</t>
  </si>
  <si>
    <t>1x Umkleidecontainer</t>
  </si>
  <si>
    <t>1x Werkstattcontainer</t>
  </si>
  <si>
    <t xml:space="preserve">Magazincontainer, E-Container, Öl-Container </t>
  </si>
  <si>
    <t>1x AG-Container (Office)</t>
  </si>
  <si>
    <t>1x Mudlogger</t>
  </si>
  <si>
    <t>1x Service-Container für sonstige Servicegewerke</t>
  </si>
  <si>
    <t>1x Sleeper AG (Optional)</t>
  </si>
  <si>
    <t>N Sonstiges</t>
  </si>
  <si>
    <t>Telefon/Internet für Bohrkontraktor/Bohrmeister</t>
  </si>
  <si>
    <t>Gestänge- &amp; Rohrlager</t>
  </si>
  <si>
    <t>Brenn- &amp; Schweißgeräte</t>
  </si>
  <si>
    <t>Hochdruckreiniger</t>
  </si>
  <si>
    <t>Rohr- &amp; Gestängekaliber</t>
  </si>
  <si>
    <t>Kellerpumpe</t>
  </si>
  <si>
    <t>2x (ex)</t>
  </si>
  <si>
    <t>Gabelstapler</t>
  </si>
  <si>
    <t>1x 5 t</t>
  </si>
  <si>
    <t>Teleskoplader</t>
  </si>
  <si>
    <t>selbstfahrende Hubarbeitsbühne, mit Notausschalter vom Boden aus</t>
  </si>
  <si>
    <t xml:space="preserve">Kleintransporter mit Ladefläche </t>
  </si>
  <si>
    <t>Pneumatischer Drehmomentschrauber</t>
  </si>
  <si>
    <t>Abstreifplatten</t>
  </si>
  <si>
    <t>Spritzschutzkasten (Mud Bucket)</t>
  </si>
  <si>
    <t>Side-Entry Sub (T-Stück) mit 4 1/2" IF (unten Pin und oben Box) und WECO Fig. 1502 (seitlich, passend zu Pos. F8)</t>
  </si>
  <si>
    <t>Zementierschuh (seitlich geschlitzt, unten geschlossen) mit Anschluss NC38 box</t>
  </si>
  <si>
    <t>1xNC38</t>
  </si>
  <si>
    <t>Zusätzliche XO</t>
  </si>
  <si>
    <t>NC50 Pin x Weco Fig. 1502</t>
  </si>
  <si>
    <t>NC50 Box x Box</t>
  </si>
  <si>
    <t>NC50 Box x NC38 Pin</t>
  </si>
  <si>
    <t>NC38 Box x NC50 Pin</t>
  </si>
  <si>
    <t>NC50 x 4 1/2" Reg Pin</t>
  </si>
  <si>
    <t>7 5/8“ API Reg Box x Box</t>
  </si>
  <si>
    <t>6 5/8“ API Reg Box x Box</t>
  </si>
  <si>
    <t>3 1/2” API Reg Box x NC38 Box</t>
  </si>
  <si>
    <t>4 1/2” API Reg Box x NC50 Box</t>
  </si>
  <si>
    <t>Beleuchtung</t>
  </si>
  <si>
    <t xml:space="preserve">für eine ausreichende Ausleuchtung </t>
  </si>
  <si>
    <t>Platzenwässerung</t>
  </si>
  <si>
    <t>30m³</t>
  </si>
  <si>
    <t>Tauchpumpe</t>
  </si>
  <si>
    <t>C-Schlauch</t>
  </si>
  <si>
    <t>IBC (leer)</t>
  </si>
  <si>
    <t>Legende</t>
  </si>
  <si>
    <t>initial, der Anfrage entsprechend/genügend/tollerierbar</t>
  </si>
  <si>
    <t>nachgereicht, der Anfrage entsprechend/genügend/tollerierbar</t>
  </si>
  <si>
    <t>zu klären, aber grundsätzlich tollerierbar</t>
  </si>
  <si>
    <t>abweichend/fehlend, nicht/kaum Preisrelevanz oder Optionen</t>
  </si>
  <si>
    <t>abweichend/fehlend, entgegen der Spezifikation</t>
  </si>
  <si>
    <t>30 % von Pos. S2</t>
  </si>
  <si>
    <t>Bieter oder Bohranlage 1</t>
  </si>
  <si>
    <t>Bieter oder Bohranlage 2</t>
  </si>
  <si>
    <t>….</t>
  </si>
  <si>
    <t>Bieter oder Bohranlage n</t>
  </si>
  <si>
    <t>10 % von Pos. S2</t>
  </si>
  <si>
    <t>60 % von Pos. S2</t>
  </si>
  <si>
    <t>Gartenstrasse</t>
  </si>
  <si>
    <t>60 % von Pos. S1</t>
  </si>
  <si>
    <t>Score (min/max)</t>
  </si>
  <si>
    <t>0/20</t>
  </si>
  <si>
    <t>0/25</t>
  </si>
  <si>
    <r>
      <t xml:space="preserve">Der Bieter erstellt ein Konzept zur Teamorganisation, die bei der Leistungserbringung vorgesehen ist unter konkreter Benennung des Rig Manager/Superintendent; 2 Bohrmeistern sowie 2 Lead-Feldgeologen. 
Es sollen die Lebensläufe der jeweiligen Personen inkl. der Berufserfahrung und der Berufserfahrung in vergleichbaren Positionen dargestellt werden. Hierbei sind die Mindestanforderungen an die Berufserfahrung zu berücksichtigen (vgl. Verfahrensbrief 2 Stufe)
Darüber hinaus muss die Verteilung der Zuständigkeiten bei der Ausführung des Auftrages sowie die Zusammenarbeit mit den genannten Beteiligten abgebildet werden.
Es wird die durchschnitlliche Betriebszugehörigkeit der genannten Teammitglieder bewertet.
</t>
    </r>
    <r>
      <rPr>
        <b/>
        <sz val="10"/>
        <rFont val="Arial"/>
        <family val="2"/>
      </rPr>
      <t>0 Punkte</t>
    </r>
    <r>
      <rPr>
        <sz val="10"/>
        <rFont val="Arial"/>
        <family val="2"/>
      </rPr>
      <t xml:space="preserve"> = Betriebszugehörigkeit &lt;= 1Jahr
</t>
    </r>
    <r>
      <rPr>
        <b/>
        <sz val="10"/>
        <rFont val="Arial"/>
        <family val="2"/>
      </rPr>
      <t xml:space="preserve">5 Punkte </t>
    </r>
    <r>
      <rPr>
        <sz val="10"/>
        <rFont val="Arial"/>
        <family val="2"/>
      </rPr>
      <t xml:space="preserve">= Betriebszugehörigkeit von 1 bis 3Jahr
</t>
    </r>
    <r>
      <rPr>
        <b/>
        <sz val="10"/>
        <rFont val="Arial"/>
        <family val="2"/>
      </rPr>
      <t>10 Punkte</t>
    </r>
    <r>
      <rPr>
        <sz val="10"/>
        <rFont val="Arial"/>
        <family val="2"/>
      </rPr>
      <t xml:space="preserve"> = Betriebszugehörigkeit von 3 bis 5Jahr
</t>
    </r>
    <r>
      <rPr>
        <b/>
        <sz val="10"/>
        <rFont val="Arial"/>
        <family val="2"/>
      </rPr>
      <t>15 Punkt</t>
    </r>
    <r>
      <rPr>
        <sz val="10"/>
        <rFont val="Arial"/>
        <family val="2"/>
      </rPr>
      <t xml:space="preserve">e = Betriebszugehörigkeit von 5 bis 10Jahr
</t>
    </r>
    <r>
      <rPr>
        <b/>
        <sz val="10"/>
        <rFont val="Arial"/>
        <family val="2"/>
      </rPr>
      <t>20 Punkte</t>
    </r>
    <r>
      <rPr>
        <sz val="10"/>
        <rFont val="Arial"/>
        <family val="2"/>
      </rPr>
      <t xml:space="preserve"> = Betriebszugehörigkeit &gt;= 10Jahr
</t>
    </r>
  </si>
  <si>
    <t>Baumaßnahme: Geothermiebohrungen Potsdam Gartenstraße
Leistung: Tiefengeothermie VE 2.2 Gestellung und Betrieb einer Bohranlage
Vergabenummer: 60520_EWP_DiS_008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</si>
</sst>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0.0"/>
    <numFmt numFmtId="167" formatCode="0.0%"/>
    <numFmt numFmtId="168" formatCode="&quot;Ø&quot;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0"/>
      <name val="Symbol"/>
      <family val="1"/>
      <charset val="2"/>
    </font>
    <font>
      <b/>
      <sz val="10"/>
      <color rgb="FFED000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7.7"/>
      <color theme="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59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6" fontId="6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10" fillId="0" borderId="0" xfId="0" applyNumberFormat="1" applyFont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1" fillId="0" borderId="0" xfId="0" applyFont="1"/>
    <xf numFmtId="49" fontId="0" fillId="0" borderId="4" xfId="0" applyNumberForma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7" fontId="6" fillId="0" borderId="3" xfId="4" applyNumberFormat="1" applyFont="1" applyBorder="1" applyAlignment="1">
      <alignment horizontal="center" vertical="center" wrapText="1"/>
    </xf>
    <xf numFmtId="49" fontId="6" fillId="0" borderId="4" xfId="0" quotePrefix="1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7" fontId="6" fillId="0" borderId="3" xfId="4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166" fontId="6" fillId="3" borderId="3" xfId="4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vertical="center" wrapText="1"/>
    </xf>
    <xf numFmtId="49" fontId="0" fillId="0" borderId="14" xfId="0" applyNumberForma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67" fontId="6" fillId="0" borderId="12" xfId="4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166" fontId="6" fillId="3" borderId="7" xfId="4" applyNumberFormat="1" applyFont="1" applyFill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 wrapText="1"/>
    </xf>
    <xf numFmtId="168" fontId="6" fillId="4" borderId="2" xfId="0" applyNumberFormat="1" applyFont="1" applyFill="1" applyBorder="1" applyAlignment="1">
      <alignment vertical="center" wrapText="1"/>
    </xf>
    <xf numFmtId="1" fontId="3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right" vertical="center" wrapText="1"/>
    </xf>
    <xf numFmtId="164" fontId="8" fillId="4" borderId="4" xfId="5" applyFont="1" applyFill="1" applyBorder="1" applyAlignment="1">
      <alignment horizontal="right" vertical="center" wrapText="1"/>
    </xf>
    <xf numFmtId="166" fontId="8" fillId="4" borderId="4" xfId="5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right" vertical="center" wrapText="1"/>
    </xf>
    <xf numFmtId="49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6" fillId="0" borderId="0" xfId="1" applyFont="1"/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6" fillId="0" borderId="21" xfId="1" applyFont="1" applyBorder="1" applyAlignment="1">
      <alignment horizontal="center"/>
    </xf>
    <xf numFmtId="0" fontId="16" fillId="0" borderId="20" xfId="1" applyFont="1" applyBorder="1"/>
    <xf numFmtId="0" fontId="16" fillId="0" borderId="20" xfId="1" applyFont="1" applyBorder="1" applyAlignment="1">
      <alignment horizontal="center" vertical="center"/>
    </xf>
    <xf numFmtId="0" fontId="16" fillId="0" borderId="26" xfId="1" applyFont="1" applyBorder="1"/>
    <xf numFmtId="0" fontId="16" fillId="0" borderId="26" xfId="1" applyFont="1" applyBorder="1" applyAlignment="1">
      <alignment horizontal="center"/>
    </xf>
    <xf numFmtId="0" fontId="16" fillId="0" borderId="26" xfId="1" applyFont="1" applyBorder="1" applyAlignment="1">
      <alignment horizontal="right"/>
    </xf>
    <xf numFmtId="0" fontId="16" fillId="0" borderId="23" xfId="1" applyFont="1" applyBorder="1" applyAlignment="1">
      <alignment horizontal="center"/>
    </xf>
    <xf numFmtId="0" fontId="16" fillId="0" borderId="22" xfId="1" applyFont="1" applyBorder="1"/>
    <xf numFmtId="0" fontId="16" fillId="0" borderId="22" xfId="1" applyFont="1" applyBorder="1" applyAlignment="1">
      <alignment horizontal="right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center" vertical="top"/>
    </xf>
    <xf numFmtId="0" fontId="17" fillId="0" borderId="0" xfId="1" applyFont="1" applyAlignment="1">
      <alignment horizontal="right" vertical="top"/>
    </xf>
    <xf numFmtId="0" fontId="7" fillId="0" borderId="0" xfId="1" applyAlignment="1">
      <alignment horizontal="right"/>
    </xf>
    <xf numFmtId="0" fontId="7" fillId="0" borderId="21" xfId="1" applyBorder="1" applyAlignment="1">
      <alignment horizontal="center"/>
    </xf>
    <xf numFmtId="0" fontId="7" fillId="0" borderId="20" xfId="1" applyBorder="1"/>
    <xf numFmtId="0" fontId="7" fillId="0" borderId="20" xfId="1" applyBorder="1" applyAlignment="1">
      <alignment horizontal="right"/>
    </xf>
    <xf numFmtId="0" fontId="7" fillId="0" borderId="0" xfId="1" applyAlignment="1">
      <alignment horizontal="center"/>
    </xf>
    <xf numFmtId="0" fontId="7" fillId="0" borderId="0" xfId="1"/>
    <xf numFmtId="0" fontId="15" fillId="0" borderId="0" xfId="1" applyFont="1" applyAlignment="1">
      <alignment horizontal="right"/>
    </xf>
    <xf numFmtId="12" fontId="7" fillId="0" borderId="0" xfId="1" applyNumberFormat="1" applyAlignment="1">
      <alignment horizontal="right"/>
    </xf>
    <xf numFmtId="3" fontId="7" fillId="0" borderId="0" xfId="1" applyNumberFormat="1" applyAlignment="1">
      <alignment horizontal="right"/>
    </xf>
    <xf numFmtId="0" fontId="7" fillId="0" borderId="20" xfId="1" quotePrefix="1" applyBorder="1"/>
    <xf numFmtId="0" fontId="17" fillId="0" borderId="0" xfId="1" applyFont="1"/>
    <xf numFmtId="0" fontId="21" fillId="0" borderId="0" xfId="1" applyFont="1"/>
    <xf numFmtId="0" fontId="7" fillId="0" borderId="0" xfId="1" applyAlignment="1">
      <alignment horizontal="left" indent="1"/>
    </xf>
    <xf numFmtId="0" fontId="7" fillId="0" borderId="0" xfId="1" applyAlignment="1">
      <alignment horizontal="left"/>
    </xf>
    <xf numFmtId="0" fontId="18" fillId="0" borderId="0" xfId="1" applyFont="1" applyAlignment="1">
      <alignment horizontal="right"/>
    </xf>
    <xf numFmtId="3" fontId="18" fillId="0" borderId="0" xfId="1" applyNumberFormat="1" applyFont="1" applyAlignment="1">
      <alignment horizontal="right"/>
    </xf>
    <xf numFmtId="0" fontId="7" fillId="5" borderId="2" xfId="1" applyFill="1" applyBorder="1"/>
    <xf numFmtId="0" fontId="7" fillId="6" borderId="2" xfId="1" applyFill="1" applyBorder="1"/>
    <xf numFmtId="0" fontId="7" fillId="7" borderId="2" xfId="1" applyFill="1" applyBorder="1"/>
    <xf numFmtId="0" fontId="7" fillId="8" borderId="2" xfId="1" applyFill="1" applyBorder="1"/>
    <xf numFmtId="0" fontId="7" fillId="9" borderId="2" xfId="1" applyFill="1" applyBorder="1"/>
    <xf numFmtId="49" fontId="1" fillId="0" borderId="0" xfId="0" applyNumberFormat="1" applyFont="1" applyAlignment="1">
      <alignment horizontal="left" vertical="top"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0" borderId="0" xfId="0" applyFont="1"/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vertical="top" wrapText="1"/>
    </xf>
    <xf numFmtId="49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164" fontId="1" fillId="4" borderId="2" xfId="5" applyFont="1" applyFill="1" applyBorder="1" applyAlignment="1">
      <alignment horizontal="right" vertical="center" wrapText="1"/>
    </xf>
    <xf numFmtId="164" fontId="1" fillId="4" borderId="6" xfId="5" applyFont="1" applyFill="1" applyBorder="1" applyAlignment="1">
      <alignment horizontal="right" vertical="center" wrapText="1"/>
    </xf>
    <xf numFmtId="164" fontId="1" fillId="4" borderId="1" xfId="5" applyFont="1" applyFill="1" applyBorder="1" applyAlignment="1">
      <alignment vertical="center" wrapText="1"/>
    </xf>
    <xf numFmtId="164" fontId="1" fillId="4" borderId="17" xfId="5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164" fontId="1" fillId="10" borderId="6" xfId="5" applyFont="1" applyFill="1" applyBorder="1" applyAlignment="1">
      <alignment vertical="center" wrapText="1"/>
    </xf>
    <xf numFmtId="164" fontId="1" fillId="10" borderId="11" xfId="5" applyFont="1" applyFill="1" applyBorder="1" applyAlignment="1">
      <alignment vertical="center" wrapText="1"/>
    </xf>
    <xf numFmtId="164" fontId="6" fillId="10" borderId="6" xfId="5" applyFont="1" applyFill="1" applyBorder="1" applyAlignment="1">
      <alignment vertical="center" wrapText="1"/>
    </xf>
    <xf numFmtId="164" fontId="5" fillId="0" borderId="0" xfId="0" applyNumberFormat="1" applyFont="1"/>
    <xf numFmtId="0" fontId="6" fillId="0" borderId="6" xfId="0" applyFont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1" fontId="7" fillId="0" borderId="21" xfId="1" applyNumberFormat="1" applyBorder="1" applyAlignment="1">
      <alignment horizontal="center"/>
    </xf>
    <xf numFmtId="1" fontId="7" fillId="0" borderId="0" xfId="1" applyNumberFormat="1" applyAlignment="1">
      <alignment horizontal="center"/>
    </xf>
    <xf numFmtId="166" fontId="7" fillId="0" borderId="0" xfId="1" applyNumberFormat="1" applyAlignment="1">
      <alignment horizontal="center"/>
    </xf>
    <xf numFmtId="12" fontId="7" fillId="0" borderId="0" xfId="1" applyNumberFormat="1" applyAlignment="1">
      <alignment horizontal="center"/>
    </xf>
    <xf numFmtId="3" fontId="7" fillId="0" borderId="0" xfId="1" applyNumberFormat="1" applyAlignment="1">
      <alignment horizontal="center"/>
    </xf>
    <xf numFmtId="3" fontId="21" fillId="0" borderId="0" xfId="1" applyNumberFormat="1" applyFont="1" applyAlignment="1">
      <alignment horizontal="center"/>
    </xf>
    <xf numFmtId="0" fontId="7" fillId="0" borderId="21" xfId="1" applyBorder="1"/>
    <xf numFmtId="12" fontId="7" fillId="0" borderId="21" xfId="1" applyNumberForma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164" fontId="1" fillId="4" borderId="6" xfId="5" applyFont="1" applyFill="1" applyBorder="1" applyAlignment="1">
      <alignment vertical="center" wrapText="1"/>
    </xf>
    <xf numFmtId="164" fontId="1" fillId="4" borderId="3" xfId="5" applyFont="1" applyFill="1" applyBorder="1" applyAlignment="1">
      <alignment vertical="center" wrapText="1"/>
    </xf>
    <xf numFmtId="164" fontId="1" fillId="4" borderId="11" xfId="5" applyFont="1" applyFill="1" applyBorder="1" applyAlignment="1">
      <alignment vertical="center" wrapText="1"/>
    </xf>
    <xf numFmtId="164" fontId="1" fillId="4" borderId="12" xfId="5" applyFont="1" applyFill="1" applyBorder="1" applyAlignment="1">
      <alignment vertical="center" wrapText="1"/>
    </xf>
    <xf numFmtId="0" fontId="16" fillId="0" borderId="0" xfId="1" applyFont="1" applyAlignment="1">
      <alignment horizontal="center"/>
    </xf>
    <xf numFmtId="0" fontId="7" fillId="0" borderId="0" xfId="1" applyAlignment="1">
      <alignment horizontal="center"/>
    </xf>
    <xf numFmtId="0" fontId="7" fillId="0" borderId="0" xfId="1" applyAlignment="1">
      <alignment horizontal="left" vertical="center"/>
    </xf>
  </cellXfs>
  <cellStyles count="6">
    <cellStyle name="Komma" xfId="5" builtinId="3"/>
    <cellStyle name="Prozent" xfId="4" builtinId="5"/>
    <cellStyle name="Prozent 2" xfId="3" xr:uid="{00000000-0005-0000-0000-000000000000}"/>
    <cellStyle name="Standard" xfId="0" builtinId="0"/>
    <cellStyle name="Standard 2" xfId="1" xr:uid="{00000000-0005-0000-0000-000002000000}"/>
    <cellStyle name="Währung 2" xfId="2" xr:uid="{00000000-0005-0000-0000-000003000000}"/>
  </cellStyles>
  <dxfs count="0"/>
  <tableStyles count="0" defaultTableStyle="TableStyleMedium2" defaultPivotStyle="PivotStyleMedium9"/>
  <colors>
    <mruColors>
      <color rgb="FFFF66FF"/>
      <color rgb="FF00CC66"/>
      <color rgb="FFFFFF66"/>
      <color rgb="FFA9D08E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B80A-C524-476C-941B-E24B4032E6C6}">
  <sheetPr>
    <tabColor rgb="FF92D050"/>
    <pageSetUpPr fitToPage="1"/>
  </sheetPr>
  <dimension ref="A1:G8"/>
  <sheetViews>
    <sheetView zoomScale="85" zoomScaleNormal="85" workbookViewId="0">
      <selection activeCell="A2" sqref="A2:C2"/>
    </sheetView>
  </sheetViews>
  <sheetFormatPr baseColWidth="10" defaultColWidth="9.109375" defaultRowHeight="14.4" x14ac:dyDescent="0.3"/>
  <cols>
    <col min="1" max="1" width="5.6640625" customWidth="1"/>
    <col min="2" max="2" width="71.5546875" customWidth="1"/>
    <col min="3" max="3" width="28.6640625" customWidth="1"/>
    <col min="4" max="7" width="14.33203125" style="13" customWidth="1"/>
  </cols>
  <sheetData>
    <row r="1" spans="1:7" ht="30" customHeight="1" x14ac:dyDescent="0.35">
      <c r="A1" s="11" t="s">
        <v>0</v>
      </c>
      <c r="D1" s="20"/>
      <c r="E1" s="20"/>
      <c r="F1" s="20"/>
      <c r="G1" s="20"/>
    </row>
    <row r="2" spans="1:7" s="13" customFormat="1" ht="60" customHeight="1" x14ac:dyDescent="0.25">
      <c r="A2" s="142" t="s">
        <v>334</v>
      </c>
      <c r="B2" s="142"/>
      <c r="C2" s="142"/>
      <c r="D2" s="101"/>
      <c r="E2" s="101"/>
      <c r="F2" s="101"/>
      <c r="G2" s="101"/>
    </row>
    <row r="3" spans="1:7" ht="60" customHeight="1" x14ac:dyDescent="0.3">
      <c r="A3" s="143" t="s">
        <v>1</v>
      </c>
      <c r="B3" s="144"/>
      <c r="C3" s="31" t="s">
        <v>2</v>
      </c>
      <c r="D3" s="6" t="s">
        <v>322</v>
      </c>
      <c r="E3" s="6" t="s">
        <v>323</v>
      </c>
      <c r="F3" s="6" t="s">
        <v>324</v>
      </c>
      <c r="G3" s="6" t="s">
        <v>325</v>
      </c>
    </row>
    <row r="4" spans="1:7" ht="28.95" customHeight="1" x14ac:dyDescent="0.3">
      <c r="A4" s="145" t="s">
        <v>3</v>
      </c>
      <c r="B4" s="145"/>
      <c r="C4" s="24" t="s">
        <v>321</v>
      </c>
      <c r="D4" s="102">
        <f>'Technische Bewertung'!E29</f>
        <v>0</v>
      </c>
      <c r="E4" s="102">
        <f>'Technische Bewertung'!F29</f>
        <v>0</v>
      </c>
      <c r="F4" s="102">
        <f>'Technische Bewertung'!G29</f>
        <v>0</v>
      </c>
      <c r="G4" s="102">
        <f>'Technische Bewertung'!H29</f>
        <v>0</v>
      </c>
    </row>
    <row r="5" spans="1:7" ht="28.95" customHeight="1" x14ac:dyDescent="0.3">
      <c r="A5" s="145" t="s">
        <v>4</v>
      </c>
      <c r="B5" s="145"/>
      <c r="C5" s="24" t="s">
        <v>326</v>
      </c>
      <c r="D5" s="102">
        <f>'Fachliche Bewertung'!E9</f>
        <v>0</v>
      </c>
      <c r="E5" s="102">
        <f>'Fachliche Bewertung'!F9</f>
        <v>0</v>
      </c>
      <c r="F5" s="102">
        <f>'Fachliche Bewertung'!G9</f>
        <v>0</v>
      </c>
      <c r="G5" s="102">
        <f>'Fachliche Bewertung'!H9</f>
        <v>0</v>
      </c>
    </row>
    <row r="6" spans="1:7" ht="36" customHeight="1" thickBot="1" x14ac:dyDescent="0.35">
      <c r="A6" s="146" t="s">
        <v>5</v>
      </c>
      <c r="B6" s="146"/>
      <c r="C6" s="64" t="s">
        <v>327</v>
      </c>
      <c r="D6" s="103">
        <f>'Preisliche Bewertung TL_2.2'!E12</f>
        <v>0</v>
      </c>
      <c r="E6" s="103">
        <f>'Preisliche Bewertung TL_2.2'!F12</f>
        <v>0</v>
      </c>
      <c r="F6" s="103">
        <f>'Preisliche Bewertung TL_2.2'!G12</f>
        <v>0</v>
      </c>
      <c r="G6" s="103">
        <f>'Preisliche Bewertung TL_2.2'!H12</f>
        <v>0</v>
      </c>
    </row>
    <row r="7" spans="1:7" ht="41.25" customHeight="1" thickTop="1" x14ac:dyDescent="0.3">
      <c r="A7" s="147" t="s">
        <v>6</v>
      </c>
      <c r="B7" s="148"/>
      <c r="C7" s="104" t="s">
        <v>7</v>
      </c>
      <c r="D7" s="105">
        <f>SUM(D4:D6)</f>
        <v>0</v>
      </c>
      <c r="E7" s="105">
        <f t="shared" ref="E7:G7" si="0">SUM(E4:E6)</f>
        <v>0</v>
      </c>
      <c r="F7" s="105">
        <f t="shared" si="0"/>
        <v>0</v>
      </c>
      <c r="G7" s="105">
        <f t="shared" si="0"/>
        <v>0</v>
      </c>
    </row>
    <row r="8" spans="1:7" ht="28.95" customHeight="1" x14ac:dyDescent="0.3">
      <c r="A8" s="140" t="s">
        <v>8</v>
      </c>
      <c r="B8" s="141"/>
      <c r="C8" s="106"/>
      <c r="D8" s="107">
        <f>RANK(D7,$D7:$G7,0)</f>
        <v>1</v>
      </c>
      <c r="E8" s="107">
        <f t="shared" ref="E8:G8" si="1">RANK(E7,$D7:$G7,0)</f>
        <v>1</v>
      </c>
      <c r="F8" s="107">
        <f t="shared" si="1"/>
        <v>1</v>
      </c>
      <c r="G8" s="107">
        <f t="shared" si="1"/>
        <v>1</v>
      </c>
    </row>
  </sheetData>
  <mergeCells count="7">
    <mergeCell ref="A8:B8"/>
    <mergeCell ref="A2:C2"/>
    <mergeCell ref="A3:B3"/>
    <mergeCell ref="A4:B4"/>
    <mergeCell ref="A5:B5"/>
    <mergeCell ref="A6:B6"/>
    <mergeCell ref="A7:B7"/>
  </mergeCells>
  <printOptions horizontalCentered="1"/>
  <pageMargins left="0.70866141732283472" right="0.70866141732283472" top="0.55118110236220474" bottom="0.74803149606299213" header="0.31496062992125984" footer="0.31496062992125984"/>
  <pageSetup paperSize="9" scale="80" fitToHeight="0" orientation="landscape" r:id="rId1"/>
  <headerFooter>
    <oddFooter>&amp;Lrev1&amp;CSeite &amp;P von &amp;N&amp;RErsteller: UGS GmbH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16DC-443C-40D8-BB03-49DD1BC94BD1}">
  <sheetPr>
    <tabColor rgb="FF92D050"/>
    <pageSetUpPr fitToPage="1"/>
  </sheetPr>
  <dimension ref="A1:I29"/>
  <sheetViews>
    <sheetView zoomScale="85" zoomScaleNormal="85" workbookViewId="0">
      <selection activeCell="A2" sqref="A2:H2"/>
    </sheetView>
  </sheetViews>
  <sheetFormatPr baseColWidth="10" defaultColWidth="9.109375" defaultRowHeight="30" customHeight="1" x14ac:dyDescent="0.25"/>
  <cols>
    <col min="1" max="1" width="5.5546875" style="13" customWidth="1"/>
    <col min="2" max="3" width="71.44140625" style="13" customWidth="1"/>
    <col min="4" max="4" width="14.44140625" style="13" customWidth="1"/>
    <col min="5" max="8" width="14.33203125" style="13" customWidth="1"/>
    <col min="9" max="16384" width="9.109375" style="13"/>
  </cols>
  <sheetData>
    <row r="1" spans="1:9" s="20" customFormat="1" ht="30" customHeight="1" x14ac:dyDescent="0.35">
      <c r="A1" s="11" t="s">
        <v>9</v>
      </c>
    </row>
    <row r="2" spans="1:9" ht="60" customHeight="1" x14ac:dyDescent="0.25">
      <c r="A2" s="142" t="s">
        <v>334</v>
      </c>
      <c r="B2" s="142"/>
      <c r="C2" s="142"/>
      <c r="D2" s="142"/>
      <c r="E2" s="142"/>
      <c r="F2" s="142"/>
      <c r="G2" s="142"/>
      <c r="H2" s="142"/>
      <c r="I2" s="108"/>
    </row>
    <row r="3" spans="1:9" s="15" customFormat="1" ht="60" customHeight="1" x14ac:dyDescent="0.25">
      <c r="A3" s="14" t="s">
        <v>10</v>
      </c>
      <c r="B3" s="6" t="s">
        <v>1</v>
      </c>
      <c r="C3" s="6" t="s">
        <v>11</v>
      </c>
      <c r="D3" s="6" t="s">
        <v>12</v>
      </c>
      <c r="E3" s="6" t="s">
        <v>322</v>
      </c>
      <c r="F3" s="6" t="s">
        <v>323</v>
      </c>
      <c r="G3" s="6" t="s">
        <v>324</v>
      </c>
      <c r="H3" s="6" t="s">
        <v>325</v>
      </c>
    </row>
    <row r="4" spans="1:9" s="15" customFormat="1" ht="30" customHeight="1" x14ac:dyDescent="0.25">
      <c r="A4" s="7"/>
      <c r="B4" s="5" t="s">
        <v>13</v>
      </c>
      <c r="C4" s="8"/>
      <c r="D4" s="8"/>
      <c r="E4" s="5"/>
      <c r="F4" s="9"/>
      <c r="G4" s="9"/>
      <c r="H4" s="9"/>
    </row>
    <row r="5" spans="1:9" s="15" customFormat="1" ht="30" customHeight="1" x14ac:dyDescent="0.25">
      <c r="A5" s="12" t="s">
        <v>14</v>
      </c>
      <c r="B5" s="109" t="s">
        <v>15</v>
      </c>
      <c r="C5" s="61" t="s">
        <v>16</v>
      </c>
      <c r="D5" s="16" t="s">
        <v>17</v>
      </c>
      <c r="E5" s="125"/>
      <c r="F5" s="126"/>
      <c r="G5" s="126"/>
      <c r="H5" s="126"/>
    </row>
    <row r="6" spans="1:9" s="15" customFormat="1" ht="30" customHeight="1" x14ac:dyDescent="0.25">
      <c r="A6" s="12" t="s">
        <v>18</v>
      </c>
      <c r="B6" s="109" t="s">
        <v>19</v>
      </c>
      <c r="C6" s="109" t="s">
        <v>20</v>
      </c>
      <c r="D6" s="16" t="s">
        <v>17</v>
      </c>
      <c r="E6" s="125"/>
      <c r="F6" s="125"/>
      <c r="G6" s="126"/>
      <c r="H6" s="126"/>
    </row>
    <row r="7" spans="1:9" s="15" customFormat="1" ht="30" customHeight="1" x14ac:dyDescent="0.25">
      <c r="A7" s="12" t="s">
        <v>21</v>
      </c>
      <c r="B7" s="109" t="s">
        <v>22</v>
      </c>
      <c r="C7" s="109" t="s">
        <v>23</v>
      </c>
      <c r="D7" s="16" t="s">
        <v>24</v>
      </c>
      <c r="E7" s="126"/>
      <c r="F7" s="126"/>
      <c r="G7" s="126"/>
      <c r="H7" s="126"/>
    </row>
    <row r="8" spans="1:9" s="15" customFormat="1" ht="51" customHeight="1" x14ac:dyDescent="0.25">
      <c r="A8" s="12" t="s">
        <v>25</v>
      </c>
      <c r="B8" s="61" t="s">
        <v>26</v>
      </c>
      <c r="C8" s="61" t="s">
        <v>27</v>
      </c>
      <c r="D8" s="62" t="s">
        <v>28</v>
      </c>
      <c r="E8" s="126"/>
      <c r="F8" s="126"/>
      <c r="G8" s="126"/>
      <c r="H8" s="126"/>
    </row>
    <row r="9" spans="1:9" s="15" customFormat="1" ht="54.75" customHeight="1" x14ac:dyDescent="0.25">
      <c r="A9" s="12" t="s">
        <v>29</v>
      </c>
      <c r="B9" s="10" t="s">
        <v>30</v>
      </c>
      <c r="C9" s="10" t="s">
        <v>31</v>
      </c>
      <c r="D9" s="62" t="s">
        <v>28</v>
      </c>
      <c r="E9" s="126"/>
      <c r="F9" s="126"/>
      <c r="G9" s="126"/>
      <c r="H9" s="126"/>
      <c r="I9" s="118"/>
    </row>
    <row r="10" spans="1:9" s="15" customFormat="1" ht="60" customHeight="1" x14ac:dyDescent="0.25">
      <c r="A10" s="12" t="s">
        <v>32</v>
      </c>
      <c r="B10" s="10" t="s">
        <v>33</v>
      </c>
      <c r="C10" s="10" t="s">
        <v>34</v>
      </c>
      <c r="D10" s="16" t="s">
        <v>35</v>
      </c>
      <c r="E10" s="126"/>
      <c r="F10" s="126"/>
      <c r="G10" s="126"/>
      <c r="H10" s="126"/>
      <c r="I10" s="118"/>
    </row>
    <row r="11" spans="1:9" s="15" customFormat="1" ht="60" customHeight="1" x14ac:dyDescent="0.25">
      <c r="A11" s="12" t="s">
        <v>36</v>
      </c>
      <c r="B11" s="10" t="s">
        <v>37</v>
      </c>
      <c r="C11" s="10" t="s">
        <v>38</v>
      </c>
      <c r="D11" s="16" t="s">
        <v>35</v>
      </c>
      <c r="E11" s="126"/>
      <c r="F11" s="126"/>
      <c r="G11" s="126"/>
      <c r="H11" s="126"/>
    </row>
    <row r="12" spans="1:9" s="15" customFormat="1" ht="60" customHeight="1" x14ac:dyDescent="0.25">
      <c r="A12" s="12" t="s">
        <v>39</v>
      </c>
      <c r="B12" s="10" t="s">
        <v>40</v>
      </c>
      <c r="C12" s="10" t="s">
        <v>41</v>
      </c>
      <c r="D12" s="16" t="s">
        <v>17</v>
      </c>
      <c r="E12" s="126"/>
      <c r="F12" s="126"/>
      <c r="G12" s="126"/>
      <c r="H12" s="126"/>
    </row>
    <row r="13" spans="1:9" s="15" customFormat="1" ht="30" customHeight="1" x14ac:dyDescent="0.25">
      <c r="A13" s="7"/>
      <c r="B13" s="5" t="s">
        <v>42</v>
      </c>
      <c r="C13" s="8"/>
      <c r="D13" s="8"/>
      <c r="E13" s="23"/>
      <c r="F13" s="24"/>
      <c r="G13" s="24"/>
      <c r="H13" s="24"/>
    </row>
    <row r="14" spans="1:9" s="15" customFormat="1" ht="60" customHeight="1" x14ac:dyDescent="0.25">
      <c r="A14" s="63">
        <v>9</v>
      </c>
      <c r="B14" s="109" t="s">
        <v>43</v>
      </c>
      <c r="C14" s="10" t="s">
        <v>44</v>
      </c>
      <c r="D14" s="1" t="s">
        <v>45</v>
      </c>
      <c r="E14" s="127"/>
      <c r="F14" s="126"/>
      <c r="G14" s="126"/>
      <c r="H14" s="126"/>
    </row>
    <row r="15" spans="1:9" s="15" customFormat="1" ht="60" customHeight="1" x14ac:dyDescent="0.25">
      <c r="A15" s="63">
        <v>10</v>
      </c>
      <c r="B15" s="109" t="s">
        <v>46</v>
      </c>
      <c r="C15" s="10" t="s">
        <v>44</v>
      </c>
      <c r="D15" s="1" t="s">
        <v>45</v>
      </c>
      <c r="E15" s="127"/>
      <c r="F15" s="126"/>
      <c r="G15" s="126"/>
      <c r="H15" s="126"/>
    </row>
    <row r="16" spans="1:9" s="15" customFormat="1" ht="30" customHeight="1" x14ac:dyDescent="0.25">
      <c r="A16" s="63">
        <v>11</v>
      </c>
      <c r="B16" s="10" t="s">
        <v>47</v>
      </c>
      <c r="C16" s="110" t="s">
        <v>48</v>
      </c>
      <c r="D16" s="1" t="s">
        <v>49</v>
      </c>
      <c r="E16" s="126"/>
      <c r="F16" s="126"/>
      <c r="G16" s="126"/>
      <c r="H16" s="126"/>
    </row>
    <row r="17" spans="1:8" s="15" customFormat="1" ht="60" customHeight="1" x14ac:dyDescent="0.25">
      <c r="A17" s="63">
        <v>12</v>
      </c>
      <c r="B17" s="22" t="s">
        <v>50</v>
      </c>
      <c r="C17" s="111" t="s">
        <v>51</v>
      </c>
      <c r="D17" s="3" t="s">
        <v>52</v>
      </c>
      <c r="E17" s="128"/>
      <c r="F17" s="126"/>
      <c r="G17" s="126"/>
      <c r="H17" s="126"/>
    </row>
    <row r="18" spans="1:8" s="15" customFormat="1" ht="30" customHeight="1" x14ac:dyDescent="0.25">
      <c r="A18" s="63">
        <v>13</v>
      </c>
      <c r="B18" s="10" t="s">
        <v>53</v>
      </c>
      <c r="C18" s="10" t="s">
        <v>54</v>
      </c>
      <c r="D18" s="1" t="s">
        <v>17</v>
      </c>
      <c r="E18" s="126"/>
      <c r="F18" s="126"/>
      <c r="G18" s="126"/>
      <c r="H18" s="126"/>
    </row>
    <row r="19" spans="1:8" s="15" customFormat="1" ht="30" customHeight="1" x14ac:dyDescent="0.25">
      <c r="A19" s="63">
        <v>14</v>
      </c>
      <c r="B19" s="10" t="s">
        <v>55</v>
      </c>
      <c r="C19" s="10" t="s">
        <v>54</v>
      </c>
      <c r="D19" s="1" t="s">
        <v>17</v>
      </c>
      <c r="E19" s="126"/>
      <c r="F19" s="126"/>
      <c r="G19" s="126"/>
      <c r="H19" s="126"/>
    </row>
    <row r="20" spans="1:8" s="15" customFormat="1" ht="30" customHeight="1" x14ac:dyDescent="0.25">
      <c r="A20" s="63">
        <v>15</v>
      </c>
      <c r="B20" s="10" t="s">
        <v>56</v>
      </c>
      <c r="C20" s="10" t="s">
        <v>57</v>
      </c>
      <c r="D20" s="1" t="s">
        <v>24</v>
      </c>
      <c r="E20" s="126"/>
      <c r="F20" s="126"/>
      <c r="G20" s="126"/>
      <c r="H20" s="126"/>
    </row>
    <row r="21" spans="1:8" s="15" customFormat="1" ht="30" customHeight="1" x14ac:dyDescent="0.25">
      <c r="A21" s="63">
        <v>16</v>
      </c>
      <c r="B21" s="10" t="s">
        <v>58</v>
      </c>
      <c r="C21" s="10" t="s">
        <v>59</v>
      </c>
      <c r="D21" s="1" t="s">
        <v>60</v>
      </c>
      <c r="E21" s="126"/>
      <c r="F21" s="126"/>
      <c r="G21" s="126"/>
      <c r="H21" s="126"/>
    </row>
    <row r="22" spans="1:8" s="15" customFormat="1" ht="30" customHeight="1" x14ac:dyDescent="0.25">
      <c r="A22" s="63">
        <v>17</v>
      </c>
      <c r="B22" s="10" t="s">
        <v>61</v>
      </c>
      <c r="C22" s="10" t="s">
        <v>62</v>
      </c>
      <c r="D22" s="1" t="s">
        <v>49</v>
      </c>
      <c r="E22" s="126"/>
      <c r="F22" s="126"/>
      <c r="G22" s="126"/>
      <c r="H22" s="126"/>
    </row>
    <row r="23" spans="1:8" s="15" customFormat="1" ht="30" customHeight="1" x14ac:dyDescent="0.25">
      <c r="A23" s="63">
        <v>18</v>
      </c>
      <c r="B23" s="10" t="s">
        <v>63</v>
      </c>
      <c r="C23" s="10" t="s">
        <v>64</v>
      </c>
      <c r="D23" s="1" t="s">
        <v>60</v>
      </c>
      <c r="E23" s="126"/>
      <c r="F23" s="126"/>
      <c r="G23" s="126"/>
      <c r="H23" s="126"/>
    </row>
    <row r="24" spans="1:8" s="15" customFormat="1" ht="30" customHeight="1" x14ac:dyDescent="0.25">
      <c r="A24" s="63">
        <v>19</v>
      </c>
      <c r="B24" s="10" t="s">
        <v>65</v>
      </c>
      <c r="C24" s="10" t="s">
        <v>62</v>
      </c>
      <c r="D24" s="1" t="s">
        <v>49</v>
      </c>
      <c r="E24" s="126"/>
      <c r="F24" s="126"/>
      <c r="G24" s="126"/>
      <c r="H24" s="126"/>
    </row>
    <row r="25" spans="1:8" s="15" customFormat="1" ht="30" customHeight="1" x14ac:dyDescent="0.25">
      <c r="A25" s="63">
        <v>20</v>
      </c>
      <c r="B25" s="10" t="s">
        <v>66</v>
      </c>
      <c r="C25" s="10" t="s">
        <v>67</v>
      </c>
      <c r="D25" s="1" t="s">
        <v>68</v>
      </c>
      <c r="E25" s="126"/>
      <c r="F25" s="126"/>
      <c r="G25" s="126"/>
      <c r="H25" s="126"/>
    </row>
    <row r="26" spans="1:8" s="15" customFormat="1" ht="30" customHeight="1" thickBot="1" x14ac:dyDescent="0.3">
      <c r="A26" s="21" t="s">
        <v>69</v>
      </c>
      <c r="B26" s="25" t="s">
        <v>70</v>
      </c>
      <c r="C26" s="25" t="s">
        <v>67</v>
      </c>
      <c r="D26" s="4" t="s">
        <v>68</v>
      </c>
      <c r="E26" s="129"/>
      <c r="F26" s="129"/>
      <c r="G26" s="129"/>
      <c r="H26" s="129"/>
    </row>
    <row r="27" spans="1:8" s="17" customFormat="1" ht="30" customHeight="1" thickTop="1" x14ac:dyDescent="0.25">
      <c r="A27" s="29" t="s">
        <v>71</v>
      </c>
      <c r="B27" s="2" t="s">
        <v>72</v>
      </c>
      <c r="C27" s="2"/>
      <c r="D27" s="26" t="s">
        <v>73</v>
      </c>
      <c r="E27" s="3">
        <f>SUM(E5:E26)</f>
        <v>0</v>
      </c>
      <c r="F27" s="3">
        <f>SUM(F5:F26)</f>
        <v>0</v>
      </c>
      <c r="G27" s="3">
        <f>SUM(G5:G26)</f>
        <v>0</v>
      </c>
      <c r="H27" s="3">
        <f>SUM(H5:H26)</f>
        <v>0</v>
      </c>
    </row>
    <row r="28" spans="1:8" s="17" customFormat="1" ht="30" customHeight="1" x14ac:dyDescent="0.25">
      <c r="A28" s="29" t="s">
        <v>74</v>
      </c>
      <c r="B28" s="2" t="s">
        <v>75</v>
      </c>
      <c r="C28" s="2" t="s">
        <v>76</v>
      </c>
      <c r="D28" s="26"/>
      <c r="E28" s="27">
        <f>E27*1/98</f>
        <v>0</v>
      </c>
      <c r="F28" s="27">
        <f t="shared" ref="F28:H28" si="0">F27*1/98</f>
        <v>0</v>
      </c>
      <c r="G28" s="27">
        <f t="shared" si="0"/>
        <v>0</v>
      </c>
      <c r="H28" s="27">
        <f t="shared" si="0"/>
        <v>0</v>
      </c>
    </row>
    <row r="29" spans="1:8" ht="30" customHeight="1" x14ac:dyDescent="0.25">
      <c r="A29" s="33" t="s">
        <v>77</v>
      </c>
      <c r="B29" s="34" t="s">
        <v>78</v>
      </c>
      <c r="C29" s="32" t="s">
        <v>321</v>
      </c>
      <c r="D29" s="35"/>
      <c r="E29" s="36">
        <f>E28*30</f>
        <v>0</v>
      </c>
      <c r="F29" s="36">
        <f>F28*30</f>
        <v>0</v>
      </c>
      <c r="G29" s="36">
        <f>G28*30</f>
        <v>0</v>
      </c>
      <c r="H29" s="36">
        <f>H28*30</f>
        <v>0</v>
      </c>
    </row>
  </sheetData>
  <mergeCells count="1">
    <mergeCell ref="A2:H2"/>
  </mergeCells>
  <phoneticPr fontId="9" type="noConversion"/>
  <pageMargins left="0.70866141732283472" right="0.70866141732283472" top="0.55118110236220474" bottom="0.74803149606299213" header="0.31496062992125984" footer="0.31496062992125984"/>
  <pageSetup paperSize="9" scale="57" fitToHeight="0" orientation="landscape" r:id="rId1"/>
  <headerFooter>
    <oddFooter>&amp;Lrev0&amp;CSeite &amp;P von &amp;N&amp;RErsteller: UGS GmbH</oddFooter>
  </headerFooter>
  <ignoredErrors>
    <ignoredError sqref="A5:A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7B16-2C98-4E79-8E49-B1C3A95B10E8}">
  <sheetPr>
    <tabColor rgb="FF92D050"/>
    <pageSetUpPr fitToPage="1"/>
  </sheetPr>
  <dimension ref="A1:H22"/>
  <sheetViews>
    <sheetView zoomScale="80" zoomScaleNormal="80" workbookViewId="0">
      <selection activeCell="A2" sqref="A2:G2"/>
    </sheetView>
  </sheetViews>
  <sheetFormatPr baseColWidth="10" defaultColWidth="9.109375" defaultRowHeight="30" customHeight="1" x14ac:dyDescent="0.25"/>
  <cols>
    <col min="1" max="1" width="5.5546875" style="13" customWidth="1"/>
    <col min="2" max="3" width="71.44140625" style="13" customWidth="1"/>
    <col min="4" max="7" width="17.33203125" style="13" customWidth="1"/>
    <col min="8" max="8" width="18.6640625" style="13" customWidth="1"/>
    <col min="9" max="16384" width="9.109375" style="13"/>
  </cols>
  <sheetData>
    <row r="1" spans="1:8" s="20" customFormat="1" ht="30" customHeight="1" x14ac:dyDescent="0.35">
      <c r="A1" s="11" t="s">
        <v>79</v>
      </c>
    </row>
    <row r="2" spans="1:8" ht="60" customHeight="1" x14ac:dyDescent="0.25">
      <c r="A2" s="142" t="s">
        <v>334</v>
      </c>
      <c r="B2" s="142"/>
      <c r="C2" s="142"/>
      <c r="D2" s="142"/>
      <c r="E2" s="142"/>
      <c r="F2" s="142"/>
      <c r="G2" s="142"/>
      <c r="H2" s="108"/>
    </row>
    <row r="3" spans="1:8" s="15" customFormat="1" ht="60" customHeight="1" x14ac:dyDescent="0.25">
      <c r="A3" s="14" t="s">
        <v>10</v>
      </c>
      <c r="B3" s="6" t="s">
        <v>1</v>
      </c>
      <c r="C3" s="6" t="s">
        <v>11</v>
      </c>
      <c r="D3" s="6" t="s">
        <v>330</v>
      </c>
      <c r="E3" s="6" t="s">
        <v>322</v>
      </c>
      <c r="F3" s="6" t="s">
        <v>323</v>
      </c>
      <c r="G3" s="6" t="s">
        <v>324</v>
      </c>
      <c r="H3" s="6" t="s">
        <v>325</v>
      </c>
    </row>
    <row r="4" spans="1:8" s="15" customFormat="1" ht="30" customHeight="1" x14ac:dyDescent="0.25">
      <c r="A4" s="7"/>
      <c r="B4" s="5" t="s">
        <v>80</v>
      </c>
      <c r="C4" s="8"/>
      <c r="D4" s="8"/>
      <c r="E4" s="5"/>
      <c r="F4" s="9"/>
      <c r="G4" s="9"/>
      <c r="H4" s="9"/>
    </row>
    <row r="5" spans="1:8" s="15" customFormat="1" ht="318" customHeight="1" x14ac:dyDescent="0.25">
      <c r="A5" s="124" t="s">
        <v>14</v>
      </c>
      <c r="B5" s="123" t="s">
        <v>81</v>
      </c>
      <c r="C5" s="123" t="s">
        <v>333</v>
      </c>
      <c r="D5" s="139" t="s">
        <v>331</v>
      </c>
      <c r="E5" s="130"/>
      <c r="F5" s="130"/>
      <c r="G5" s="130"/>
      <c r="H5" s="130"/>
    </row>
    <row r="6" spans="1:8" s="15" customFormat="1" ht="90" customHeight="1" thickBot="1" x14ac:dyDescent="0.3">
      <c r="A6" s="21" t="s">
        <v>18</v>
      </c>
      <c r="B6" s="112" t="s">
        <v>82</v>
      </c>
      <c r="C6" s="28" t="s">
        <v>83</v>
      </c>
      <c r="D6" s="4" t="s">
        <v>332</v>
      </c>
      <c r="E6" s="129"/>
      <c r="F6" s="129"/>
      <c r="G6" s="129"/>
      <c r="H6" s="129"/>
    </row>
    <row r="7" spans="1:8" s="17" customFormat="1" ht="30" customHeight="1" thickTop="1" x14ac:dyDescent="0.25">
      <c r="A7" s="29" t="s">
        <v>71</v>
      </c>
      <c r="B7" s="2" t="s">
        <v>72</v>
      </c>
      <c r="C7" s="2"/>
      <c r="D7" s="26" t="s">
        <v>84</v>
      </c>
      <c r="E7" s="3">
        <f>SUM(E5:E6)</f>
        <v>0</v>
      </c>
      <c r="F7" s="3">
        <f>SUM(F5:F6)</f>
        <v>0</v>
      </c>
      <c r="G7" s="3">
        <f>SUM(G5:G6)</f>
        <v>0</v>
      </c>
      <c r="H7" s="3">
        <f>SUM(H5:H6)</f>
        <v>0</v>
      </c>
    </row>
    <row r="8" spans="1:8" s="17" customFormat="1" ht="30" customHeight="1" x14ac:dyDescent="0.25">
      <c r="A8" s="29" t="s">
        <v>74</v>
      </c>
      <c r="B8" s="2" t="s">
        <v>85</v>
      </c>
      <c r="C8" s="2" t="s">
        <v>86</v>
      </c>
      <c r="D8" s="26"/>
      <c r="E8" s="27">
        <f>E7*1/45</f>
        <v>0</v>
      </c>
      <c r="F8" s="27">
        <f t="shared" ref="F8:G8" si="0">F7*1/45</f>
        <v>0</v>
      </c>
      <c r="G8" s="27">
        <f t="shared" si="0"/>
        <v>0</v>
      </c>
      <c r="H8" s="27">
        <f>H7*1/45</f>
        <v>0</v>
      </c>
    </row>
    <row r="9" spans="1:8" s="18" customFormat="1" ht="30" customHeight="1" x14ac:dyDescent="0.3">
      <c r="A9" s="33" t="s">
        <v>77</v>
      </c>
      <c r="B9" s="34" t="s">
        <v>78</v>
      </c>
      <c r="C9" s="34" t="s">
        <v>326</v>
      </c>
      <c r="D9" s="35"/>
      <c r="E9" s="36">
        <f>E8*10</f>
        <v>0</v>
      </c>
      <c r="F9" s="36">
        <f>F8*10</f>
        <v>0</v>
      </c>
      <c r="G9" s="36">
        <f>G8*10</f>
        <v>0</v>
      </c>
      <c r="H9" s="36">
        <f>H8*10</f>
        <v>0</v>
      </c>
    </row>
    <row r="10" spans="1:8" s="18" customFormat="1" ht="30" customHeight="1" x14ac:dyDescent="0.25">
      <c r="A10" s="113"/>
      <c r="B10" s="108"/>
      <c r="C10" s="15"/>
      <c r="D10" s="15"/>
      <c r="E10" s="113"/>
      <c r="F10" s="113"/>
      <c r="G10" s="113"/>
      <c r="H10" s="113"/>
    </row>
    <row r="21" spans="3:3" ht="30" customHeight="1" x14ac:dyDescent="0.25">
      <c r="C21" s="19"/>
    </row>
    <row r="22" spans="3:3" ht="30" customHeight="1" x14ac:dyDescent="0.25">
      <c r="C22" s="19"/>
    </row>
  </sheetData>
  <mergeCells count="1">
    <mergeCell ref="A2:G2"/>
  </mergeCells>
  <pageMargins left="0.70866141732283472" right="0.70866141732283472" top="0.55118110236220474" bottom="0.74803149606299213" header="0.31496062992125984" footer="0.31496062992125984"/>
  <pageSetup paperSize="9" scale="56" orientation="landscape" r:id="rId1"/>
  <headerFooter>
    <oddFooter>&amp;Lrev0&amp;CSeite &amp;P von &amp;N&amp;RErsteller: UGS GmbH</oddFooter>
  </headerFooter>
  <ignoredErrors>
    <ignoredError sqref="A5 A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912D-310B-43FC-AB3B-A2BA7F4891B0}">
  <sheetPr>
    <tabColor rgb="FF92D050"/>
    <pageSetUpPr fitToPage="1"/>
  </sheetPr>
  <dimension ref="A1:K25"/>
  <sheetViews>
    <sheetView zoomScale="80" zoomScaleNormal="80" workbookViewId="0">
      <selection activeCell="A2" sqref="A2:H2"/>
    </sheetView>
  </sheetViews>
  <sheetFormatPr baseColWidth="10" defaultColWidth="9.109375" defaultRowHeight="30" customHeight="1" x14ac:dyDescent="0.25"/>
  <cols>
    <col min="1" max="1" width="5.5546875" style="13" customWidth="1"/>
    <col min="2" max="3" width="71.44140625" style="13" customWidth="1"/>
    <col min="4" max="4" width="14.44140625" style="13" customWidth="1"/>
    <col min="5" max="8" width="14.33203125" style="13" customWidth="1"/>
    <col min="9" max="16384" width="9.109375" style="13"/>
  </cols>
  <sheetData>
    <row r="1" spans="1:11" s="20" customFormat="1" ht="30" customHeight="1" x14ac:dyDescent="0.35">
      <c r="A1" s="11" t="s">
        <v>87</v>
      </c>
    </row>
    <row r="2" spans="1:11" ht="60" customHeight="1" thickBot="1" x14ac:dyDescent="0.3">
      <c r="A2" s="142" t="s">
        <v>334</v>
      </c>
      <c r="B2" s="142"/>
      <c r="C2" s="142"/>
      <c r="D2" s="142"/>
      <c r="E2" s="142"/>
      <c r="F2" s="142"/>
      <c r="G2" s="142"/>
      <c r="H2" s="142"/>
      <c r="I2" s="108"/>
    </row>
    <row r="3" spans="1:11" s="15" customFormat="1" ht="60" customHeight="1" thickTop="1" x14ac:dyDescent="0.25">
      <c r="A3" s="38" t="s">
        <v>10</v>
      </c>
      <c r="B3" s="39" t="s">
        <v>1</v>
      </c>
      <c r="C3" s="39" t="s">
        <v>11</v>
      </c>
      <c r="D3" s="39" t="s">
        <v>12</v>
      </c>
      <c r="E3" s="6" t="s">
        <v>322</v>
      </c>
      <c r="F3" s="6" t="s">
        <v>323</v>
      </c>
      <c r="G3" s="6" t="s">
        <v>324</v>
      </c>
      <c r="H3" s="6" t="s">
        <v>325</v>
      </c>
    </row>
    <row r="4" spans="1:11" s="15" customFormat="1" ht="30" customHeight="1" x14ac:dyDescent="0.25">
      <c r="A4" s="40"/>
      <c r="B4" s="5" t="s">
        <v>80</v>
      </c>
      <c r="C4" s="8"/>
      <c r="D4" s="8"/>
      <c r="E4" s="5"/>
      <c r="F4" s="9"/>
      <c r="G4" s="9"/>
      <c r="H4" s="41"/>
    </row>
    <row r="5" spans="1:11" s="15" customFormat="1" ht="30" customHeight="1" x14ac:dyDescent="0.25">
      <c r="A5" s="52" t="s">
        <v>88</v>
      </c>
      <c r="B5" s="149" t="s">
        <v>89</v>
      </c>
      <c r="C5" s="53" t="s">
        <v>90</v>
      </c>
      <c r="D5" s="54" t="e" cm="1">
        <f t="array" ref="D5">AVERAGE(IF(E5:H5&gt;0,E5:H5))</f>
        <v>#DIV/0!</v>
      </c>
      <c r="E5" s="121"/>
      <c r="F5" s="119"/>
      <c r="G5" s="119"/>
      <c r="H5" s="120"/>
      <c r="I5" s="118"/>
    </row>
    <row r="6" spans="1:11" s="15" customFormat="1" ht="30" customHeight="1" x14ac:dyDescent="0.25">
      <c r="A6" s="52" t="s">
        <v>88</v>
      </c>
      <c r="B6" s="150"/>
      <c r="C6" s="53" t="s">
        <v>91</v>
      </c>
      <c r="D6" s="114">
        <f>MIN(E5:H5)</f>
        <v>0</v>
      </c>
      <c r="E6" s="152"/>
      <c r="F6" s="152"/>
      <c r="G6" s="152"/>
      <c r="H6" s="154"/>
      <c r="K6" s="122"/>
    </row>
    <row r="7" spans="1:11" s="15" customFormat="1" ht="30" customHeight="1" x14ac:dyDescent="0.25">
      <c r="A7" s="52"/>
      <c r="B7" s="150"/>
      <c r="C7" s="53" t="s">
        <v>92</v>
      </c>
      <c r="D7" s="114">
        <f>MAX(E5:H5)</f>
        <v>0</v>
      </c>
      <c r="E7" s="153"/>
      <c r="F7" s="153"/>
      <c r="G7" s="153"/>
      <c r="H7" s="155"/>
    </row>
    <row r="8" spans="1:11" s="15" customFormat="1" ht="30" customHeight="1" x14ac:dyDescent="0.25">
      <c r="A8" s="59"/>
      <c r="B8" s="150"/>
      <c r="C8" s="60" t="s">
        <v>93</v>
      </c>
      <c r="D8" s="115">
        <f>D6*2</f>
        <v>0</v>
      </c>
      <c r="E8" s="116"/>
      <c r="F8" s="116"/>
      <c r="G8" s="116"/>
      <c r="H8" s="117"/>
    </row>
    <row r="9" spans="1:11" s="15" customFormat="1" ht="30" customHeight="1" thickBot="1" x14ac:dyDescent="0.3">
      <c r="A9" s="55" t="s">
        <v>88</v>
      </c>
      <c r="B9" s="151"/>
      <c r="C9" s="56" t="s">
        <v>94</v>
      </c>
      <c r="D9" s="57"/>
      <c r="E9" s="58">
        <f>IF(E5&gt;=$D8,0,2-E5/$D6)*10</f>
        <v>0</v>
      </c>
      <c r="F9" s="58">
        <f>IF(F5&gt;=$D8,0,2-F5/$D6)*10</f>
        <v>0</v>
      </c>
      <c r="G9" s="58">
        <f t="shared" ref="G9:H9" si="0">IF(G5&gt;=$D8,0,2-G5/$D6)*10</f>
        <v>0</v>
      </c>
      <c r="H9" s="58">
        <f t="shared" si="0"/>
        <v>0</v>
      </c>
    </row>
    <row r="10" spans="1:11" s="15" customFormat="1" ht="60.6" customHeight="1" thickTop="1" x14ac:dyDescent="0.25">
      <c r="A10" s="42">
        <v>1</v>
      </c>
      <c r="B10" s="22" t="s">
        <v>95</v>
      </c>
      <c r="C10" s="22" t="s">
        <v>96</v>
      </c>
      <c r="D10" s="37" t="s">
        <v>45</v>
      </c>
      <c r="E10" s="50">
        <f>E9</f>
        <v>0</v>
      </c>
      <c r="F10" s="50">
        <f t="shared" ref="F10:H10" si="1">F9</f>
        <v>0</v>
      </c>
      <c r="G10" s="50">
        <f t="shared" si="1"/>
        <v>0</v>
      </c>
      <c r="H10" s="51">
        <f t="shared" si="1"/>
        <v>0</v>
      </c>
    </row>
    <row r="11" spans="1:11" s="17" customFormat="1" ht="30" customHeight="1" x14ac:dyDescent="0.25">
      <c r="A11" s="43" t="s">
        <v>71</v>
      </c>
      <c r="B11" s="2" t="s">
        <v>97</v>
      </c>
      <c r="C11" s="2" t="s">
        <v>98</v>
      </c>
      <c r="D11" s="26"/>
      <c r="E11" s="30">
        <f>E10*1/10</f>
        <v>0</v>
      </c>
      <c r="F11" s="30">
        <f t="shared" ref="F11:H11" si="2">F10*1/10</f>
        <v>0</v>
      </c>
      <c r="G11" s="30">
        <f t="shared" si="2"/>
        <v>0</v>
      </c>
      <c r="H11" s="44">
        <f t="shared" si="2"/>
        <v>0</v>
      </c>
    </row>
    <row r="12" spans="1:11" s="18" customFormat="1" ht="30" customHeight="1" thickBot="1" x14ac:dyDescent="0.35">
      <c r="A12" s="45" t="s">
        <v>74</v>
      </c>
      <c r="B12" s="46" t="s">
        <v>78</v>
      </c>
      <c r="C12" s="47" t="s">
        <v>329</v>
      </c>
      <c r="D12" s="48"/>
      <c r="E12" s="49">
        <f>E11*60</f>
        <v>0</v>
      </c>
      <c r="F12" s="49">
        <f t="shared" ref="F12:H12" si="3">F11*60</f>
        <v>0</v>
      </c>
      <c r="G12" s="49">
        <f t="shared" si="3"/>
        <v>0</v>
      </c>
      <c r="H12" s="49">
        <f t="shared" si="3"/>
        <v>0</v>
      </c>
      <c r="I12" s="113"/>
    </row>
    <row r="13" spans="1:11" s="18" customFormat="1" ht="30" customHeight="1" thickTop="1" x14ac:dyDescent="0.25">
      <c r="A13" s="113"/>
      <c r="B13" s="108"/>
      <c r="C13" s="15"/>
      <c r="D13" s="15"/>
      <c r="E13" s="113"/>
      <c r="F13" s="113"/>
      <c r="G13" s="113"/>
      <c r="H13" s="113"/>
      <c r="I13" s="113"/>
    </row>
    <row r="24" spans="3:3" ht="30" customHeight="1" x14ac:dyDescent="0.25">
      <c r="C24" s="19"/>
    </row>
    <row r="25" spans="3:3" ht="30" customHeight="1" x14ac:dyDescent="0.25">
      <c r="C25" s="19"/>
    </row>
  </sheetData>
  <mergeCells count="6">
    <mergeCell ref="A2:H2"/>
    <mergeCell ref="B5:B9"/>
    <mergeCell ref="E6:E7"/>
    <mergeCell ref="F6:F7"/>
    <mergeCell ref="G6:G7"/>
    <mergeCell ref="H6:H7"/>
  </mergeCells>
  <pageMargins left="0.70866141732283472" right="0.70866141732283472" top="0.55118110236220474" bottom="0.74803149606299213" header="0.31496062992125984" footer="0.31496062992125984"/>
  <pageSetup paperSize="9" scale="59" fitToHeight="0" orientation="landscape" r:id="rId1"/>
  <headerFooter>
    <oddFooter>&amp;Lrev1&amp;CSeite &amp;P von &amp;N&amp;RErsteller: UGS GmbH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F81D-2084-4E26-8EFE-DAA965C7F898}">
  <sheetPr>
    <tabColor theme="0" tint="-0.499984740745262"/>
    <outlinePr summaryBelow="0" summaryRight="0"/>
    <pageSetUpPr fitToPage="1"/>
  </sheetPr>
  <dimension ref="A1:QL174"/>
  <sheetViews>
    <sheetView tabSelected="1" zoomScale="70" zoomScaleNormal="70" workbookViewId="0">
      <pane xSplit="6" ySplit="2" topLeftCell="G3" activePane="bottomRight" state="frozen"/>
      <selection pane="topRight" activeCell="F1" sqref="F1"/>
      <selection pane="bottomLeft" activeCell="A3" sqref="A3"/>
      <selection pane="bottomRight" activeCell="F17" sqref="F17"/>
    </sheetView>
  </sheetViews>
  <sheetFormatPr baseColWidth="10" defaultColWidth="11.44140625" defaultRowHeight="14.4" outlineLevelRow="1" outlineLevelCol="1" x14ac:dyDescent="0.3"/>
  <cols>
    <col min="1" max="1" width="2.88671875" style="85" customWidth="1"/>
    <col min="2" max="2" width="22.88671875" style="85" customWidth="1"/>
    <col min="3" max="3" width="14.33203125" style="85" customWidth="1"/>
    <col min="4" max="4" width="14.33203125" style="84" customWidth="1"/>
    <col min="5" max="5" width="33.44140625" style="80" customWidth="1"/>
    <col min="6" max="6" width="41" style="80" customWidth="1"/>
    <col min="7" max="7" width="2.88671875" style="80" customWidth="1"/>
    <col min="8" max="8" width="14.33203125" style="81" customWidth="1" outlineLevel="1"/>
    <col min="9" max="9" width="42.88671875" style="82" customWidth="1" outlineLevel="1"/>
    <col min="10" max="10" width="2.88671875" style="83" customWidth="1"/>
    <col min="11" max="11" width="14.33203125" style="84" customWidth="1" outlineLevel="1"/>
    <col min="12" max="12" width="42.88671875" style="82" customWidth="1" outlineLevel="1"/>
    <col min="13" max="13" width="2.88671875" style="83" customWidth="1"/>
    <col min="14" max="14" width="14.33203125" style="84" customWidth="1" outlineLevel="1"/>
    <col min="15" max="15" width="42.88671875" style="82" customWidth="1" outlineLevel="1"/>
    <col min="16" max="16" width="2.88671875" style="83" customWidth="1"/>
    <col min="17" max="17" width="14.33203125" style="84" customWidth="1" outlineLevel="1"/>
    <col min="18" max="18" width="42.88671875" style="82" customWidth="1" outlineLevel="1"/>
    <col min="19" max="16384" width="11.44140625" style="85"/>
  </cols>
  <sheetData>
    <row r="1" spans="1:18" s="65" customFormat="1" x14ac:dyDescent="0.3">
      <c r="D1" s="66"/>
      <c r="E1" s="156" t="s">
        <v>328</v>
      </c>
      <c r="F1" s="156"/>
      <c r="G1" s="67">
        <v>1</v>
      </c>
      <c r="H1" s="68"/>
      <c r="I1" s="69" t="s">
        <v>99</v>
      </c>
      <c r="J1" s="70">
        <v>2</v>
      </c>
      <c r="K1" s="66"/>
      <c r="L1" s="69" t="s">
        <v>99</v>
      </c>
      <c r="M1" s="70">
        <v>3</v>
      </c>
      <c r="N1" s="66"/>
      <c r="O1" s="69" t="s">
        <v>99</v>
      </c>
      <c r="P1" s="70">
        <v>4</v>
      </c>
      <c r="Q1" s="66"/>
      <c r="R1" s="69" t="s">
        <v>99</v>
      </c>
    </row>
    <row r="2" spans="1:18" s="71" customFormat="1" x14ac:dyDescent="0.3">
      <c r="D2" s="72"/>
      <c r="E2" s="73"/>
      <c r="F2" s="73"/>
      <c r="G2" s="73"/>
      <c r="H2" s="74"/>
      <c r="I2" s="75"/>
      <c r="J2" s="76"/>
      <c r="K2" s="72"/>
      <c r="L2" s="75"/>
      <c r="M2" s="76"/>
      <c r="N2" s="72"/>
      <c r="O2" s="75"/>
      <c r="P2" s="76"/>
      <c r="Q2" s="72"/>
      <c r="R2" s="75"/>
    </row>
    <row r="3" spans="1:18" ht="15" customHeight="1" x14ac:dyDescent="0.3">
      <c r="A3" s="77" t="s">
        <v>100</v>
      </c>
      <c r="B3" s="77"/>
      <c r="C3" s="77"/>
      <c r="D3" s="78"/>
      <c r="E3" s="79"/>
      <c r="F3" s="79"/>
    </row>
    <row r="4" spans="1:18" outlineLevel="1" x14ac:dyDescent="0.3">
      <c r="B4" s="85" t="s">
        <v>101</v>
      </c>
      <c r="D4" s="84" t="s">
        <v>102</v>
      </c>
      <c r="E4" s="85"/>
      <c r="F4" s="85">
        <v>100</v>
      </c>
      <c r="H4" s="131"/>
      <c r="N4" s="132"/>
      <c r="Q4" s="132"/>
    </row>
    <row r="5" spans="1:18" outlineLevel="1" x14ac:dyDescent="0.3">
      <c r="B5" s="85" t="s">
        <v>103</v>
      </c>
      <c r="D5" s="84" t="s">
        <v>102</v>
      </c>
      <c r="F5" s="80">
        <v>120</v>
      </c>
      <c r="H5" s="131"/>
      <c r="N5" s="132"/>
      <c r="Q5" s="132"/>
    </row>
    <row r="6" spans="1:18" outlineLevel="1" x14ac:dyDescent="0.3">
      <c r="B6" s="85" t="s">
        <v>104</v>
      </c>
      <c r="C6" s="85" t="s">
        <v>105</v>
      </c>
      <c r="D6" s="84" t="s">
        <v>106</v>
      </c>
      <c r="F6" s="80">
        <v>1100</v>
      </c>
      <c r="K6" s="81"/>
    </row>
    <row r="7" spans="1:18" outlineLevel="1" x14ac:dyDescent="0.3">
      <c r="C7" s="85" t="s">
        <v>107</v>
      </c>
      <c r="F7" s="80">
        <v>120</v>
      </c>
    </row>
    <row r="8" spans="1:18" outlineLevel="1" x14ac:dyDescent="0.3">
      <c r="C8" s="85" t="s">
        <v>108</v>
      </c>
    </row>
    <row r="9" spans="1:18" outlineLevel="1" x14ac:dyDescent="0.3">
      <c r="C9" s="85" t="s">
        <v>109</v>
      </c>
      <c r="F9" s="80">
        <v>100</v>
      </c>
    </row>
    <row r="10" spans="1:18" outlineLevel="1" x14ac:dyDescent="0.3">
      <c r="B10" s="85" t="s">
        <v>110</v>
      </c>
      <c r="E10" s="157" t="s">
        <v>111</v>
      </c>
      <c r="F10" s="157"/>
      <c r="K10" s="81"/>
    </row>
    <row r="11" spans="1:18" outlineLevel="1" x14ac:dyDescent="0.3">
      <c r="B11" s="85" t="s">
        <v>47</v>
      </c>
      <c r="D11" s="84" t="s">
        <v>106</v>
      </c>
      <c r="E11" s="86"/>
      <c r="F11" s="86" t="s">
        <v>113</v>
      </c>
    </row>
    <row r="12" spans="1:18" outlineLevel="1" x14ac:dyDescent="0.3">
      <c r="B12" s="80" t="s">
        <v>114</v>
      </c>
      <c r="E12" s="86"/>
      <c r="F12" s="86" t="s">
        <v>115</v>
      </c>
    </row>
    <row r="13" spans="1:18" outlineLevel="1" x14ac:dyDescent="0.3">
      <c r="B13" s="85" t="s">
        <v>116</v>
      </c>
      <c r="D13" s="84" t="s">
        <v>106</v>
      </c>
    </row>
    <row r="14" spans="1:18" outlineLevel="1" x14ac:dyDescent="0.3">
      <c r="B14" s="85" t="s">
        <v>117</v>
      </c>
      <c r="D14" s="84" t="s">
        <v>106</v>
      </c>
      <c r="E14" s="80" t="s">
        <v>118</v>
      </c>
    </row>
    <row r="15" spans="1:18" outlineLevel="1" x14ac:dyDescent="0.3">
      <c r="B15" s="85" t="s">
        <v>119</v>
      </c>
      <c r="D15" s="84" t="s">
        <v>120</v>
      </c>
      <c r="E15" s="80" t="s">
        <v>121</v>
      </c>
    </row>
    <row r="16" spans="1:18" outlineLevel="1" x14ac:dyDescent="0.3">
      <c r="B16" s="85" t="s">
        <v>122</v>
      </c>
      <c r="D16" s="84" t="s">
        <v>102</v>
      </c>
      <c r="F16" s="80">
        <v>80</v>
      </c>
      <c r="K16" s="81"/>
      <c r="Q16" s="133"/>
    </row>
    <row r="17" spans="1:18" outlineLevel="1" x14ac:dyDescent="0.3">
      <c r="B17" s="85" t="s">
        <v>123</v>
      </c>
      <c r="E17" s="80" t="s">
        <v>124</v>
      </c>
    </row>
    <row r="18" spans="1:18" outlineLevel="1" x14ac:dyDescent="0.3">
      <c r="B18" s="85" t="s">
        <v>125</v>
      </c>
      <c r="E18" s="80" t="s">
        <v>124</v>
      </c>
    </row>
    <row r="19" spans="1:18" outlineLevel="1" x14ac:dyDescent="0.3">
      <c r="B19" s="85" t="s">
        <v>126</v>
      </c>
      <c r="C19" s="85" t="s">
        <v>127</v>
      </c>
      <c r="D19" s="84" t="s">
        <v>102</v>
      </c>
      <c r="F19" s="80">
        <v>3</v>
      </c>
    </row>
    <row r="20" spans="1:18" outlineLevel="1" x14ac:dyDescent="0.3">
      <c r="C20" s="85" t="s">
        <v>128</v>
      </c>
      <c r="D20" s="84" t="s">
        <v>102</v>
      </c>
      <c r="F20" s="80" t="s">
        <v>88</v>
      </c>
    </row>
    <row r="21" spans="1:18" outlineLevel="1" x14ac:dyDescent="0.3"/>
    <row r="22" spans="1:18" x14ac:dyDescent="0.3">
      <c r="A22" s="77" t="s">
        <v>130</v>
      </c>
    </row>
    <row r="23" spans="1:18" outlineLevel="1" x14ac:dyDescent="0.3">
      <c r="B23" s="85" t="s">
        <v>131</v>
      </c>
      <c r="C23" s="85" t="s">
        <v>132</v>
      </c>
      <c r="D23" s="84" t="s">
        <v>133</v>
      </c>
      <c r="E23" s="87"/>
      <c r="F23" s="87">
        <v>27.5</v>
      </c>
      <c r="H23" s="134"/>
      <c r="K23" s="134"/>
      <c r="N23" s="134"/>
      <c r="Q23" s="134"/>
    </row>
    <row r="24" spans="1:18" outlineLevel="1" x14ac:dyDescent="0.3">
      <c r="C24" s="85" t="s">
        <v>134</v>
      </c>
      <c r="D24" s="84" t="s">
        <v>102</v>
      </c>
      <c r="F24" s="80">
        <v>100</v>
      </c>
      <c r="H24" s="131"/>
      <c r="Q24" s="131"/>
    </row>
    <row r="25" spans="1:18" outlineLevel="1" x14ac:dyDescent="0.3">
      <c r="B25" s="85" t="s">
        <v>135</v>
      </c>
      <c r="C25" s="85" t="s">
        <v>134</v>
      </c>
      <c r="D25" s="84" t="s">
        <v>102</v>
      </c>
      <c r="F25" s="80">
        <v>100</v>
      </c>
      <c r="H25" s="131"/>
      <c r="Q25" s="133"/>
    </row>
    <row r="26" spans="1:18" outlineLevel="1" x14ac:dyDescent="0.3">
      <c r="C26" s="85" t="s">
        <v>136</v>
      </c>
      <c r="D26" s="84" t="s">
        <v>102</v>
      </c>
      <c r="F26" s="80">
        <v>70</v>
      </c>
      <c r="H26" s="131"/>
      <c r="N26" s="81"/>
    </row>
    <row r="27" spans="1:18" outlineLevel="1" x14ac:dyDescent="0.3">
      <c r="C27" s="85" t="s">
        <v>137</v>
      </c>
      <c r="D27" s="84" t="s">
        <v>138</v>
      </c>
      <c r="E27" s="80" t="s">
        <v>139</v>
      </c>
      <c r="K27" s="135"/>
      <c r="N27" s="135"/>
      <c r="Q27" s="135"/>
    </row>
    <row r="28" spans="1:18" outlineLevel="1" x14ac:dyDescent="0.3">
      <c r="C28" s="85" t="s">
        <v>140</v>
      </c>
      <c r="D28" s="84" t="s">
        <v>141</v>
      </c>
      <c r="E28" s="88"/>
      <c r="F28" s="88">
        <v>15000</v>
      </c>
      <c r="K28" s="135"/>
      <c r="N28" s="135"/>
      <c r="R28" s="89"/>
    </row>
    <row r="29" spans="1:18" outlineLevel="1" x14ac:dyDescent="0.3">
      <c r="C29" s="85" t="s">
        <v>142</v>
      </c>
      <c r="D29" s="84" t="s">
        <v>143</v>
      </c>
      <c r="F29" s="80">
        <v>160</v>
      </c>
    </row>
    <row r="30" spans="1:18" outlineLevel="1" x14ac:dyDescent="0.3">
      <c r="C30" s="85" t="s">
        <v>144</v>
      </c>
      <c r="D30" s="84" t="s">
        <v>143</v>
      </c>
      <c r="F30" s="80">
        <v>100</v>
      </c>
      <c r="K30" s="136"/>
      <c r="Q30" s="81"/>
    </row>
    <row r="31" spans="1:18" outlineLevel="1" x14ac:dyDescent="0.3"/>
    <row r="32" spans="1:18" x14ac:dyDescent="0.3">
      <c r="A32" s="77" t="s">
        <v>145</v>
      </c>
    </row>
    <row r="33" spans="1:17" outlineLevel="1" x14ac:dyDescent="0.3">
      <c r="B33" s="85" t="s">
        <v>146</v>
      </c>
      <c r="C33" s="85" t="s">
        <v>147</v>
      </c>
      <c r="D33" s="84" t="s">
        <v>148</v>
      </c>
      <c r="F33" s="80">
        <v>2</v>
      </c>
    </row>
    <row r="34" spans="1:17" outlineLevel="1" x14ac:dyDescent="0.3">
      <c r="C34" s="85" t="s">
        <v>149</v>
      </c>
      <c r="F34" s="80" t="s">
        <v>150</v>
      </c>
      <c r="H34" s="84"/>
    </row>
    <row r="35" spans="1:17" outlineLevel="1" x14ac:dyDescent="0.3">
      <c r="C35" s="85" t="s">
        <v>151</v>
      </c>
      <c r="D35" s="84" t="s">
        <v>152</v>
      </c>
      <c r="F35" s="80">
        <v>200</v>
      </c>
      <c r="Q35" s="81"/>
    </row>
    <row r="36" spans="1:17" outlineLevel="1" x14ac:dyDescent="0.3">
      <c r="C36" s="85" t="s">
        <v>153</v>
      </c>
      <c r="D36" s="84" t="s">
        <v>154</v>
      </c>
      <c r="E36" s="88"/>
      <c r="F36" s="88">
        <v>3800</v>
      </c>
      <c r="K36" s="135"/>
    </row>
    <row r="37" spans="1:17" outlineLevel="1" x14ac:dyDescent="0.3">
      <c r="C37" s="85" t="s">
        <v>155</v>
      </c>
      <c r="E37" s="88"/>
      <c r="F37" s="88" t="s">
        <v>112</v>
      </c>
    </row>
    <row r="38" spans="1:17" outlineLevel="1" x14ac:dyDescent="0.3">
      <c r="B38" s="85" t="s">
        <v>156</v>
      </c>
      <c r="E38" s="80" t="s">
        <v>157</v>
      </c>
      <c r="N38" s="81"/>
      <c r="Q38" s="81"/>
    </row>
    <row r="39" spans="1:17" outlineLevel="1" x14ac:dyDescent="0.3">
      <c r="B39" s="85" t="s">
        <v>158</v>
      </c>
      <c r="E39" s="80" t="s">
        <v>157</v>
      </c>
      <c r="N39" s="81"/>
      <c r="Q39" s="81"/>
    </row>
    <row r="40" spans="1:17" outlineLevel="1" x14ac:dyDescent="0.3">
      <c r="B40" s="85" t="s">
        <v>159</v>
      </c>
      <c r="E40" s="80" t="s">
        <v>160</v>
      </c>
      <c r="H40" s="137"/>
    </row>
    <row r="41" spans="1:17" outlineLevel="1" x14ac:dyDescent="0.3">
      <c r="E41" s="80" t="s">
        <v>161</v>
      </c>
      <c r="H41" s="137"/>
    </row>
    <row r="42" spans="1:17" outlineLevel="1" x14ac:dyDescent="0.3"/>
    <row r="43" spans="1:17" x14ac:dyDescent="0.3">
      <c r="A43" s="77" t="s">
        <v>162</v>
      </c>
    </row>
    <row r="44" spans="1:17" outlineLevel="1" x14ac:dyDescent="0.3">
      <c r="B44" s="85" t="s">
        <v>163</v>
      </c>
      <c r="C44" s="85" t="s">
        <v>164</v>
      </c>
      <c r="D44" s="84" t="s">
        <v>165</v>
      </c>
      <c r="F44" s="80" t="s">
        <v>166</v>
      </c>
    </row>
    <row r="45" spans="1:17" outlineLevel="1" x14ac:dyDescent="0.3"/>
    <row r="46" spans="1:17" outlineLevel="1" x14ac:dyDescent="0.3">
      <c r="B46" s="85" t="s">
        <v>168</v>
      </c>
      <c r="C46" s="85" t="s">
        <v>169</v>
      </c>
      <c r="D46" s="84" t="s">
        <v>165</v>
      </c>
      <c r="F46" s="80" t="s">
        <v>170</v>
      </c>
      <c r="O46" s="89"/>
    </row>
    <row r="47" spans="1:17" outlineLevel="1" x14ac:dyDescent="0.3">
      <c r="B47" s="85" t="s">
        <v>171</v>
      </c>
      <c r="C47" s="85" t="s">
        <v>169</v>
      </c>
      <c r="D47" s="84" t="s">
        <v>165</v>
      </c>
      <c r="F47" s="80" t="s">
        <v>172</v>
      </c>
    </row>
    <row r="48" spans="1:17" outlineLevel="1" x14ac:dyDescent="0.3">
      <c r="E48" s="80" t="s">
        <v>167</v>
      </c>
    </row>
    <row r="49" spans="1:17" outlineLevel="1" x14ac:dyDescent="0.3">
      <c r="B49" s="85" t="s">
        <v>173</v>
      </c>
      <c r="C49" s="85" t="s">
        <v>147</v>
      </c>
    </row>
    <row r="50" spans="1:17" outlineLevel="1" x14ac:dyDescent="0.3">
      <c r="B50" s="85" t="s">
        <v>174</v>
      </c>
      <c r="D50" s="80" t="s">
        <v>175</v>
      </c>
      <c r="F50" s="80" t="s">
        <v>176</v>
      </c>
    </row>
    <row r="51" spans="1:17" outlineLevel="1" x14ac:dyDescent="0.3">
      <c r="B51" s="85" t="s">
        <v>177</v>
      </c>
      <c r="C51" s="158" t="s">
        <v>178</v>
      </c>
      <c r="F51" s="80">
        <v>1</v>
      </c>
    </row>
    <row r="52" spans="1:17" outlineLevel="1" x14ac:dyDescent="0.3">
      <c r="B52" s="85" t="s">
        <v>179</v>
      </c>
      <c r="C52" s="158"/>
      <c r="F52" s="80">
        <v>1</v>
      </c>
    </row>
    <row r="53" spans="1:17" outlineLevel="1" x14ac:dyDescent="0.3">
      <c r="B53" s="85" t="s">
        <v>180</v>
      </c>
      <c r="F53" s="80" t="s">
        <v>181</v>
      </c>
    </row>
    <row r="54" spans="1:17" outlineLevel="1" x14ac:dyDescent="0.3">
      <c r="B54" s="85" t="s">
        <v>182</v>
      </c>
      <c r="E54" s="157" t="s">
        <v>183</v>
      </c>
      <c r="F54" s="157"/>
    </row>
    <row r="55" spans="1:17" outlineLevel="1" x14ac:dyDescent="0.3">
      <c r="B55" s="85" t="s">
        <v>184</v>
      </c>
      <c r="D55" s="84" t="s">
        <v>165</v>
      </c>
      <c r="F55" s="80">
        <v>30</v>
      </c>
    </row>
    <row r="56" spans="1:17" outlineLevel="1" x14ac:dyDescent="0.3">
      <c r="B56" s="85" t="s">
        <v>185</v>
      </c>
      <c r="D56" s="84" t="s">
        <v>165</v>
      </c>
      <c r="F56" s="80">
        <v>40</v>
      </c>
      <c r="Q56" s="81"/>
    </row>
    <row r="57" spans="1:17" outlineLevel="1" x14ac:dyDescent="0.3">
      <c r="B57" s="85" t="s">
        <v>186</v>
      </c>
      <c r="D57" s="84" t="s">
        <v>165</v>
      </c>
      <c r="F57" s="80">
        <v>20</v>
      </c>
    </row>
    <row r="58" spans="1:17" outlineLevel="1" x14ac:dyDescent="0.3">
      <c r="B58" s="85" t="s">
        <v>187</v>
      </c>
      <c r="E58" s="157" t="s">
        <v>188</v>
      </c>
      <c r="F58" s="157"/>
    </row>
    <row r="59" spans="1:17" outlineLevel="1" x14ac:dyDescent="0.3">
      <c r="B59" s="85" t="s">
        <v>189</v>
      </c>
      <c r="D59" s="84" t="s">
        <v>190</v>
      </c>
      <c r="F59" s="80">
        <v>2000</v>
      </c>
      <c r="H59" s="84"/>
    </row>
    <row r="60" spans="1:17" outlineLevel="1" x14ac:dyDescent="0.3"/>
    <row r="61" spans="1:17" x14ac:dyDescent="0.3">
      <c r="A61" s="77" t="s">
        <v>191</v>
      </c>
    </row>
    <row r="62" spans="1:17" outlineLevel="1" x14ac:dyDescent="0.3">
      <c r="B62" s="85" t="s">
        <v>192</v>
      </c>
      <c r="E62" s="157" t="s">
        <v>193</v>
      </c>
      <c r="F62" s="157"/>
    </row>
    <row r="63" spans="1:17" outlineLevel="1" x14ac:dyDescent="0.3">
      <c r="B63" s="85" t="s">
        <v>194</v>
      </c>
      <c r="C63" s="85" t="s">
        <v>147</v>
      </c>
      <c r="F63" s="80">
        <v>1</v>
      </c>
    </row>
    <row r="64" spans="1:17" outlineLevel="1" x14ac:dyDescent="0.3">
      <c r="B64" s="85" t="s">
        <v>195</v>
      </c>
      <c r="D64" s="84" t="s">
        <v>190</v>
      </c>
      <c r="F64" s="80" t="s">
        <v>196</v>
      </c>
    </row>
    <row r="65" spans="1:14" outlineLevel="1" x14ac:dyDescent="0.3">
      <c r="B65" s="85" t="s">
        <v>197</v>
      </c>
      <c r="C65" s="85" t="s">
        <v>147</v>
      </c>
      <c r="F65" s="80" t="s">
        <v>198</v>
      </c>
      <c r="H65" s="84"/>
    </row>
    <row r="66" spans="1:14" outlineLevel="1" x14ac:dyDescent="0.3"/>
    <row r="67" spans="1:14" x14ac:dyDescent="0.3">
      <c r="A67" s="90" t="s">
        <v>199</v>
      </c>
    </row>
    <row r="68" spans="1:14" outlineLevel="1" x14ac:dyDescent="0.3">
      <c r="B68" s="85" t="s">
        <v>200</v>
      </c>
      <c r="D68" s="80" t="s">
        <v>201</v>
      </c>
      <c r="F68" s="80">
        <v>1</v>
      </c>
    </row>
    <row r="69" spans="1:14" outlineLevel="1" x14ac:dyDescent="0.3">
      <c r="B69" s="91" t="s">
        <v>202</v>
      </c>
      <c r="D69" s="80" t="s">
        <v>203</v>
      </c>
      <c r="F69" s="80">
        <v>1</v>
      </c>
    </row>
    <row r="70" spans="1:14" outlineLevel="1" x14ac:dyDescent="0.3">
      <c r="B70" s="92" t="s">
        <v>204</v>
      </c>
      <c r="K70" s="81"/>
      <c r="N70" s="81"/>
    </row>
    <row r="71" spans="1:14" outlineLevel="1" x14ac:dyDescent="0.3">
      <c r="B71" s="92" t="s">
        <v>205</v>
      </c>
      <c r="K71" s="81"/>
      <c r="N71" s="81"/>
    </row>
    <row r="72" spans="1:14" outlineLevel="1" x14ac:dyDescent="0.3">
      <c r="B72" s="85" t="s">
        <v>206</v>
      </c>
      <c r="D72" s="80" t="s">
        <v>203</v>
      </c>
      <c r="F72" s="80">
        <v>1</v>
      </c>
    </row>
    <row r="73" spans="1:14" outlineLevel="1" x14ac:dyDescent="0.3">
      <c r="C73" s="84"/>
      <c r="D73" s="80" t="s">
        <v>207</v>
      </c>
      <c r="F73" s="80">
        <v>1</v>
      </c>
      <c r="K73" s="81"/>
      <c r="N73" s="81"/>
    </row>
    <row r="74" spans="1:14" outlineLevel="1" x14ac:dyDescent="0.3">
      <c r="B74" s="85" t="s">
        <v>208</v>
      </c>
      <c r="C74" s="84"/>
      <c r="D74" s="80" t="s">
        <v>209</v>
      </c>
      <c r="F74" s="80">
        <v>1</v>
      </c>
      <c r="K74" s="81"/>
      <c r="N74" s="81"/>
    </row>
    <row r="75" spans="1:14" outlineLevel="1" x14ac:dyDescent="0.3">
      <c r="C75" s="84"/>
      <c r="D75" s="80" t="s">
        <v>210</v>
      </c>
      <c r="F75" s="80">
        <v>1</v>
      </c>
      <c r="K75" s="81"/>
      <c r="N75" s="81"/>
    </row>
    <row r="76" spans="1:14" outlineLevel="1" x14ac:dyDescent="0.3">
      <c r="B76" s="85" t="s">
        <v>211</v>
      </c>
      <c r="C76" s="84"/>
      <c r="D76" s="80" t="s">
        <v>203</v>
      </c>
      <c r="F76" s="80">
        <v>1</v>
      </c>
      <c r="K76" s="81"/>
    </row>
    <row r="77" spans="1:14" outlineLevel="1" x14ac:dyDescent="0.3">
      <c r="B77" s="85" t="s">
        <v>212</v>
      </c>
      <c r="C77" s="84"/>
      <c r="D77" s="80" t="s">
        <v>213</v>
      </c>
    </row>
    <row r="78" spans="1:14" outlineLevel="1" x14ac:dyDescent="0.3">
      <c r="B78" s="93" t="s">
        <v>214</v>
      </c>
      <c r="F78" s="80" t="s">
        <v>215</v>
      </c>
      <c r="H78" s="84"/>
    </row>
    <row r="79" spans="1:14" outlineLevel="1" x14ac:dyDescent="0.3">
      <c r="B79" s="93" t="s">
        <v>216</v>
      </c>
      <c r="D79" s="80" t="s">
        <v>217</v>
      </c>
      <c r="H79" s="138"/>
    </row>
    <row r="80" spans="1:14" outlineLevel="1" x14ac:dyDescent="0.3">
      <c r="B80" s="93" t="s">
        <v>218</v>
      </c>
      <c r="H80" s="138"/>
    </row>
    <row r="81" spans="1:17" outlineLevel="1" x14ac:dyDescent="0.3">
      <c r="B81" s="93" t="s">
        <v>219</v>
      </c>
      <c r="E81" s="157" t="s">
        <v>220</v>
      </c>
      <c r="F81" s="157"/>
    </row>
    <row r="82" spans="1:17" outlineLevel="1" x14ac:dyDescent="0.3">
      <c r="B82" s="93" t="s">
        <v>221</v>
      </c>
      <c r="H82" s="138"/>
    </row>
    <row r="83" spans="1:17" outlineLevel="1" x14ac:dyDescent="0.3">
      <c r="B83" s="93" t="s">
        <v>222</v>
      </c>
      <c r="E83" s="157" t="s">
        <v>223</v>
      </c>
      <c r="F83" s="157"/>
      <c r="N83" s="81"/>
    </row>
    <row r="84" spans="1:17" outlineLevel="1" x14ac:dyDescent="0.3">
      <c r="B84" s="93" t="s">
        <v>224</v>
      </c>
      <c r="Q84" s="81"/>
    </row>
    <row r="85" spans="1:17" outlineLevel="1" x14ac:dyDescent="0.3">
      <c r="B85" s="93" t="s">
        <v>225</v>
      </c>
      <c r="D85" s="80" t="s">
        <v>226</v>
      </c>
      <c r="E85" s="157" t="s">
        <v>227</v>
      </c>
      <c r="F85" s="157"/>
    </row>
    <row r="86" spans="1:17" outlineLevel="1" x14ac:dyDescent="0.3">
      <c r="B86" s="93" t="s">
        <v>228</v>
      </c>
      <c r="D86" s="80" t="s">
        <v>229</v>
      </c>
      <c r="E86" s="85"/>
      <c r="Q86" s="81"/>
    </row>
    <row r="87" spans="1:17" outlineLevel="1" x14ac:dyDescent="0.3">
      <c r="B87" s="93" t="s">
        <v>230</v>
      </c>
      <c r="D87" s="80" t="s">
        <v>231</v>
      </c>
      <c r="F87" s="80" t="s">
        <v>129</v>
      </c>
      <c r="K87" s="81"/>
      <c r="Q87" s="81"/>
    </row>
    <row r="88" spans="1:17" outlineLevel="1" x14ac:dyDescent="0.3">
      <c r="B88" s="93"/>
      <c r="D88" s="80" t="s">
        <v>232</v>
      </c>
      <c r="F88" s="80" t="s">
        <v>129</v>
      </c>
      <c r="K88" s="81"/>
      <c r="Q88" s="81"/>
    </row>
    <row r="89" spans="1:17" outlineLevel="1" x14ac:dyDescent="0.3">
      <c r="B89" s="93" t="s">
        <v>233</v>
      </c>
      <c r="E89" s="94"/>
      <c r="F89" s="94" t="s">
        <v>215</v>
      </c>
      <c r="K89" s="81"/>
      <c r="N89" s="81"/>
      <c r="Q89" s="81"/>
    </row>
    <row r="90" spans="1:17" outlineLevel="1" x14ac:dyDescent="0.3">
      <c r="B90" s="93" t="s">
        <v>234</v>
      </c>
      <c r="E90" s="94"/>
      <c r="F90" s="94" t="s">
        <v>129</v>
      </c>
      <c r="K90" s="81"/>
      <c r="N90" s="81"/>
      <c r="Q90" s="81"/>
    </row>
    <row r="91" spans="1:17" outlineLevel="1" x14ac:dyDescent="0.3"/>
    <row r="92" spans="1:17" x14ac:dyDescent="0.3">
      <c r="A92" s="90" t="s">
        <v>235</v>
      </c>
    </row>
    <row r="93" spans="1:17" outlineLevel="1" x14ac:dyDescent="0.3">
      <c r="B93" s="93" t="s">
        <v>236</v>
      </c>
      <c r="E93" s="80" t="s">
        <v>237</v>
      </c>
      <c r="K93" s="81"/>
      <c r="N93" s="81"/>
      <c r="Q93" s="81"/>
    </row>
    <row r="94" spans="1:17" outlineLevel="1" x14ac:dyDescent="0.3">
      <c r="D94" s="84" t="s">
        <v>106</v>
      </c>
      <c r="E94" s="88"/>
      <c r="F94" s="88">
        <v>1100</v>
      </c>
    </row>
    <row r="95" spans="1:17" outlineLevel="1" x14ac:dyDescent="0.3">
      <c r="C95" s="85" t="s">
        <v>238</v>
      </c>
      <c r="D95" s="84" t="s">
        <v>106</v>
      </c>
      <c r="E95" s="88"/>
      <c r="F95" s="88">
        <v>400</v>
      </c>
    </row>
    <row r="96" spans="1:17" outlineLevel="1" x14ac:dyDescent="0.3">
      <c r="E96" s="95" t="s">
        <v>239</v>
      </c>
      <c r="F96" s="88"/>
      <c r="K96" s="81"/>
      <c r="N96" s="81"/>
      <c r="Q96" s="81"/>
    </row>
    <row r="97" spans="1:17" outlineLevel="1" x14ac:dyDescent="0.3">
      <c r="B97" s="93" t="s">
        <v>240</v>
      </c>
      <c r="E97" s="80" t="s">
        <v>241</v>
      </c>
      <c r="K97" s="81"/>
      <c r="N97" s="81"/>
    </row>
    <row r="98" spans="1:17" outlineLevel="1" x14ac:dyDescent="0.3">
      <c r="B98" s="93"/>
      <c r="D98" s="84" t="s">
        <v>106</v>
      </c>
      <c r="E98" s="88"/>
      <c r="F98" s="88">
        <v>100</v>
      </c>
    </row>
    <row r="99" spans="1:17" outlineLevel="1" x14ac:dyDescent="0.3">
      <c r="B99" s="93"/>
      <c r="E99" s="95" t="s">
        <v>239</v>
      </c>
      <c r="F99" s="88"/>
      <c r="K99" s="81"/>
      <c r="N99" s="81"/>
      <c r="Q99" s="81"/>
    </row>
    <row r="100" spans="1:17" outlineLevel="1" x14ac:dyDescent="0.3">
      <c r="B100" s="85" t="s">
        <v>242</v>
      </c>
      <c r="F100" s="80" t="s">
        <v>243</v>
      </c>
      <c r="K100" s="81"/>
    </row>
    <row r="101" spans="1:17" outlineLevel="1" x14ac:dyDescent="0.3">
      <c r="B101" s="85" t="s">
        <v>244</v>
      </c>
      <c r="F101" s="80" t="s">
        <v>245</v>
      </c>
      <c r="K101" s="81"/>
    </row>
    <row r="102" spans="1:17" outlineLevel="1" x14ac:dyDescent="0.3">
      <c r="B102" s="85" t="s">
        <v>246</v>
      </c>
      <c r="D102" s="84" t="s">
        <v>247</v>
      </c>
      <c r="F102" s="80">
        <v>108</v>
      </c>
    </row>
    <row r="103" spans="1:17" outlineLevel="1" x14ac:dyDescent="0.3">
      <c r="B103" s="85" t="s">
        <v>248</v>
      </c>
      <c r="D103" s="80" t="s">
        <v>249</v>
      </c>
      <c r="F103" s="80">
        <v>2</v>
      </c>
    </row>
    <row r="104" spans="1:17" outlineLevel="1" x14ac:dyDescent="0.3">
      <c r="B104" s="85" t="s">
        <v>250</v>
      </c>
      <c r="D104" s="80" t="s">
        <v>251</v>
      </c>
      <c r="F104" s="80">
        <v>10</v>
      </c>
    </row>
    <row r="105" spans="1:17" outlineLevel="1" x14ac:dyDescent="0.3">
      <c r="B105" s="85" t="s">
        <v>252</v>
      </c>
      <c r="D105" s="80" t="s">
        <v>253</v>
      </c>
      <c r="F105" s="80">
        <v>6</v>
      </c>
    </row>
    <row r="106" spans="1:17" outlineLevel="1" x14ac:dyDescent="0.3">
      <c r="B106" s="85" t="s">
        <v>254</v>
      </c>
      <c r="D106" s="80" t="s">
        <v>255</v>
      </c>
      <c r="F106" s="80">
        <v>2</v>
      </c>
      <c r="Q106" s="81"/>
    </row>
    <row r="107" spans="1:17" outlineLevel="1" x14ac:dyDescent="0.3">
      <c r="D107" s="80"/>
    </row>
    <row r="108" spans="1:17" x14ac:dyDescent="0.3">
      <c r="A108" s="90" t="s">
        <v>256</v>
      </c>
    </row>
    <row r="109" spans="1:17" outlineLevel="1" x14ac:dyDescent="0.3">
      <c r="B109" s="85" t="s">
        <v>257</v>
      </c>
    </row>
    <row r="110" spans="1:17" outlineLevel="1" x14ac:dyDescent="0.3">
      <c r="B110" s="85" t="s">
        <v>258</v>
      </c>
    </row>
    <row r="111" spans="1:17" outlineLevel="1" x14ac:dyDescent="0.3"/>
    <row r="112" spans="1:17" x14ac:dyDescent="0.3">
      <c r="A112" s="90" t="s">
        <v>259</v>
      </c>
    </row>
    <row r="113" spans="1:18" outlineLevel="1" x14ac:dyDescent="0.3">
      <c r="B113" s="85" t="s">
        <v>260</v>
      </c>
      <c r="D113" s="80" t="s">
        <v>261</v>
      </c>
    </row>
    <row r="114" spans="1:18" outlineLevel="1" x14ac:dyDescent="0.3">
      <c r="B114" s="85" t="s">
        <v>262</v>
      </c>
      <c r="C114" s="85" t="s">
        <v>147</v>
      </c>
      <c r="D114" s="80" t="s">
        <v>215</v>
      </c>
      <c r="Q114" s="81"/>
    </row>
    <row r="115" spans="1:18" outlineLevel="1" x14ac:dyDescent="0.3">
      <c r="B115" s="85" t="s">
        <v>263</v>
      </c>
      <c r="D115" s="80" t="s">
        <v>112</v>
      </c>
    </row>
    <row r="116" spans="1:18" outlineLevel="1" x14ac:dyDescent="0.3"/>
    <row r="117" spans="1:18" x14ac:dyDescent="0.3">
      <c r="A117" s="90" t="s">
        <v>264</v>
      </c>
    </row>
    <row r="118" spans="1:18" outlineLevel="1" x14ac:dyDescent="0.3">
      <c r="A118" s="90"/>
    </row>
    <row r="119" spans="1:18" outlineLevel="1" x14ac:dyDescent="0.3"/>
    <row r="120" spans="1:18" x14ac:dyDescent="0.3">
      <c r="A120" s="90" t="s">
        <v>265</v>
      </c>
      <c r="K120" s="81"/>
    </row>
    <row r="121" spans="1:18" outlineLevel="1" x14ac:dyDescent="0.3">
      <c r="B121" s="85" t="s">
        <v>266</v>
      </c>
      <c r="K121" s="81"/>
      <c r="N121" s="81"/>
      <c r="Q121" s="81"/>
    </row>
    <row r="122" spans="1:18" outlineLevel="1" x14ac:dyDescent="0.3">
      <c r="B122" s="85" t="s">
        <v>267</v>
      </c>
      <c r="K122" s="81"/>
      <c r="N122" s="81"/>
      <c r="Q122" s="81"/>
    </row>
    <row r="123" spans="1:18" outlineLevel="1" x14ac:dyDescent="0.3"/>
    <row r="124" spans="1:18" x14ac:dyDescent="0.3">
      <c r="A124" s="90" t="s">
        <v>268</v>
      </c>
      <c r="I124" s="89"/>
      <c r="L124" s="89"/>
      <c r="O124" s="89"/>
      <c r="R124" s="89"/>
    </row>
    <row r="125" spans="1:18" outlineLevel="1" x14ac:dyDescent="0.3">
      <c r="B125" s="85" t="s">
        <v>269</v>
      </c>
      <c r="K125" s="81"/>
      <c r="Q125" s="81"/>
    </row>
    <row r="126" spans="1:18" outlineLevel="1" x14ac:dyDescent="0.3">
      <c r="B126" s="85" t="s">
        <v>270</v>
      </c>
      <c r="Q126" s="81"/>
    </row>
    <row r="127" spans="1:18" outlineLevel="1" x14ac:dyDescent="0.3">
      <c r="B127" s="85" t="s">
        <v>271</v>
      </c>
      <c r="Q127" s="81"/>
    </row>
    <row r="128" spans="1:18" outlineLevel="1" x14ac:dyDescent="0.3">
      <c r="B128" s="85" t="s">
        <v>272</v>
      </c>
      <c r="Q128" s="81"/>
    </row>
    <row r="129" spans="1:17" outlineLevel="1" x14ac:dyDescent="0.3">
      <c r="B129" s="85" t="s">
        <v>273</v>
      </c>
      <c r="Q129" s="81"/>
    </row>
    <row r="130" spans="1:17" outlineLevel="1" x14ac:dyDescent="0.3">
      <c r="B130" s="85" t="s">
        <v>274</v>
      </c>
      <c r="Q130" s="81"/>
    </row>
    <row r="131" spans="1:17" outlineLevel="1" x14ac:dyDescent="0.3">
      <c r="B131" s="85" t="s">
        <v>275</v>
      </c>
      <c r="K131" s="81"/>
      <c r="Q131" s="81"/>
    </row>
    <row r="132" spans="1:17" outlineLevel="1" x14ac:dyDescent="0.3">
      <c r="B132" s="85" t="s">
        <v>276</v>
      </c>
      <c r="K132" s="81"/>
      <c r="Q132" s="81"/>
    </row>
    <row r="133" spans="1:17" outlineLevel="1" x14ac:dyDescent="0.3">
      <c r="B133" s="85" t="s">
        <v>277</v>
      </c>
      <c r="K133" s="81"/>
      <c r="Q133" s="81"/>
    </row>
    <row r="134" spans="1:17" outlineLevel="1" x14ac:dyDescent="0.3">
      <c r="B134" s="85" t="s">
        <v>278</v>
      </c>
      <c r="Q134" s="81"/>
    </row>
    <row r="135" spans="1:17" outlineLevel="1" x14ac:dyDescent="0.3"/>
    <row r="136" spans="1:17" x14ac:dyDescent="0.3">
      <c r="A136" s="90" t="s">
        <v>279</v>
      </c>
    </row>
    <row r="137" spans="1:17" outlineLevel="1" x14ac:dyDescent="0.3">
      <c r="B137" s="85" t="s">
        <v>280</v>
      </c>
      <c r="D137" s="80" t="s">
        <v>112</v>
      </c>
      <c r="K137" s="81"/>
      <c r="N137" s="81"/>
      <c r="Q137" s="81"/>
    </row>
    <row r="138" spans="1:17" outlineLevel="1" x14ac:dyDescent="0.3">
      <c r="B138" s="85" t="s">
        <v>281</v>
      </c>
      <c r="D138" s="80" t="s">
        <v>112</v>
      </c>
      <c r="K138" s="81"/>
      <c r="N138" s="81"/>
      <c r="Q138" s="81"/>
    </row>
    <row r="139" spans="1:17" outlineLevel="1" x14ac:dyDescent="0.3">
      <c r="B139" s="85" t="s">
        <v>282</v>
      </c>
      <c r="D139" s="80" t="s">
        <v>112</v>
      </c>
      <c r="K139" s="81"/>
      <c r="N139" s="81"/>
      <c r="Q139" s="81"/>
    </row>
    <row r="140" spans="1:17" outlineLevel="1" x14ac:dyDescent="0.3">
      <c r="B140" s="85" t="s">
        <v>283</v>
      </c>
      <c r="F140" s="80" t="s">
        <v>215</v>
      </c>
    </row>
    <row r="141" spans="1:17" outlineLevel="1" x14ac:dyDescent="0.3">
      <c r="B141" s="85" t="s">
        <v>284</v>
      </c>
      <c r="D141" s="80" t="s">
        <v>112</v>
      </c>
      <c r="N141" s="81"/>
      <c r="Q141" s="81"/>
    </row>
    <row r="142" spans="1:17" outlineLevel="1" x14ac:dyDescent="0.3">
      <c r="B142" s="85" t="s">
        <v>285</v>
      </c>
      <c r="D142" s="80"/>
      <c r="F142" s="80" t="s">
        <v>286</v>
      </c>
      <c r="K142" s="81"/>
      <c r="N142" s="81"/>
      <c r="Q142" s="81"/>
    </row>
    <row r="143" spans="1:17" outlineLevel="1" x14ac:dyDescent="0.3">
      <c r="B143" s="85" t="s">
        <v>287</v>
      </c>
      <c r="F143" s="80" t="s">
        <v>288</v>
      </c>
    </row>
    <row r="144" spans="1:17" outlineLevel="1" x14ac:dyDescent="0.3">
      <c r="B144" s="85" t="s">
        <v>289</v>
      </c>
      <c r="F144" s="80" t="s">
        <v>129</v>
      </c>
      <c r="K144" s="81"/>
      <c r="N144" s="81"/>
      <c r="Q144" s="81"/>
    </row>
    <row r="145" spans="1:454" outlineLevel="1" x14ac:dyDescent="0.3">
      <c r="B145" s="85" t="s">
        <v>290</v>
      </c>
      <c r="F145" s="80" t="s">
        <v>129</v>
      </c>
      <c r="N145" s="81"/>
    </row>
    <row r="146" spans="1:454" outlineLevel="1" x14ac:dyDescent="0.3">
      <c r="B146" s="85" t="s">
        <v>291</v>
      </c>
      <c r="D146" s="80"/>
      <c r="F146" s="80" t="s">
        <v>129</v>
      </c>
      <c r="K146" s="81"/>
      <c r="N146" s="81"/>
    </row>
    <row r="147" spans="1:454" outlineLevel="1" x14ac:dyDescent="0.3">
      <c r="B147" s="85" t="s">
        <v>292</v>
      </c>
      <c r="D147" s="80"/>
      <c r="F147" s="80" t="s">
        <v>129</v>
      </c>
      <c r="K147" s="81"/>
      <c r="N147" s="81"/>
      <c r="Q147" s="81"/>
    </row>
    <row r="148" spans="1:454" outlineLevel="1" x14ac:dyDescent="0.3">
      <c r="B148" s="85" t="s">
        <v>293</v>
      </c>
      <c r="D148" s="80"/>
      <c r="F148" s="80" t="s">
        <v>215</v>
      </c>
      <c r="I148" s="137"/>
      <c r="K148" s="81"/>
      <c r="N148" s="81"/>
      <c r="Q148" s="81"/>
    </row>
    <row r="149" spans="1:454" outlineLevel="1" x14ac:dyDescent="0.3">
      <c r="B149" s="85" t="s">
        <v>294</v>
      </c>
      <c r="D149" s="80" t="s">
        <v>112</v>
      </c>
      <c r="K149" s="81"/>
      <c r="N149" s="81"/>
      <c r="Q149" s="81"/>
    </row>
    <row r="150" spans="1:454" s="82" customFormat="1" outlineLevel="1" x14ac:dyDescent="0.3">
      <c r="A150" s="85"/>
      <c r="B150" s="85" t="s">
        <v>295</v>
      </c>
      <c r="C150" s="85"/>
      <c r="D150" s="80"/>
      <c r="E150" s="80"/>
      <c r="F150" s="80" t="s">
        <v>129</v>
      </c>
      <c r="G150" s="80"/>
      <c r="H150" s="84"/>
      <c r="J150" s="83"/>
      <c r="K150" s="81"/>
      <c r="M150" s="83"/>
      <c r="N150" s="84"/>
      <c r="P150" s="83"/>
      <c r="Q150" s="81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85"/>
      <c r="CH150" s="85"/>
      <c r="CI150" s="85"/>
      <c r="CJ150" s="85"/>
      <c r="CK150" s="85"/>
      <c r="CL150" s="85"/>
      <c r="CM150" s="85"/>
      <c r="CN150" s="85"/>
      <c r="CO150" s="85"/>
      <c r="CP150" s="85"/>
      <c r="CQ150" s="85"/>
      <c r="CR150" s="85"/>
      <c r="CS150" s="85"/>
      <c r="CT150" s="85"/>
      <c r="CU150" s="85"/>
      <c r="CV150" s="85"/>
      <c r="CW150" s="85"/>
      <c r="CX150" s="85"/>
      <c r="CY150" s="85"/>
      <c r="CZ150" s="85"/>
      <c r="DA150" s="85"/>
      <c r="DB150" s="85"/>
      <c r="DC150" s="85"/>
      <c r="DD150" s="85"/>
      <c r="DE150" s="85"/>
      <c r="DF150" s="85"/>
      <c r="DG150" s="85"/>
      <c r="DH150" s="85"/>
      <c r="DI150" s="85"/>
      <c r="DJ150" s="85"/>
      <c r="DK150" s="85"/>
      <c r="DL150" s="85"/>
      <c r="DM150" s="85"/>
      <c r="DN150" s="85"/>
      <c r="DO150" s="85"/>
      <c r="DP150" s="85"/>
      <c r="DQ150" s="85"/>
      <c r="DR150" s="85"/>
      <c r="DS150" s="85"/>
      <c r="DT150" s="85"/>
      <c r="DU150" s="85"/>
      <c r="DV150" s="85"/>
      <c r="DW150" s="85"/>
      <c r="DX150" s="85"/>
      <c r="DY150" s="85"/>
      <c r="DZ150" s="85"/>
      <c r="EA150" s="85"/>
      <c r="EB150" s="85"/>
      <c r="EC150" s="85"/>
      <c r="ED150" s="85"/>
      <c r="EE150" s="85"/>
      <c r="EF150" s="85"/>
      <c r="EG150" s="85"/>
      <c r="EH150" s="85"/>
      <c r="EI150" s="85"/>
      <c r="EJ150" s="85"/>
      <c r="EK150" s="85"/>
      <c r="EL150" s="85"/>
      <c r="EM150" s="85"/>
      <c r="EN150" s="85"/>
      <c r="EO150" s="85"/>
      <c r="EP150" s="85"/>
      <c r="EQ150" s="85"/>
      <c r="ER150" s="85"/>
      <c r="ES150" s="85"/>
      <c r="ET150" s="85"/>
      <c r="EU150" s="85"/>
      <c r="EV150" s="85"/>
      <c r="EW150" s="85"/>
      <c r="EX150" s="85"/>
      <c r="EY150" s="85"/>
      <c r="EZ150" s="85"/>
      <c r="FA150" s="85"/>
      <c r="FB150" s="85"/>
      <c r="FC150" s="85"/>
      <c r="FD150" s="85"/>
      <c r="FE150" s="85"/>
      <c r="FF150" s="85"/>
      <c r="FG150" s="85"/>
      <c r="FH150" s="85"/>
      <c r="FI150" s="85"/>
      <c r="FJ150" s="85"/>
      <c r="FK150" s="85"/>
      <c r="FL150" s="85"/>
      <c r="FM150" s="85"/>
      <c r="FN150" s="85"/>
      <c r="FO150" s="85"/>
      <c r="FP150" s="85"/>
      <c r="FQ150" s="85"/>
      <c r="FR150" s="85"/>
      <c r="FS150" s="85"/>
      <c r="FT150" s="85"/>
      <c r="FU150" s="85"/>
      <c r="FV150" s="85"/>
      <c r="FW150" s="85"/>
      <c r="FX150" s="85"/>
      <c r="FY150" s="85"/>
      <c r="FZ150" s="85"/>
      <c r="GA150" s="85"/>
      <c r="GB150" s="85"/>
      <c r="GC150" s="85"/>
      <c r="GD150" s="85"/>
      <c r="GE150" s="85"/>
      <c r="GF150" s="85"/>
      <c r="GG150" s="85"/>
      <c r="GH150" s="85"/>
      <c r="GI150" s="85"/>
      <c r="GJ150" s="85"/>
      <c r="GK150" s="85"/>
      <c r="GL150" s="85"/>
      <c r="GM150" s="85"/>
      <c r="GN150" s="85"/>
      <c r="GO150" s="85"/>
      <c r="GP150" s="85"/>
      <c r="GQ150" s="85"/>
      <c r="GR150" s="85"/>
      <c r="GS150" s="85"/>
      <c r="GT150" s="85"/>
      <c r="GU150" s="85"/>
      <c r="GV150" s="85"/>
      <c r="GW150" s="85"/>
      <c r="GX150" s="85"/>
      <c r="GY150" s="85"/>
      <c r="GZ150" s="85"/>
      <c r="HA150" s="85"/>
      <c r="HB150" s="85"/>
      <c r="HC150" s="85"/>
      <c r="HD150" s="85"/>
      <c r="HE150" s="85"/>
      <c r="HF150" s="85"/>
      <c r="HG150" s="85"/>
      <c r="HH150" s="85"/>
      <c r="HI150" s="85"/>
      <c r="HJ150" s="85"/>
      <c r="HK150" s="85"/>
      <c r="HL150" s="85"/>
      <c r="HM150" s="85"/>
      <c r="HN150" s="85"/>
      <c r="HO150" s="85"/>
      <c r="HP150" s="85"/>
      <c r="HQ150" s="85"/>
      <c r="HR150" s="85"/>
      <c r="HS150" s="85"/>
      <c r="HT150" s="85"/>
      <c r="HU150" s="85"/>
      <c r="HV150" s="85"/>
      <c r="HW150" s="85"/>
      <c r="HX150" s="85"/>
      <c r="HY150" s="85"/>
      <c r="HZ150" s="85"/>
      <c r="IA150" s="85"/>
      <c r="IB150" s="85"/>
      <c r="IC150" s="85"/>
      <c r="ID150" s="85"/>
      <c r="IE150" s="85"/>
      <c r="IF150" s="85"/>
      <c r="IG150" s="85"/>
      <c r="IH150" s="85"/>
      <c r="II150" s="85"/>
      <c r="IJ150" s="85"/>
      <c r="IK150" s="85"/>
      <c r="IL150" s="85"/>
      <c r="IM150" s="85"/>
      <c r="IN150" s="85"/>
      <c r="IO150" s="85"/>
      <c r="IP150" s="85"/>
      <c r="IQ150" s="85"/>
      <c r="IR150" s="85"/>
      <c r="IS150" s="85"/>
      <c r="IT150" s="85"/>
      <c r="IU150" s="85"/>
      <c r="IV150" s="85"/>
      <c r="IW150" s="85"/>
      <c r="IX150" s="85"/>
      <c r="IY150" s="85"/>
      <c r="IZ150" s="85"/>
      <c r="JA150" s="85"/>
      <c r="JB150" s="85"/>
      <c r="JC150" s="85"/>
      <c r="JD150" s="85"/>
      <c r="JE150" s="85"/>
      <c r="JF150" s="85"/>
      <c r="JG150" s="85"/>
      <c r="JH150" s="85"/>
      <c r="JI150" s="85"/>
      <c r="JJ150" s="85"/>
      <c r="JK150" s="85"/>
      <c r="JL150" s="85"/>
      <c r="JM150" s="85"/>
      <c r="JN150" s="85"/>
      <c r="JO150" s="85"/>
      <c r="JP150" s="85"/>
      <c r="JQ150" s="85"/>
      <c r="JR150" s="85"/>
      <c r="JS150" s="85"/>
      <c r="JT150" s="85"/>
      <c r="JU150" s="85"/>
      <c r="JV150" s="85"/>
      <c r="JW150" s="85"/>
      <c r="JX150" s="85"/>
      <c r="JY150" s="85"/>
      <c r="JZ150" s="85"/>
      <c r="KA150" s="85"/>
      <c r="KB150" s="85"/>
      <c r="KC150" s="85"/>
      <c r="KD150" s="85"/>
      <c r="KE150" s="85"/>
      <c r="KF150" s="85"/>
      <c r="KG150" s="85"/>
      <c r="KH150" s="85"/>
      <c r="KI150" s="85"/>
      <c r="KJ150" s="85"/>
      <c r="KK150" s="85"/>
      <c r="KL150" s="85"/>
      <c r="KM150" s="85"/>
      <c r="KN150" s="85"/>
      <c r="KO150" s="85"/>
      <c r="KP150" s="85"/>
      <c r="KQ150" s="85"/>
      <c r="KR150" s="85"/>
      <c r="KS150" s="85"/>
      <c r="KT150" s="85"/>
      <c r="KU150" s="85"/>
      <c r="KV150" s="85"/>
      <c r="KW150" s="85"/>
      <c r="KX150" s="85"/>
      <c r="KY150" s="85"/>
      <c r="KZ150" s="85"/>
      <c r="LA150" s="85"/>
      <c r="LB150" s="85"/>
      <c r="LC150" s="85"/>
      <c r="LD150" s="85"/>
      <c r="LE150" s="85"/>
      <c r="LF150" s="85"/>
      <c r="LG150" s="85"/>
      <c r="LH150" s="85"/>
      <c r="LI150" s="85"/>
      <c r="LJ150" s="85"/>
      <c r="LK150" s="85"/>
      <c r="LL150" s="85"/>
      <c r="LM150" s="85"/>
      <c r="LN150" s="85"/>
      <c r="LO150" s="85"/>
      <c r="LP150" s="85"/>
      <c r="LQ150" s="85"/>
      <c r="LR150" s="85"/>
      <c r="LS150" s="85"/>
      <c r="LT150" s="85"/>
      <c r="LU150" s="85"/>
      <c r="LV150" s="85"/>
      <c r="LW150" s="85"/>
      <c r="LX150" s="85"/>
      <c r="LY150" s="85"/>
      <c r="LZ150" s="85"/>
      <c r="MA150" s="85"/>
      <c r="MB150" s="85"/>
      <c r="MC150" s="85"/>
      <c r="MD150" s="85"/>
      <c r="ME150" s="85"/>
      <c r="MF150" s="85"/>
      <c r="MG150" s="85"/>
      <c r="MH150" s="85"/>
      <c r="MI150" s="85"/>
      <c r="MJ150" s="85"/>
      <c r="MK150" s="85"/>
      <c r="ML150" s="85"/>
      <c r="MM150" s="85"/>
      <c r="MN150" s="85"/>
      <c r="MO150" s="85"/>
      <c r="MP150" s="85"/>
      <c r="MQ150" s="85"/>
      <c r="MR150" s="85"/>
      <c r="MS150" s="85"/>
      <c r="MT150" s="85"/>
      <c r="MU150" s="85"/>
      <c r="MV150" s="85"/>
      <c r="MW150" s="85"/>
      <c r="MX150" s="85"/>
      <c r="MY150" s="85"/>
      <c r="MZ150" s="85"/>
      <c r="NA150" s="85"/>
      <c r="NB150" s="85"/>
      <c r="NC150" s="85"/>
      <c r="ND150" s="85"/>
      <c r="NE150" s="85"/>
      <c r="NF150" s="85"/>
      <c r="NG150" s="85"/>
      <c r="NH150" s="85"/>
      <c r="NI150" s="85"/>
      <c r="NJ150" s="85"/>
      <c r="NK150" s="85"/>
      <c r="NL150" s="85"/>
      <c r="NM150" s="85"/>
      <c r="NN150" s="85"/>
      <c r="NO150" s="85"/>
      <c r="NP150" s="85"/>
      <c r="NQ150" s="85"/>
      <c r="NR150" s="85"/>
      <c r="NS150" s="85"/>
      <c r="NT150" s="85"/>
      <c r="NU150" s="85"/>
      <c r="NV150" s="85"/>
      <c r="NW150" s="85"/>
      <c r="NX150" s="85"/>
      <c r="NY150" s="85"/>
      <c r="NZ150" s="85"/>
      <c r="OA150" s="85"/>
      <c r="OB150" s="85"/>
      <c r="OC150" s="85"/>
      <c r="OD150" s="85"/>
      <c r="OE150" s="85"/>
      <c r="OF150" s="85"/>
      <c r="OG150" s="85"/>
      <c r="OH150" s="85"/>
      <c r="OI150" s="85"/>
      <c r="OJ150" s="85"/>
      <c r="OK150" s="85"/>
      <c r="OL150" s="85"/>
      <c r="OM150" s="85"/>
      <c r="ON150" s="85"/>
      <c r="OO150" s="85"/>
      <c r="OP150" s="85"/>
      <c r="OQ150" s="85"/>
      <c r="OR150" s="85"/>
      <c r="OS150" s="85"/>
      <c r="OT150" s="85"/>
      <c r="OU150" s="85"/>
      <c r="OV150" s="85"/>
      <c r="OW150" s="85"/>
      <c r="OX150" s="85"/>
      <c r="OY150" s="85"/>
      <c r="OZ150" s="85"/>
      <c r="PA150" s="85"/>
      <c r="PB150" s="85"/>
      <c r="PC150" s="85"/>
      <c r="PD150" s="85"/>
      <c r="PE150" s="85"/>
      <c r="PF150" s="85"/>
      <c r="PG150" s="85"/>
      <c r="PH150" s="85"/>
      <c r="PI150" s="85"/>
      <c r="PJ150" s="85"/>
      <c r="PK150" s="85"/>
      <c r="PL150" s="85"/>
      <c r="PM150" s="85"/>
      <c r="PN150" s="85"/>
      <c r="PO150" s="85"/>
      <c r="PP150" s="85"/>
      <c r="PQ150" s="85"/>
      <c r="PR150" s="85"/>
      <c r="PS150" s="85"/>
      <c r="PT150" s="85"/>
      <c r="PU150" s="85"/>
      <c r="PV150" s="85"/>
      <c r="PW150" s="85"/>
      <c r="PX150" s="85"/>
      <c r="PY150" s="85"/>
      <c r="PZ150" s="85"/>
      <c r="QA150" s="85"/>
      <c r="QB150" s="85"/>
      <c r="QC150" s="85"/>
      <c r="QD150" s="85"/>
      <c r="QE150" s="85"/>
      <c r="QF150" s="85"/>
      <c r="QG150" s="85"/>
      <c r="QH150" s="85"/>
      <c r="QI150" s="85"/>
      <c r="QJ150" s="85"/>
      <c r="QK150" s="85"/>
      <c r="QL150" s="85"/>
    </row>
    <row r="151" spans="1:454" s="82" customFormat="1" outlineLevel="1" x14ac:dyDescent="0.3">
      <c r="A151" s="85"/>
      <c r="B151" s="85" t="s">
        <v>296</v>
      </c>
      <c r="C151" s="85"/>
      <c r="D151" s="80"/>
      <c r="E151" s="80"/>
      <c r="F151" s="80" t="s">
        <v>297</v>
      </c>
      <c r="G151" s="80"/>
      <c r="H151" s="81"/>
      <c r="J151" s="83"/>
      <c r="K151" s="81"/>
      <c r="M151" s="83"/>
      <c r="N151" s="81"/>
      <c r="P151" s="83"/>
      <c r="Q151" s="81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85"/>
      <c r="BK151" s="85"/>
      <c r="BL151" s="85"/>
      <c r="BM151" s="85"/>
      <c r="BN151" s="85"/>
      <c r="BO151" s="85"/>
      <c r="BP151" s="85"/>
      <c r="BQ151" s="85"/>
      <c r="BR151" s="85"/>
      <c r="BS151" s="85"/>
      <c r="BT151" s="85"/>
      <c r="BU151" s="85"/>
      <c r="BV151" s="85"/>
      <c r="BW151" s="85"/>
      <c r="BX151" s="85"/>
      <c r="BY151" s="85"/>
      <c r="BZ151" s="85"/>
      <c r="CA151" s="85"/>
      <c r="CB151" s="85"/>
      <c r="CC151" s="85"/>
      <c r="CD151" s="85"/>
      <c r="CE151" s="85"/>
      <c r="CF151" s="85"/>
      <c r="CG151" s="85"/>
      <c r="CH151" s="85"/>
      <c r="CI151" s="85"/>
      <c r="CJ151" s="85"/>
      <c r="CK151" s="85"/>
      <c r="CL151" s="85"/>
      <c r="CM151" s="85"/>
      <c r="CN151" s="85"/>
      <c r="CO151" s="85"/>
      <c r="CP151" s="85"/>
      <c r="CQ151" s="85"/>
      <c r="CR151" s="85"/>
      <c r="CS151" s="85"/>
      <c r="CT151" s="85"/>
      <c r="CU151" s="85"/>
      <c r="CV151" s="85"/>
      <c r="CW151" s="85"/>
      <c r="CX151" s="85"/>
      <c r="CY151" s="85"/>
      <c r="CZ151" s="85"/>
      <c r="DA151" s="85"/>
      <c r="DB151" s="85"/>
      <c r="DC151" s="85"/>
      <c r="DD151" s="85"/>
      <c r="DE151" s="85"/>
      <c r="DF151" s="85"/>
      <c r="DG151" s="85"/>
      <c r="DH151" s="85"/>
      <c r="DI151" s="85"/>
      <c r="DJ151" s="85"/>
      <c r="DK151" s="85"/>
      <c r="DL151" s="85"/>
      <c r="DM151" s="85"/>
      <c r="DN151" s="85"/>
      <c r="DO151" s="85"/>
      <c r="DP151" s="85"/>
      <c r="DQ151" s="85"/>
      <c r="DR151" s="85"/>
      <c r="DS151" s="85"/>
      <c r="DT151" s="85"/>
      <c r="DU151" s="85"/>
      <c r="DV151" s="85"/>
      <c r="DW151" s="85"/>
      <c r="DX151" s="85"/>
      <c r="DY151" s="85"/>
      <c r="DZ151" s="85"/>
      <c r="EA151" s="85"/>
      <c r="EB151" s="85"/>
      <c r="EC151" s="85"/>
      <c r="ED151" s="85"/>
      <c r="EE151" s="85"/>
      <c r="EF151" s="85"/>
      <c r="EG151" s="85"/>
      <c r="EH151" s="85"/>
      <c r="EI151" s="85"/>
      <c r="EJ151" s="85"/>
      <c r="EK151" s="85"/>
      <c r="EL151" s="85"/>
      <c r="EM151" s="85"/>
      <c r="EN151" s="85"/>
      <c r="EO151" s="85"/>
      <c r="EP151" s="85"/>
      <c r="EQ151" s="85"/>
      <c r="ER151" s="85"/>
      <c r="ES151" s="85"/>
      <c r="ET151" s="85"/>
      <c r="EU151" s="85"/>
      <c r="EV151" s="85"/>
      <c r="EW151" s="85"/>
      <c r="EX151" s="85"/>
      <c r="EY151" s="85"/>
      <c r="EZ151" s="85"/>
      <c r="FA151" s="85"/>
      <c r="FB151" s="85"/>
      <c r="FC151" s="85"/>
      <c r="FD151" s="85"/>
      <c r="FE151" s="85"/>
      <c r="FF151" s="85"/>
      <c r="FG151" s="85"/>
      <c r="FH151" s="85"/>
      <c r="FI151" s="85"/>
      <c r="FJ151" s="85"/>
      <c r="FK151" s="85"/>
      <c r="FL151" s="85"/>
      <c r="FM151" s="85"/>
      <c r="FN151" s="85"/>
      <c r="FO151" s="85"/>
      <c r="FP151" s="85"/>
      <c r="FQ151" s="85"/>
      <c r="FR151" s="85"/>
      <c r="FS151" s="85"/>
      <c r="FT151" s="85"/>
      <c r="FU151" s="85"/>
      <c r="FV151" s="85"/>
      <c r="FW151" s="85"/>
      <c r="FX151" s="85"/>
      <c r="FY151" s="85"/>
      <c r="FZ151" s="85"/>
      <c r="GA151" s="85"/>
      <c r="GB151" s="85"/>
      <c r="GC151" s="85"/>
      <c r="GD151" s="85"/>
      <c r="GE151" s="85"/>
      <c r="GF151" s="85"/>
      <c r="GG151" s="85"/>
      <c r="GH151" s="85"/>
      <c r="GI151" s="85"/>
      <c r="GJ151" s="85"/>
      <c r="GK151" s="85"/>
      <c r="GL151" s="85"/>
      <c r="GM151" s="85"/>
      <c r="GN151" s="85"/>
      <c r="GO151" s="85"/>
      <c r="GP151" s="85"/>
      <c r="GQ151" s="85"/>
      <c r="GR151" s="85"/>
      <c r="GS151" s="85"/>
      <c r="GT151" s="85"/>
      <c r="GU151" s="85"/>
      <c r="GV151" s="85"/>
      <c r="GW151" s="85"/>
      <c r="GX151" s="85"/>
      <c r="GY151" s="85"/>
      <c r="GZ151" s="85"/>
      <c r="HA151" s="85"/>
      <c r="HB151" s="85"/>
      <c r="HC151" s="85"/>
      <c r="HD151" s="85"/>
      <c r="HE151" s="85"/>
      <c r="HF151" s="85"/>
      <c r="HG151" s="85"/>
      <c r="HH151" s="85"/>
      <c r="HI151" s="85"/>
      <c r="HJ151" s="85"/>
      <c r="HK151" s="85"/>
      <c r="HL151" s="85"/>
      <c r="HM151" s="85"/>
      <c r="HN151" s="85"/>
      <c r="HO151" s="85"/>
      <c r="HP151" s="85"/>
      <c r="HQ151" s="85"/>
      <c r="HR151" s="85"/>
      <c r="HS151" s="85"/>
      <c r="HT151" s="85"/>
      <c r="HU151" s="85"/>
      <c r="HV151" s="85"/>
      <c r="HW151" s="85"/>
      <c r="HX151" s="85"/>
      <c r="HY151" s="85"/>
      <c r="HZ151" s="85"/>
      <c r="IA151" s="85"/>
      <c r="IB151" s="85"/>
      <c r="IC151" s="85"/>
      <c r="ID151" s="85"/>
      <c r="IE151" s="85"/>
      <c r="IF151" s="85"/>
      <c r="IG151" s="85"/>
      <c r="IH151" s="85"/>
      <c r="II151" s="85"/>
      <c r="IJ151" s="85"/>
      <c r="IK151" s="85"/>
      <c r="IL151" s="85"/>
      <c r="IM151" s="85"/>
      <c r="IN151" s="85"/>
      <c r="IO151" s="85"/>
      <c r="IP151" s="85"/>
      <c r="IQ151" s="85"/>
      <c r="IR151" s="85"/>
      <c r="IS151" s="85"/>
      <c r="IT151" s="85"/>
      <c r="IU151" s="85"/>
      <c r="IV151" s="85"/>
      <c r="IW151" s="85"/>
      <c r="IX151" s="85"/>
      <c r="IY151" s="85"/>
      <c r="IZ151" s="85"/>
      <c r="JA151" s="85"/>
      <c r="JB151" s="85"/>
      <c r="JC151" s="85"/>
      <c r="JD151" s="85"/>
      <c r="JE151" s="85"/>
      <c r="JF151" s="85"/>
      <c r="JG151" s="85"/>
      <c r="JH151" s="85"/>
      <c r="JI151" s="85"/>
      <c r="JJ151" s="85"/>
      <c r="JK151" s="85"/>
      <c r="JL151" s="85"/>
      <c r="JM151" s="85"/>
      <c r="JN151" s="85"/>
      <c r="JO151" s="85"/>
      <c r="JP151" s="85"/>
      <c r="JQ151" s="85"/>
      <c r="JR151" s="85"/>
      <c r="JS151" s="85"/>
      <c r="JT151" s="85"/>
      <c r="JU151" s="85"/>
      <c r="JV151" s="85"/>
      <c r="JW151" s="85"/>
      <c r="JX151" s="85"/>
      <c r="JY151" s="85"/>
      <c r="JZ151" s="85"/>
      <c r="KA151" s="85"/>
      <c r="KB151" s="85"/>
      <c r="KC151" s="85"/>
      <c r="KD151" s="85"/>
      <c r="KE151" s="85"/>
      <c r="KF151" s="85"/>
      <c r="KG151" s="85"/>
      <c r="KH151" s="85"/>
      <c r="KI151" s="85"/>
      <c r="KJ151" s="85"/>
      <c r="KK151" s="85"/>
      <c r="KL151" s="85"/>
      <c r="KM151" s="85"/>
      <c r="KN151" s="85"/>
      <c r="KO151" s="85"/>
      <c r="KP151" s="85"/>
      <c r="KQ151" s="85"/>
      <c r="KR151" s="85"/>
      <c r="KS151" s="85"/>
      <c r="KT151" s="85"/>
      <c r="KU151" s="85"/>
      <c r="KV151" s="85"/>
      <c r="KW151" s="85"/>
      <c r="KX151" s="85"/>
      <c r="KY151" s="85"/>
      <c r="KZ151" s="85"/>
      <c r="LA151" s="85"/>
      <c r="LB151" s="85"/>
      <c r="LC151" s="85"/>
      <c r="LD151" s="85"/>
      <c r="LE151" s="85"/>
      <c r="LF151" s="85"/>
      <c r="LG151" s="85"/>
      <c r="LH151" s="85"/>
      <c r="LI151" s="85"/>
      <c r="LJ151" s="85"/>
      <c r="LK151" s="85"/>
      <c r="LL151" s="85"/>
      <c r="LM151" s="85"/>
      <c r="LN151" s="85"/>
      <c r="LO151" s="85"/>
      <c r="LP151" s="85"/>
      <c r="LQ151" s="85"/>
      <c r="LR151" s="85"/>
      <c r="LS151" s="85"/>
      <c r="LT151" s="85"/>
      <c r="LU151" s="85"/>
      <c r="LV151" s="85"/>
      <c r="LW151" s="85"/>
      <c r="LX151" s="85"/>
      <c r="LY151" s="85"/>
      <c r="LZ151" s="85"/>
      <c r="MA151" s="85"/>
      <c r="MB151" s="85"/>
      <c r="MC151" s="85"/>
      <c r="MD151" s="85"/>
      <c r="ME151" s="85"/>
      <c r="MF151" s="85"/>
      <c r="MG151" s="85"/>
      <c r="MH151" s="85"/>
      <c r="MI151" s="85"/>
      <c r="MJ151" s="85"/>
      <c r="MK151" s="85"/>
      <c r="ML151" s="85"/>
      <c r="MM151" s="85"/>
      <c r="MN151" s="85"/>
      <c r="MO151" s="85"/>
      <c r="MP151" s="85"/>
      <c r="MQ151" s="85"/>
      <c r="MR151" s="85"/>
      <c r="MS151" s="85"/>
      <c r="MT151" s="85"/>
      <c r="MU151" s="85"/>
      <c r="MV151" s="85"/>
      <c r="MW151" s="85"/>
      <c r="MX151" s="85"/>
      <c r="MY151" s="85"/>
      <c r="MZ151" s="85"/>
      <c r="NA151" s="85"/>
      <c r="NB151" s="85"/>
      <c r="NC151" s="85"/>
      <c r="ND151" s="85"/>
      <c r="NE151" s="85"/>
      <c r="NF151" s="85"/>
      <c r="NG151" s="85"/>
      <c r="NH151" s="85"/>
      <c r="NI151" s="85"/>
      <c r="NJ151" s="85"/>
      <c r="NK151" s="85"/>
      <c r="NL151" s="85"/>
      <c r="NM151" s="85"/>
      <c r="NN151" s="85"/>
      <c r="NO151" s="85"/>
      <c r="NP151" s="85"/>
      <c r="NQ151" s="85"/>
      <c r="NR151" s="85"/>
      <c r="NS151" s="85"/>
      <c r="NT151" s="85"/>
      <c r="NU151" s="85"/>
      <c r="NV151" s="85"/>
      <c r="NW151" s="85"/>
      <c r="NX151" s="85"/>
      <c r="NY151" s="85"/>
      <c r="NZ151" s="85"/>
      <c r="OA151" s="85"/>
      <c r="OB151" s="85"/>
      <c r="OC151" s="85"/>
      <c r="OD151" s="85"/>
      <c r="OE151" s="85"/>
      <c r="OF151" s="85"/>
      <c r="OG151" s="85"/>
      <c r="OH151" s="85"/>
      <c r="OI151" s="85"/>
      <c r="OJ151" s="85"/>
      <c r="OK151" s="85"/>
      <c r="OL151" s="85"/>
      <c r="OM151" s="85"/>
      <c r="ON151" s="85"/>
      <c r="OO151" s="85"/>
      <c r="OP151" s="85"/>
      <c r="OQ151" s="85"/>
      <c r="OR151" s="85"/>
      <c r="OS151" s="85"/>
      <c r="OT151" s="85"/>
      <c r="OU151" s="85"/>
      <c r="OV151" s="85"/>
      <c r="OW151" s="85"/>
      <c r="OX151" s="85"/>
      <c r="OY151" s="85"/>
      <c r="OZ151" s="85"/>
      <c r="PA151" s="85"/>
      <c r="PB151" s="85"/>
      <c r="PC151" s="85"/>
      <c r="PD151" s="85"/>
      <c r="PE151" s="85"/>
      <c r="PF151" s="85"/>
      <c r="PG151" s="85"/>
      <c r="PH151" s="85"/>
      <c r="PI151" s="85"/>
      <c r="PJ151" s="85"/>
      <c r="PK151" s="85"/>
      <c r="PL151" s="85"/>
      <c r="PM151" s="85"/>
      <c r="PN151" s="85"/>
      <c r="PO151" s="85"/>
      <c r="PP151" s="85"/>
      <c r="PQ151" s="85"/>
      <c r="PR151" s="85"/>
      <c r="PS151" s="85"/>
      <c r="PT151" s="85"/>
      <c r="PU151" s="85"/>
      <c r="PV151" s="85"/>
      <c r="PW151" s="85"/>
      <c r="PX151" s="85"/>
      <c r="PY151" s="85"/>
      <c r="PZ151" s="85"/>
      <c r="QA151" s="85"/>
      <c r="QB151" s="85"/>
      <c r="QC151" s="85"/>
      <c r="QD151" s="85"/>
      <c r="QE151" s="85"/>
      <c r="QF151" s="85"/>
      <c r="QG151" s="85"/>
      <c r="QH151" s="85"/>
      <c r="QI151" s="85"/>
      <c r="QJ151" s="85"/>
      <c r="QK151" s="85"/>
      <c r="QL151" s="85"/>
    </row>
    <row r="152" spans="1:454" s="82" customFormat="1" outlineLevel="1" x14ac:dyDescent="0.3">
      <c r="A152" s="85"/>
      <c r="B152" s="85" t="s">
        <v>298</v>
      </c>
      <c r="C152" s="85"/>
      <c r="D152" s="80" t="s">
        <v>299</v>
      </c>
      <c r="E152" s="80"/>
      <c r="F152" s="80">
        <v>1</v>
      </c>
      <c r="G152" s="80"/>
      <c r="H152" s="81"/>
      <c r="J152" s="83"/>
      <c r="K152" s="81"/>
      <c r="M152" s="83"/>
      <c r="N152" s="81"/>
      <c r="P152" s="83"/>
      <c r="Q152" s="81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  <c r="CC152" s="85"/>
      <c r="CD152" s="85"/>
      <c r="CE152" s="85"/>
      <c r="CF152" s="85"/>
      <c r="CG152" s="85"/>
      <c r="CH152" s="85"/>
      <c r="CI152" s="85"/>
      <c r="CJ152" s="85"/>
      <c r="CK152" s="85"/>
      <c r="CL152" s="85"/>
      <c r="CM152" s="85"/>
      <c r="CN152" s="85"/>
      <c r="CO152" s="85"/>
      <c r="CP152" s="85"/>
      <c r="CQ152" s="85"/>
      <c r="CR152" s="85"/>
      <c r="CS152" s="85"/>
      <c r="CT152" s="85"/>
      <c r="CU152" s="85"/>
      <c r="CV152" s="85"/>
      <c r="CW152" s="85"/>
      <c r="CX152" s="85"/>
      <c r="CY152" s="85"/>
      <c r="CZ152" s="85"/>
      <c r="DA152" s="85"/>
      <c r="DB152" s="85"/>
      <c r="DC152" s="85"/>
      <c r="DD152" s="85"/>
      <c r="DE152" s="85"/>
      <c r="DF152" s="85"/>
      <c r="DG152" s="85"/>
      <c r="DH152" s="85"/>
      <c r="DI152" s="85"/>
      <c r="DJ152" s="85"/>
      <c r="DK152" s="85"/>
      <c r="DL152" s="85"/>
      <c r="DM152" s="85"/>
      <c r="DN152" s="85"/>
      <c r="DO152" s="85"/>
      <c r="DP152" s="85"/>
      <c r="DQ152" s="85"/>
      <c r="DR152" s="85"/>
      <c r="DS152" s="85"/>
      <c r="DT152" s="85"/>
      <c r="DU152" s="85"/>
      <c r="DV152" s="85"/>
      <c r="DW152" s="85"/>
      <c r="DX152" s="85"/>
      <c r="DY152" s="85"/>
      <c r="DZ152" s="85"/>
      <c r="EA152" s="85"/>
      <c r="EB152" s="85"/>
      <c r="EC152" s="85"/>
      <c r="ED152" s="85"/>
      <c r="EE152" s="85"/>
      <c r="EF152" s="85"/>
      <c r="EG152" s="85"/>
      <c r="EH152" s="85"/>
      <c r="EI152" s="85"/>
      <c r="EJ152" s="85"/>
      <c r="EK152" s="85"/>
      <c r="EL152" s="85"/>
      <c r="EM152" s="85"/>
      <c r="EN152" s="85"/>
      <c r="EO152" s="85"/>
      <c r="EP152" s="85"/>
      <c r="EQ152" s="85"/>
      <c r="ER152" s="85"/>
      <c r="ES152" s="85"/>
      <c r="ET152" s="85"/>
      <c r="EU152" s="85"/>
      <c r="EV152" s="85"/>
      <c r="EW152" s="85"/>
      <c r="EX152" s="85"/>
      <c r="EY152" s="85"/>
      <c r="EZ152" s="85"/>
      <c r="FA152" s="85"/>
      <c r="FB152" s="85"/>
      <c r="FC152" s="85"/>
      <c r="FD152" s="85"/>
      <c r="FE152" s="85"/>
      <c r="FF152" s="85"/>
      <c r="FG152" s="85"/>
      <c r="FH152" s="85"/>
      <c r="FI152" s="85"/>
      <c r="FJ152" s="85"/>
      <c r="FK152" s="85"/>
      <c r="FL152" s="85"/>
      <c r="FM152" s="85"/>
      <c r="FN152" s="85"/>
      <c r="FO152" s="85"/>
      <c r="FP152" s="85"/>
      <c r="FQ152" s="85"/>
      <c r="FR152" s="85"/>
      <c r="FS152" s="85"/>
      <c r="FT152" s="85"/>
      <c r="FU152" s="85"/>
      <c r="FV152" s="85"/>
      <c r="FW152" s="85"/>
      <c r="FX152" s="85"/>
      <c r="FY152" s="85"/>
      <c r="FZ152" s="85"/>
      <c r="GA152" s="85"/>
      <c r="GB152" s="85"/>
      <c r="GC152" s="85"/>
      <c r="GD152" s="85"/>
      <c r="GE152" s="85"/>
      <c r="GF152" s="85"/>
      <c r="GG152" s="85"/>
      <c r="GH152" s="85"/>
      <c r="GI152" s="85"/>
      <c r="GJ152" s="85"/>
      <c r="GK152" s="85"/>
      <c r="GL152" s="85"/>
      <c r="GM152" s="85"/>
      <c r="GN152" s="85"/>
      <c r="GO152" s="85"/>
      <c r="GP152" s="85"/>
      <c r="GQ152" s="85"/>
      <c r="GR152" s="85"/>
      <c r="GS152" s="85"/>
      <c r="GT152" s="85"/>
      <c r="GU152" s="85"/>
      <c r="GV152" s="85"/>
      <c r="GW152" s="85"/>
      <c r="GX152" s="85"/>
      <c r="GY152" s="85"/>
      <c r="GZ152" s="85"/>
      <c r="HA152" s="85"/>
      <c r="HB152" s="85"/>
      <c r="HC152" s="85"/>
      <c r="HD152" s="85"/>
      <c r="HE152" s="85"/>
      <c r="HF152" s="85"/>
      <c r="HG152" s="85"/>
      <c r="HH152" s="85"/>
      <c r="HI152" s="85"/>
      <c r="HJ152" s="85"/>
      <c r="HK152" s="85"/>
      <c r="HL152" s="85"/>
      <c r="HM152" s="85"/>
      <c r="HN152" s="85"/>
      <c r="HO152" s="85"/>
      <c r="HP152" s="85"/>
      <c r="HQ152" s="85"/>
      <c r="HR152" s="85"/>
      <c r="HS152" s="85"/>
      <c r="HT152" s="85"/>
      <c r="HU152" s="85"/>
      <c r="HV152" s="85"/>
      <c r="HW152" s="85"/>
      <c r="HX152" s="85"/>
      <c r="HY152" s="85"/>
      <c r="HZ152" s="85"/>
      <c r="IA152" s="85"/>
      <c r="IB152" s="85"/>
      <c r="IC152" s="85"/>
      <c r="ID152" s="85"/>
      <c r="IE152" s="85"/>
      <c r="IF152" s="85"/>
      <c r="IG152" s="85"/>
      <c r="IH152" s="85"/>
      <c r="II152" s="85"/>
      <c r="IJ152" s="85"/>
      <c r="IK152" s="85"/>
      <c r="IL152" s="85"/>
      <c r="IM152" s="85"/>
      <c r="IN152" s="85"/>
      <c r="IO152" s="85"/>
      <c r="IP152" s="85"/>
      <c r="IQ152" s="85"/>
      <c r="IR152" s="85"/>
      <c r="IS152" s="85"/>
      <c r="IT152" s="85"/>
      <c r="IU152" s="85"/>
      <c r="IV152" s="85"/>
      <c r="IW152" s="85"/>
      <c r="IX152" s="85"/>
      <c r="IY152" s="85"/>
      <c r="IZ152" s="85"/>
      <c r="JA152" s="85"/>
      <c r="JB152" s="85"/>
      <c r="JC152" s="85"/>
      <c r="JD152" s="85"/>
      <c r="JE152" s="85"/>
      <c r="JF152" s="85"/>
      <c r="JG152" s="85"/>
      <c r="JH152" s="85"/>
      <c r="JI152" s="85"/>
      <c r="JJ152" s="85"/>
      <c r="JK152" s="85"/>
      <c r="JL152" s="85"/>
      <c r="JM152" s="85"/>
      <c r="JN152" s="85"/>
      <c r="JO152" s="85"/>
      <c r="JP152" s="85"/>
      <c r="JQ152" s="85"/>
      <c r="JR152" s="85"/>
      <c r="JS152" s="85"/>
      <c r="JT152" s="85"/>
      <c r="JU152" s="85"/>
      <c r="JV152" s="85"/>
      <c r="JW152" s="85"/>
      <c r="JX152" s="85"/>
      <c r="JY152" s="85"/>
      <c r="JZ152" s="85"/>
      <c r="KA152" s="85"/>
      <c r="KB152" s="85"/>
      <c r="KC152" s="85"/>
      <c r="KD152" s="85"/>
      <c r="KE152" s="85"/>
      <c r="KF152" s="85"/>
      <c r="KG152" s="85"/>
      <c r="KH152" s="85"/>
      <c r="KI152" s="85"/>
      <c r="KJ152" s="85"/>
      <c r="KK152" s="85"/>
      <c r="KL152" s="85"/>
      <c r="KM152" s="85"/>
      <c r="KN152" s="85"/>
      <c r="KO152" s="85"/>
      <c r="KP152" s="85"/>
      <c r="KQ152" s="85"/>
      <c r="KR152" s="85"/>
      <c r="KS152" s="85"/>
      <c r="KT152" s="85"/>
      <c r="KU152" s="85"/>
      <c r="KV152" s="85"/>
      <c r="KW152" s="85"/>
      <c r="KX152" s="85"/>
      <c r="KY152" s="85"/>
      <c r="KZ152" s="85"/>
      <c r="LA152" s="85"/>
      <c r="LB152" s="85"/>
      <c r="LC152" s="85"/>
      <c r="LD152" s="85"/>
      <c r="LE152" s="85"/>
      <c r="LF152" s="85"/>
      <c r="LG152" s="85"/>
      <c r="LH152" s="85"/>
      <c r="LI152" s="85"/>
      <c r="LJ152" s="85"/>
      <c r="LK152" s="85"/>
      <c r="LL152" s="85"/>
      <c r="LM152" s="85"/>
      <c r="LN152" s="85"/>
      <c r="LO152" s="85"/>
      <c r="LP152" s="85"/>
      <c r="LQ152" s="85"/>
      <c r="LR152" s="85"/>
      <c r="LS152" s="85"/>
      <c r="LT152" s="85"/>
      <c r="LU152" s="85"/>
      <c r="LV152" s="85"/>
      <c r="LW152" s="85"/>
      <c r="LX152" s="85"/>
      <c r="LY152" s="85"/>
      <c r="LZ152" s="85"/>
      <c r="MA152" s="85"/>
      <c r="MB152" s="85"/>
      <c r="MC152" s="85"/>
      <c r="MD152" s="85"/>
      <c r="ME152" s="85"/>
      <c r="MF152" s="85"/>
      <c r="MG152" s="85"/>
      <c r="MH152" s="85"/>
      <c r="MI152" s="85"/>
      <c r="MJ152" s="85"/>
      <c r="MK152" s="85"/>
      <c r="ML152" s="85"/>
      <c r="MM152" s="85"/>
      <c r="MN152" s="85"/>
      <c r="MO152" s="85"/>
      <c r="MP152" s="85"/>
      <c r="MQ152" s="85"/>
      <c r="MR152" s="85"/>
      <c r="MS152" s="85"/>
      <c r="MT152" s="85"/>
      <c r="MU152" s="85"/>
      <c r="MV152" s="85"/>
      <c r="MW152" s="85"/>
      <c r="MX152" s="85"/>
      <c r="MY152" s="85"/>
      <c r="MZ152" s="85"/>
      <c r="NA152" s="85"/>
      <c r="NB152" s="85"/>
      <c r="NC152" s="85"/>
      <c r="ND152" s="85"/>
      <c r="NE152" s="85"/>
      <c r="NF152" s="85"/>
      <c r="NG152" s="85"/>
      <c r="NH152" s="85"/>
      <c r="NI152" s="85"/>
      <c r="NJ152" s="85"/>
      <c r="NK152" s="85"/>
      <c r="NL152" s="85"/>
      <c r="NM152" s="85"/>
      <c r="NN152" s="85"/>
      <c r="NO152" s="85"/>
      <c r="NP152" s="85"/>
      <c r="NQ152" s="85"/>
      <c r="NR152" s="85"/>
      <c r="NS152" s="85"/>
      <c r="NT152" s="85"/>
      <c r="NU152" s="85"/>
      <c r="NV152" s="85"/>
      <c r="NW152" s="85"/>
      <c r="NX152" s="85"/>
      <c r="NY152" s="85"/>
      <c r="NZ152" s="85"/>
      <c r="OA152" s="85"/>
      <c r="OB152" s="85"/>
      <c r="OC152" s="85"/>
      <c r="OD152" s="85"/>
      <c r="OE152" s="85"/>
      <c r="OF152" s="85"/>
      <c r="OG152" s="85"/>
      <c r="OH152" s="85"/>
      <c r="OI152" s="85"/>
      <c r="OJ152" s="85"/>
      <c r="OK152" s="85"/>
      <c r="OL152" s="85"/>
      <c r="OM152" s="85"/>
      <c r="ON152" s="85"/>
      <c r="OO152" s="85"/>
      <c r="OP152" s="85"/>
      <c r="OQ152" s="85"/>
      <c r="OR152" s="85"/>
      <c r="OS152" s="85"/>
      <c r="OT152" s="85"/>
      <c r="OU152" s="85"/>
      <c r="OV152" s="85"/>
      <c r="OW152" s="85"/>
      <c r="OX152" s="85"/>
      <c r="OY152" s="85"/>
      <c r="OZ152" s="85"/>
      <c r="PA152" s="85"/>
      <c r="PB152" s="85"/>
      <c r="PC152" s="85"/>
      <c r="PD152" s="85"/>
      <c r="PE152" s="85"/>
      <c r="PF152" s="85"/>
      <c r="PG152" s="85"/>
      <c r="PH152" s="85"/>
      <c r="PI152" s="85"/>
      <c r="PJ152" s="85"/>
      <c r="PK152" s="85"/>
      <c r="PL152" s="85"/>
      <c r="PM152" s="85"/>
      <c r="PN152" s="85"/>
      <c r="PO152" s="85"/>
      <c r="PP152" s="85"/>
      <c r="PQ152" s="85"/>
      <c r="PR152" s="85"/>
      <c r="PS152" s="85"/>
      <c r="PT152" s="85"/>
      <c r="PU152" s="85"/>
      <c r="PV152" s="85"/>
      <c r="PW152" s="85"/>
      <c r="PX152" s="85"/>
      <c r="PY152" s="85"/>
      <c r="PZ152" s="85"/>
      <c r="QA152" s="85"/>
      <c r="QB152" s="85"/>
      <c r="QC152" s="85"/>
      <c r="QD152" s="85"/>
      <c r="QE152" s="85"/>
      <c r="QF152" s="85"/>
      <c r="QG152" s="85"/>
      <c r="QH152" s="85"/>
      <c r="QI152" s="85"/>
      <c r="QJ152" s="85"/>
      <c r="QK152" s="85"/>
      <c r="QL152" s="85"/>
    </row>
    <row r="153" spans="1:454" s="82" customFormat="1" outlineLevel="1" x14ac:dyDescent="0.3">
      <c r="A153" s="85"/>
      <c r="B153" s="85"/>
      <c r="C153" s="85"/>
      <c r="D153" s="80" t="s">
        <v>300</v>
      </c>
      <c r="E153" s="80"/>
      <c r="F153" s="80">
        <v>1</v>
      </c>
      <c r="G153" s="80"/>
      <c r="H153" s="81"/>
      <c r="J153" s="83"/>
      <c r="K153" s="81"/>
      <c r="M153" s="83"/>
      <c r="N153" s="81"/>
      <c r="P153" s="83"/>
      <c r="Q153" s="81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85"/>
      <c r="AO153" s="85"/>
      <c r="AP153" s="85"/>
      <c r="AQ153" s="85"/>
      <c r="AR153" s="85"/>
      <c r="AS153" s="85"/>
      <c r="AT153" s="85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5"/>
      <c r="BG153" s="85"/>
      <c r="BH153" s="85"/>
      <c r="BI153" s="85"/>
      <c r="BJ153" s="85"/>
      <c r="BK153" s="85"/>
      <c r="BL153" s="85"/>
      <c r="BM153" s="85"/>
      <c r="BN153" s="85"/>
      <c r="BO153" s="85"/>
      <c r="BP153" s="85"/>
      <c r="BQ153" s="85"/>
      <c r="BR153" s="85"/>
      <c r="BS153" s="85"/>
      <c r="BT153" s="85"/>
      <c r="BU153" s="85"/>
      <c r="BV153" s="85"/>
      <c r="BW153" s="85"/>
      <c r="BX153" s="85"/>
      <c r="BY153" s="85"/>
      <c r="BZ153" s="85"/>
      <c r="CA153" s="85"/>
      <c r="CB153" s="85"/>
      <c r="CC153" s="85"/>
      <c r="CD153" s="85"/>
      <c r="CE153" s="85"/>
      <c r="CF153" s="85"/>
      <c r="CG153" s="85"/>
      <c r="CH153" s="85"/>
      <c r="CI153" s="85"/>
      <c r="CJ153" s="85"/>
      <c r="CK153" s="85"/>
      <c r="CL153" s="85"/>
      <c r="CM153" s="85"/>
      <c r="CN153" s="85"/>
      <c r="CO153" s="85"/>
      <c r="CP153" s="85"/>
      <c r="CQ153" s="85"/>
      <c r="CR153" s="85"/>
      <c r="CS153" s="85"/>
      <c r="CT153" s="85"/>
      <c r="CU153" s="85"/>
      <c r="CV153" s="85"/>
      <c r="CW153" s="85"/>
      <c r="CX153" s="85"/>
      <c r="CY153" s="85"/>
      <c r="CZ153" s="85"/>
      <c r="DA153" s="85"/>
      <c r="DB153" s="85"/>
      <c r="DC153" s="85"/>
      <c r="DD153" s="85"/>
      <c r="DE153" s="85"/>
      <c r="DF153" s="85"/>
      <c r="DG153" s="85"/>
      <c r="DH153" s="85"/>
      <c r="DI153" s="85"/>
      <c r="DJ153" s="85"/>
      <c r="DK153" s="85"/>
      <c r="DL153" s="85"/>
      <c r="DM153" s="85"/>
      <c r="DN153" s="85"/>
      <c r="DO153" s="85"/>
      <c r="DP153" s="85"/>
      <c r="DQ153" s="85"/>
      <c r="DR153" s="85"/>
      <c r="DS153" s="85"/>
      <c r="DT153" s="85"/>
      <c r="DU153" s="85"/>
      <c r="DV153" s="85"/>
      <c r="DW153" s="85"/>
      <c r="DX153" s="85"/>
      <c r="DY153" s="85"/>
      <c r="DZ153" s="85"/>
      <c r="EA153" s="85"/>
      <c r="EB153" s="85"/>
      <c r="EC153" s="85"/>
      <c r="ED153" s="85"/>
      <c r="EE153" s="85"/>
      <c r="EF153" s="85"/>
      <c r="EG153" s="85"/>
      <c r="EH153" s="85"/>
      <c r="EI153" s="85"/>
      <c r="EJ153" s="85"/>
      <c r="EK153" s="85"/>
      <c r="EL153" s="85"/>
      <c r="EM153" s="85"/>
      <c r="EN153" s="85"/>
      <c r="EO153" s="85"/>
      <c r="EP153" s="85"/>
      <c r="EQ153" s="85"/>
      <c r="ER153" s="85"/>
      <c r="ES153" s="85"/>
      <c r="ET153" s="85"/>
      <c r="EU153" s="85"/>
      <c r="EV153" s="85"/>
      <c r="EW153" s="85"/>
      <c r="EX153" s="85"/>
      <c r="EY153" s="85"/>
      <c r="EZ153" s="85"/>
      <c r="FA153" s="85"/>
      <c r="FB153" s="85"/>
      <c r="FC153" s="85"/>
      <c r="FD153" s="85"/>
      <c r="FE153" s="85"/>
      <c r="FF153" s="85"/>
      <c r="FG153" s="85"/>
      <c r="FH153" s="85"/>
      <c r="FI153" s="85"/>
      <c r="FJ153" s="85"/>
      <c r="FK153" s="85"/>
      <c r="FL153" s="85"/>
      <c r="FM153" s="85"/>
      <c r="FN153" s="85"/>
      <c r="FO153" s="85"/>
      <c r="FP153" s="85"/>
      <c r="FQ153" s="85"/>
      <c r="FR153" s="85"/>
      <c r="FS153" s="85"/>
      <c r="FT153" s="85"/>
      <c r="FU153" s="85"/>
      <c r="FV153" s="85"/>
      <c r="FW153" s="85"/>
      <c r="FX153" s="85"/>
      <c r="FY153" s="85"/>
      <c r="FZ153" s="85"/>
      <c r="GA153" s="85"/>
      <c r="GB153" s="85"/>
      <c r="GC153" s="85"/>
      <c r="GD153" s="85"/>
      <c r="GE153" s="85"/>
      <c r="GF153" s="85"/>
      <c r="GG153" s="85"/>
      <c r="GH153" s="85"/>
      <c r="GI153" s="85"/>
      <c r="GJ153" s="85"/>
      <c r="GK153" s="85"/>
      <c r="GL153" s="85"/>
      <c r="GM153" s="85"/>
      <c r="GN153" s="85"/>
      <c r="GO153" s="85"/>
      <c r="GP153" s="85"/>
      <c r="GQ153" s="85"/>
      <c r="GR153" s="85"/>
      <c r="GS153" s="85"/>
      <c r="GT153" s="85"/>
      <c r="GU153" s="85"/>
      <c r="GV153" s="85"/>
      <c r="GW153" s="85"/>
      <c r="GX153" s="85"/>
      <c r="GY153" s="85"/>
      <c r="GZ153" s="85"/>
      <c r="HA153" s="85"/>
      <c r="HB153" s="85"/>
      <c r="HC153" s="85"/>
      <c r="HD153" s="85"/>
      <c r="HE153" s="85"/>
      <c r="HF153" s="85"/>
      <c r="HG153" s="85"/>
      <c r="HH153" s="85"/>
      <c r="HI153" s="85"/>
      <c r="HJ153" s="85"/>
      <c r="HK153" s="85"/>
      <c r="HL153" s="85"/>
      <c r="HM153" s="85"/>
      <c r="HN153" s="85"/>
      <c r="HO153" s="85"/>
      <c r="HP153" s="85"/>
      <c r="HQ153" s="85"/>
      <c r="HR153" s="85"/>
      <c r="HS153" s="85"/>
      <c r="HT153" s="85"/>
      <c r="HU153" s="85"/>
      <c r="HV153" s="85"/>
      <c r="HW153" s="85"/>
      <c r="HX153" s="85"/>
      <c r="HY153" s="85"/>
      <c r="HZ153" s="85"/>
      <c r="IA153" s="85"/>
      <c r="IB153" s="85"/>
      <c r="IC153" s="85"/>
      <c r="ID153" s="85"/>
      <c r="IE153" s="85"/>
      <c r="IF153" s="85"/>
      <c r="IG153" s="85"/>
      <c r="IH153" s="85"/>
      <c r="II153" s="85"/>
      <c r="IJ153" s="85"/>
      <c r="IK153" s="85"/>
      <c r="IL153" s="85"/>
      <c r="IM153" s="85"/>
      <c r="IN153" s="85"/>
      <c r="IO153" s="85"/>
      <c r="IP153" s="85"/>
      <c r="IQ153" s="85"/>
      <c r="IR153" s="85"/>
      <c r="IS153" s="85"/>
      <c r="IT153" s="85"/>
      <c r="IU153" s="85"/>
      <c r="IV153" s="85"/>
      <c r="IW153" s="85"/>
      <c r="IX153" s="85"/>
      <c r="IY153" s="85"/>
      <c r="IZ153" s="85"/>
      <c r="JA153" s="85"/>
      <c r="JB153" s="85"/>
      <c r="JC153" s="85"/>
      <c r="JD153" s="85"/>
      <c r="JE153" s="85"/>
      <c r="JF153" s="85"/>
      <c r="JG153" s="85"/>
      <c r="JH153" s="85"/>
      <c r="JI153" s="85"/>
      <c r="JJ153" s="85"/>
      <c r="JK153" s="85"/>
      <c r="JL153" s="85"/>
      <c r="JM153" s="85"/>
      <c r="JN153" s="85"/>
      <c r="JO153" s="85"/>
      <c r="JP153" s="85"/>
      <c r="JQ153" s="85"/>
      <c r="JR153" s="85"/>
      <c r="JS153" s="85"/>
      <c r="JT153" s="85"/>
      <c r="JU153" s="85"/>
      <c r="JV153" s="85"/>
      <c r="JW153" s="85"/>
      <c r="JX153" s="85"/>
      <c r="JY153" s="85"/>
      <c r="JZ153" s="85"/>
      <c r="KA153" s="85"/>
      <c r="KB153" s="85"/>
      <c r="KC153" s="85"/>
      <c r="KD153" s="85"/>
      <c r="KE153" s="85"/>
      <c r="KF153" s="85"/>
      <c r="KG153" s="85"/>
      <c r="KH153" s="85"/>
      <c r="KI153" s="85"/>
      <c r="KJ153" s="85"/>
      <c r="KK153" s="85"/>
      <c r="KL153" s="85"/>
      <c r="KM153" s="85"/>
      <c r="KN153" s="85"/>
      <c r="KO153" s="85"/>
      <c r="KP153" s="85"/>
      <c r="KQ153" s="85"/>
      <c r="KR153" s="85"/>
      <c r="KS153" s="85"/>
      <c r="KT153" s="85"/>
      <c r="KU153" s="85"/>
      <c r="KV153" s="85"/>
      <c r="KW153" s="85"/>
      <c r="KX153" s="85"/>
      <c r="KY153" s="85"/>
      <c r="KZ153" s="85"/>
      <c r="LA153" s="85"/>
      <c r="LB153" s="85"/>
      <c r="LC153" s="85"/>
      <c r="LD153" s="85"/>
      <c r="LE153" s="85"/>
      <c r="LF153" s="85"/>
      <c r="LG153" s="85"/>
      <c r="LH153" s="85"/>
      <c r="LI153" s="85"/>
      <c r="LJ153" s="85"/>
      <c r="LK153" s="85"/>
      <c r="LL153" s="85"/>
      <c r="LM153" s="85"/>
      <c r="LN153" s="85"/>
      <c r="LO153" s="85"/>
      <c r="LP153" s="85"/>
      <c r="LQ153" s="85"/>
      <c r="LR153" s="85"/>
      <c r="LS153" s="85"/>
      <c r="LT153" s="85"/>
      <c r="LU153" s="85"/>
      <c r="LV153" s="85"/>
      <c r="LW153" s="85"/>
      <c r="LX153" s="85"/>
      <c r="LY153" s="85"/>
      <c r="LZ153" s="85"/>
      <c r="MA153" s="85"/>
      <c r="MB153" s="85"/>
      <c r="MC153" s="85"/>
      <c r="MD153" s="85"/>
      <c r="ME153" s="85"/>
      <c r="MF153" s="85"/>
      <c r="MG153" s="85"/>
      <c r="MH153" s="85"/>
      <c r="MI153" s="85"/>
      <c r="MJ153" s="85"/>
      <c r="MK153" s="85"/>
      <c r="ML153" s="85"/>
      <c r="MM153" s="85"/>
      <c r="MN153" s="85"/>
      <c r="MO153" s="85"/>
      <c r="MP153" s="85"/>
      <c r="MQ153" s="85"/>
      <c r="MR153" s="85"/>
      <c r="MS153" s="85"/>
      <c r="MT153" s="85"/>
      <c r="MU153" s="85"/>
      <c r="MV153" s="85"/>
      <c r="MW153" s="85"/>
      <c r="MX153" s="85"/>
      <c r="MY153" s="85"/>
      <c r="MZ153" s="85"/>
      <c r="NA153" s="85"/>
      <c r="NB153" s="85"/>
      <c r="NC153" s="85"/>
      <c r="ND153" s="85"/>
      <c r="NE153" s="85"/>
      <c r="NF153" s="85"/>
      <c r="NG153" s="85"/>
      <c r="NH153" s="85"/>
      <c r="NI153" s="85"/>
      <c r="NJ153" s="85"/>
      <c r="NK153" s="85"/>
      <c r="NL153" s="85"/>
      <c r="NM153" s="85"/>
      <c r="NN153" s="85"/>
      <c r="NO153" s="85"/>
      <c r="NP153" s="85"/>
      <c r="NQ153" s="85"/>
      <c r="NR153" s="85"/>
      <c r="NS153" s="85"/>
      <c r="NT153" s="85"/>
      <c r="NU153" s="85"/>
      <c r="NV153" s="85"/>
      <c r="NW153" s="85"/>
      <c r="NX153" s="85"/>
      <c r="NY153" s="85"/>
      <c r="NZ153" s="85"/>
      <c r="OA153" s="85"/>
      <c r="OB153" s="85"/>
      <c r="OC153" s="85"/>
      <c r="OD153" s="85"/>
      <c r="OE153" s="85"/>
      <c r="OF153" s="85"/>
      <c r="OG153" s="85"/>
      <c r="OH153" s="85"/>
      <c r="OI153" s="85"/>
      <c r="OJ153" s="85"/>
      <c r="OK153" s="85"/>
      <c r="OL153" s="85"/>
      <c r="OM153" s="85"/>
      <c r="ON153" s="85"/>
      <c r="OO153" s="85"/>
      <c r="OP153" s="85"/>
      <c r="OQ153" s="85"/>
      <c r="OR153" s="85"/>
      <c r="OS153" s="85"/>
      <c r="OT153" s="85"/>
      <c r="OU153" s="85"/>
      <c r="OV153" s="85"/>
      <c r="OW153" s="85"/>
      <c r="OX153" s="85"/>
      <c r="OY153" s="85"/>
      <c r="OZ153" s="85"/>
      <c r="PA153" s="85"/>
      <c r="PB153" s="85"/>
      <c r="PC153" s="85"/>
      <c r="PD153" s="85"/>
      <c r="PE153" s="85"/>
      <c r="PF153" s="85"/>
      <c r="PG153" s="85"/>
      <c r="PH153" s="85"/>
      <c r="PI153" s="85"/>
      <c r="PJ153" s="85"/>
      <c r="PK153" s="85"/>
      <c r="PL153" s="85"/>
      <c r="PM153" s="85"/>
      <c r="PN153" s="85"/>
      <c r="PO153" s="85"/>
      <c r="PP153" s="85"/>
      <c r="PQ153" s="85"/>
      <c r="PR153" s="85"/>
      <c r="PS153" s="85"/>
      <c r="PT153" s="85"/>
      <c r="PU153" s="85"/>
      <c r="PV153" s="85"/>
      <c r="PW153" s="85"/>
      <c r="PX153" s="85"/>
      <c r="PY153" s="85"/>
      <c r="PZ153" s="85"/>
      <c r="QA153" s="85"/>
      <c r="QB153" s="85"/>
      <c r="QC153" s="85"/>
      <c r="QD153" s="85"/>
      <c r="QE153" s="85"/>
      <c r="QF153" s="85"/>
      <c r="QG153" s="85"/>
      <c r="QH153" s="85"/>
      <c r="QI153" s="85"/>
      <c r="QJ153" s="85"/>
      <c r="QK153" s="85"/>
      <c r="QL153" s="85"/>
    </row>
    <row r="154" spans="1:454" s="82" customFormat="1" outlineLevel="1" x14ac:dyDescent="0.3">
      <c r="A154" s="85"/>
      <c r="B154" s="85"/>
      <c r="C154" s="85"/>
      <c r="D154" s="80" t="s">
        <v>301</v>
      </c>
      <c r="E154" s="80"/>
      <c r="F154" s="80">
        <v>2</v>
      </c>
      <c r="G154" s="80"/>
      <c r="H154" s="81"/>
      <c r="J154" s="83"/>
      <c r="K154" s="81"/>
      <c r="M154" s="83"/>
      <c r="N154" s="81"/>
      <c r="P154" s="83"/>
      <c r="Q154" s="81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5"/>
      <c r="BG154" s="85"/>
      <c r="BH154" s="85"/>
      <c r="BI154" s="85"/>
      <c r="BJ154" s="85"/>
      <c r="BK154" s="85"/>
      <c r="BL154" s="85"/>
      <c r="BM154" s="85"/>
      <c r="BN154" s="85"/>
      <c r="BO154" s="85"/>
      <c r="BP154" s="85"/>
      <c r="BQ154" s="85"/>
      <c r="BR154" s="85"/>
      <c r="BS154" s="85"/>
      <c r="BT154" s="85"/>
      <c r="BU154" s="85"/>
      <c r="BV154" s="85"/>
      <c r="BW154" s="85"/>
      <c r="BX154" s="85"/>
      <c r="BY154" s="85"/>
      <c r="BZ154" s="85"/>
      <c r="CA154" s="85"/>
      <c r="CB154" s="85"/>
      <c r="CC154" s="85"/>
      <c r="CD154" s="85"/>
      <c r="CE154" s="85"/>
      <c r="CF154" s="85"/>
      <c r="CG154" s="85"/>
      <c r="CH154" s="85"/>
      <c r="CI154" s="85"/>
      <c r="CJ154" s="85"/>
      <c r="CK154" s="85"/>
      <c r="CL154" s="85"/>
      <c r="CM154" s="85"/>
      <c r="CN154" s="85"/>
      <c r="CO154" s="85"/>
      <c r="CP154" s="85"/>
      <c r="CQ154" s="85"/>
      <c r="CR154" s="85"/>
      <c r="CS154" s="85"/>
      <c r="CT154" s="85"/>
      <c r="CU154" s="85"/>
      <c r="CV154" s="85"/>
      <c r="CW154" s="85"/>
      <c r="CX154" s="85"/>
      <c r="CY154" s="85"/>
      <c r="CZ154" s="85"/>
      <c r="DA154" s="85"/>
      <c r="DB154" s="85"/>
      <c r="DC154" s="85"/>
      <c r="DD154" s="85"/>
      <c r="DE154" s="85"/>
      <c r="DF154" s="85"/>
      <c r="DG154" s="85"/>
      <c r="DH154" s="85"/>
      <c r="DI154" s="85"/>
      <c r="DJ154" s="85"/>
      <c r="DK154" s="85"/>
      <c r="DL154" s="85"/>
      <c r="DM154" s="85"/>
      <c r="DN154" s="85"/>
      <c r="DO154" s="85"/>
      <c r="DP154" s="85"/>
      <c r="DQ154" s="85"/>
      <c r="DR154" s="85"/>
      <c r="DS154" s="85"/>
      <c r="DT154" s="85"/>
      <c r="DU154" s="85"/>
      <c r="DV154" s="85"/>
      <c r="DW154" s="85"/>
      <c r="DX154" s="85"/>
      <c r="DY154" s="85"/>
      <c r="DZ154" s="85"/>
      <c r="EA154" s="85"/>
      <c r="EB154" s="85"/>
      <c r="EC154" s="85"/>
      <c r="ED154" s="85"/>
      <c r="EE154" s="85"/>
      <c r="EF154" s="85"/>
      <c r="EG154" s="85"/>
      <c r="EH154" s="85"/>
      <c r="EI154" s="85"/>
      <c r="EJ154" s="85"/>
      <c r="EK154" s="85"/>
      <c r="EL154" s="85"/>
      <c r="EM154" s="85"/>
      <c r="EN154" s="85"/>
      <c r="EO154" s="85"/>
      <c r="EP154" s="85"/>
      <c r="EQ154" s="85"/>
      <c r="ER154" s="85"/>
      <c r="ES154" s="85"/>
      <c r="ET154" s="85"/>
      <c r="EU154" s="85"/>
      <c r="EV154" s="85"/>
      <c r="EW154" s="85"/>
      <c r="EX154" s="85"/>
      <c r="EY154" s="85"/>
      <c r="EZ154" s="85"/>
      <c r="FA154" s="85"/>
      <c r="FB154" s="85"/>
      <c r="FC154" s="85"/>
      <c r="FD154" s="85"/>
      <c r="FE154" s="85"/>
      <c r="FF154" s="85"/>
      <c r="FG154" s="85"/>
      <c r="FH154" s="85"/>
      <c r="FI154" s="85"/>
      <c r="FJ154" s="85"/>
      <c r="FK154" s="85"/>
      <c r="FL154" s="85"/>
      <c r="FM154" s="85"/>
      <c r="FN154" s="85"/>
      <c r="FO154" s="85"/>
      <c r="FP154" s="85"/>
      <c r="FQ154" s="85"/>
      <c r="FR154" s="85"/>
      <c r="FS154" s="85"/>
      <c r="FT154" s="85"/>
      <c r="FU154" s="85"/>
      <c r="FV154" s="85"/>
      <c r="FW154" s="85"/>
      <c r="FX154" s="85"/>
      <c r="FY154" s="85"/>
      <c r="FZ154" s="85"/>
      <c r="GA154" s="85"/>
      <c r="GB154" s="85"/>
      <c r="GC154" s="85"/>
      <c r="GD154" s="85"/>
      <c r="GE154" s="85"/>
      <c r="GF154" s="85"/>
      <c r="GG154" s="85"/>
      <c r="GH154" s="85"/>
      <c r="GI154" s="85"/>
      <c r="GJ154" s="85"/>
      <c r="GK154" s="85"/>
      <c r="GL154" s="85"/>
      <c r="GM154" s="85"/>
      <c r="GN154" s="85"/>
      <c r="GO154" s="85"/>
      <c r="GP154" s="85"/>
      <c r="GQ154" s="85"/>
      <c r="GR154" s="85"/>
      <c r="GS154" s="85"/>
      <c r="GT154" s="85"/>
      <c r="GU154" s="85"/>
      <c r="GV154" s="85"/>
      <c r="GW154" s="85"/>
      <c r="GX154" s="85"/>
      <c r="GY154" s="85"/>
      <c r="GZ154" s="85"/>
      <c r="HA154" s="85"/>
      <c r="HB154" s="85"/>
      <c r="HC154" s="85"/>
      <c r="HD154" s="85"/>
      <c r="HE154" s="85"/>
      <c r="HF154" s="85"/>
      <c r="HG154" s="85"/>
      <c r="HH154" s="85"/>
      <c r="HI154" s="85"/>
      <c r="HJ154" s="85"/>
      <c r="HK154" s="85"/>
      <c r="HL154" s="85"/>
      <c r="HM154" s="85"/>
      <c r="HN154" s="85"/>
      <c r="HO154" s="85"/>
      <c r="HP154" s="85"/>
      <c r="HQ154" s="85"/>
      <c r="HR154" s="85"/>
      <c r="HS154" s="85"/>
      <c r="HT154" s="85"/>
      <c r="HU154" s="85"/>
      <c r="HV154" s="85"/>
      <c r="HW154" s="85"/>
      <c r="HX154" s="85"/>
      <c r="HY154" s="85"/>
      <c r="HZ154" s="85"/>
      <c r="IA154" s="85"/>
      <c r="IB154" s="85"/>
      <c r="IC154" s="85"/>
      <c r="ID154" s="85"/>
      <c r="IE154" s="85"/>
      <c r="IF154" s="85"/>
      <c r="IG154" s="85"/>
      <c r="IH154" s="85"/>
      <c r="II154" s="85"/>
      <c r="IJ154" s="85"/>
      <c r="IK154" s="85"/>
      <c r="IL154" s="85"/>
      <c r="IM154" s="85"/>
      <c r="IN154" s="85"/>
      <c r="IO154" s="85"/>
      <c r="IP154" s="85"/>
      <c r="IQ154" s="85"/>
      <c r="IR154" s="85"/>
      <c r="IS154" s="85"/>
      <c r="IT154" s="85"/>
      <c r="IU154" s="85"/>
      <c r="IV154" s="85"/>
      <c r="IW154" s="85"/>
      <c r="IX154" s="85"/>
      <c r="IY154" s="85"/>
      <c r="IZ154" s="85"/>
      <c r="JA154" s="85"/>
      <c r="JB154" s="85"/>
      <c r="JC154" s="85"/>
      <c r="JD154" s="85"/>
      <c r="JE154" s="85"/>
      <c r="JF154" s="85"/>
      <c r="JG154" s="85"/>
      <c r="JH154" s="85"/>
      <c r="JI154" s="85"/>
      <c r="JJ154" s="85"/>
      <c r="JK154" s="85"/>
      <c r="JL154" s="85"/>
      <c r="JM154" s="85"/>
      <c r="JN154" s="85"/>
      <c r="JO154" s="85"/>
      <c r="JP154" s="85"/>
      <c r="JQ154" s="85"/>
      <c r="JR154" s="85"/>
      <c r="JS154" s="85"/>
      <c r="JT154" s="85"/>
      <c r="JU154" s="85"/>
      <c r="JV154" s="85"/>
      <c r="JW154" s="85"/>
      <c r="JX154" s="85"/>
      <c r="JY154" s="85"/>
      <c r="JZ154" s="85"/>
      <c r="KA154" s="85"/>
      <c r="KB154" s="85"/>
      <c r="KC154" s="85"/>
      <c r="KD154" s="85"/>
      <c r="KE154" s="85"/>
      <c r="KF154" s="85"/>
      <c r="KG154" s="85"/>
      <c r="KH154" s="85"/>
      <c r="KI154" s="85"/>
      <c r="KJ154" s="85"/>
      <c r="KK154" s="85"/>
      <c r="KL154" s="85"/>
      <c r="KM154" s="85"/>
      <c r="KN154" s="85"/>
      <c r="KO154" s="85"/>
      <c r="KP154" s="85"/>
      <c r="KQ154" s="85"/>
      <c r="KR154" s="85"/>
      <c r="KS154" s="85"/>
      <c r="KT154" s="85"/>
      <c r="KU154" s="85"/>
      <c r="KV154" s="85"/>
      <c r="KW154" s="85"/>
      <c r="KX154" s="85"/>
      <c r="KY154" s="85"/>
      <c r="KZ154" s="85"/>
      <c r="LA154" s="85"/>
      <c r="LB154" s="85"/>
      <c r="LC154" s="85"/>
      <c r="LD154" s="85"/>
      <c r="LE154" s="85"/>
      <c r="LF154" s="85"/>
      <c r="LG154" s="85"/>
      <c r="LH154" s="85"/>
      <c r="LI154" s="85"/>
      <c r="LJ154" s="85"/>
      <c r="LK154" s="85"/>
      <c r="LL154" s="85"/>
      <c r="LM154" s="85"/>
      <c r="LN154" s="85"/>
      <c r="LO154" s="85"/>
      <c r="LP154" s="85"/>
      <c r="LQ154" s="85"/>
      <c r="LR154" s="85"/>
      <c r="LS154" s="85"/>
      <c r="LT154" s="85"/>
      <c r="LU154" s="85"/>
      <c r="LV154" s="85"/>
      <c r="LW154" s="85"/>
      <c r="LX154" s="85"/>
      <c r="LY154" s="85"/>
      <c r="LZ154" s="85"/>
      <c r="MA154" s="85"/>
      <c r="MB154" s="85"/>
      <c r="MC154" s="85"/>
      <c r="MD154" s="85"/>
      <c r="ME154" s="85"/>
      <c r="MF154" s="85"/>
      <c r="MG154" s="85"/>
      <c r="MH154" s="85"/>
      <c r="MI154" s="85"/>
      <c r="MJ154" s="85"/>
      <c r="MK154" s="85"/>
      <c r="ML154" s="85"/>
      <c r="MM154" s="85"/>
      <c r="MN154" s="85"/>
      <c r="MO154" s="85"/>
      <c r="MP154" s="85"/>
      <c r="MQ154" s="85"/>
      <c r="MR154" s="85"/>
      <c r="MS154" s="85"/>
      <c r="MT154" s="85"/>
      <c r="MU154" s="85"/>
      <c r="MV154" s="85"/>
      <c r="MW154" s="85"/>
      <c r="MX154" s="85"/>
      <c r="MY154" s="85"/>
      <c r="MZ154" s="85"/>
      <c r="NA154" s="85"/>
      <c r="NB154" s="85"/>
      <c r="NC154" s="85"/>
      <c r="ND154" s="85"/>
      <c r="NE154" s="85"/>
      <c r="NF154" s="85"/>
      <c r="NG154" s="85"/>
      <c r="NH154" s="85"/>
      <c r="NI154" s="85"/>
      <c r="NJ154" s="85"/>
      <c r="NK154" s="85"/>
      <c r="NL154" s="85"/>
      <c r="NM154" s="85"/>
      <c r="NN154" s="85"/>
      <c r="NO154" s="85"/>
      <c r="NP154" s="85"/>
      <c r="NQ154" s="85"/>
      <c r="NR154" s="85"/>
      <c r="NS154" s="85"/>
      <c r="NT154" s="85"/>
      <c r="NU154" s="85"/>
      <c r="NV154" s="85"/>
      <c r="NW154" s="85"/>
      <c r="NX154" s="85"/>
      <c r="NY154" s="85"/>
      <c r="NZ154" s="85"/>
      <c r="OA154" s="85"/>
      <c r="OB154" s="85"/>
      <c r="OC154" s="85"/>
      <c r="OD154" s="85"/>
      <c r="OE154" s="85"/>
      <c r="OF154" s="85"/>
      <c r="OG154" s="85"/>
      <c r="OH154" s="85"/>
      <c r="OI154" s="85"/>
      <c r="OJ154" s="85"/>
      <c r="OK154" s="85"/>
      <c r="OL154" s="85"/>
      <c r="OM154" s="85"/>
      <c r="ON154" s="85"/>
      <c r="OO154" s="85"/>
      <c r="OP154" s="85"/>
      <c r="OQ154" s="85"/>
      <c r="OR154" s="85"/>
      <c r="OS154" s="85"/>
      <c r="OT154" s="85"/>
      <c r="OU154" s="85"/>
      <c r="OV154" s="85"/>
      <c r="OW154" s="85"/>
      <c r="OX154" s="85"/>
      <c r="OY154" s="85"/>
      <c r="OZ154" s="85"/>
      <c r="PA154" s="85"/>
      <c r="PB154" s="85"/>
      <c r="PC154" s="85"/>
      <c r="PD154" s="85"/>
      <c r="PE154" s="85"/>
      <c r="PF154" s="85"/>
      <c r="PG154" s="85"/>
      <c r="PH154" s="85"/>
      <c r="PI154" s="85"/>
      <c r="PJ154" s="85"/>
      <c r="PK154" s="85"/>
      <c r="PL154" s="85"/>
      <c r="PM154" s="85"/>
      <c r="PN154" s="85"/>
      <c r="PO154" s="85"/>
      <c r="PP154" s="85"/>
      <c r="PQ154" s="85"/>
      <c r="PR154" s="85"/>
      <c r="PS154" s="85"/>
      <c r="PT154" s="85"/>
      <c r="PU154" s="85"/>
      <c r="PV154" s="85"/>
      <c r="PW154" s="85"/>
      <c r="PX154" s="85"/>
      <c r="PY154" s="85"/>
      <c r="PZ154" s="85"/>
      <c r="QA154" s="85"/>
      <c r="QB154" s="85"/>
      <c r="QC154" s="85"/>
      <c r="QD154" s="85"/>
      <c r="QE154" s="85"/>
      <c r="QF154" s="85"/>
      <c r="QG154" s="85"/>
      <c r="QH154" s="85"/>
      <c r="QI154" s="85"/>
      <c r="QJ154" s="85"/>
      <c r="QK154" s="85"/>
      <c r="QL154" s="85"/>
    </row>
    <row r="155" spans="1:454" s="82" customFormat="1" outlineLevel="1" x14ac:dyDescent="0.3">
      <c r="A155" s="85"/>
      <c r="B155" s="85"/>
      <c r="C155" s="85"/>
      <c r="D155" s="80" t="s">
        <v>302</v>
      </c>
      <c r="E155" s="80"/>
      <c r="F155" s="80">
        <v>1</v>
      </c>
      <c r="G155" s="80"/>
      <c r="H155" s="81"/>
      <c r="J155" s="83"/>
      <c r="K155" s="81"/>
      <c r="M155" s="83"/>
      <c r="N155" s="81"/>
      <c r="P155" s="83"/>
      <c r="Q155" s="81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5"/>
      <c r="BG155" s="85"/>
      <c r="BH155" s="85"/>
      <c r="BI155" s="85"/>
      <c r="BJ155" s="85"/>
      <c r="BK155" s="85"/>
      <c r="BL155" s="85"/>
      <c r="BM155" s="85"/>
      <c r="BN155" s="85"/>
      <c r="BO155" s="85"/>
      <c r="BP155" s="85"/>
      <c r="BQ155" s="85"/>
      <c r="BR155" s="85"/>
      <c r="BS155" s="85"/>
      <c r="BT155" s="85"/>
      <c r="BU155" s="85"/>
      <c r="BV155" s="85"/>
      <c r="BW155" s="85"/>
      <c r="BX155" s="85"/>
      <c r="BY155" s="85"/>
      <c r="BZ155" s="85"/>
      <c r="CA155" s="85"/>
      <c r="CB155" s="85"/>
      <c r="CC155" s="85"/>
      <c r="CD155" s="85"/>
      <c r="CE155" s="85"/>
      <c r="CF155" s="85"/>
      <c r="CG155" s="85"/>
      <c r="CH155" s="85"/>
      <c r="CI155" s="85"/>
      <c r="CJ155" s="85"/>
      <c r="CK155" s="85"/>
      <c r="CL155" s="85"/>
      <c r="CM155" s="85"/>
      <c r="CN155" s="85"/>
      <c r="CO155" s="85"/>
      <c r="CP155" s="85"/>
      <c r="CQ155" s="85"/>
      <c r="CR155" s="85"/>
      <c r="CS155" s="85"/>
      <c r="CT155" s="85"/>
      <c r="CU155" s="85"/>
      <c r="CV155" s="85"/>
      <c r="CW155" s="85"/>
      <c r="CX155" s="85"/>
      <c r="CY155" s="85"/>
      <c r="CZ155" s="85"/>
      <c r="DA155" s="85"/>
      <c r="DB155" s="85"/>
      <c r="DC155" s="85"/>
      <c r="DD155" s="85"/>
      <c r="DE155" s="85"/>
      <c r="DF155" s="85"/>
      <c r="DG155" s="85"/>
      <c r="DH155" s="85"/>
      <c r="DI155" s="85"/>
      <c r="DJ155" s="85"/>
      <c r="DK155" s="85"/>
      <c r="DL155" s="85"/>
      <c r="DM155" s="85"/>
      <c r="DN155" s="85"/>
      <c r="DO155" s="85"/>
      <c r="DP155" s="85"/>
      <c r="DQ155" s="85"/>
      <c r="DR155" s="85"/>
      <c r="DS155" s="85"/>
      <c r="DT155" s="85"/>
      <c r="DU155" s="85"/>
      <c r="DV155" s="85"/>
      <c r="DW155" s="85"/>
      <c r="DX155" s="85"/>
      <c r="DY155" s="85"/>
      <c r="DZ155" s="85"/>
      <c r="EA155" s="85"/>
      <c r="EB155" s="85"/>
      <c r="EC155" s="85"/>
      <c r="ED155" s="85"/>
      <c r="EE155" s="85"/>
      <c r="EF155" s="85"/>
      <c r="EG155" s="85"/>
      <c r="EH155" s="85"/>
      <c r="EI155" s="85"/>
      <c r="EJ155" s="85"/>
      <c r="EK155" s="85"/>
      <c r="EL155" s="85"/>
      <c r="EM155" s="85"/>
      <c r="EN155" s="85"/>
      <c r="EO155" s="85"/>
      <c r="EP155" s="85"/>
      <c r="EQ155" s="85"/>
      <c r="ER155" s="85"/>
      <c r="ES155" s="85"/>
      <c r="ET155" s="85"/>
      <c r="EU155" s="85"/>
      <c r="EV155" s="85"/>
      <c r="EW155" s="85"/>
      <c r="EX155" s="85"/>
      <c r="EY155" s="85"/>
      <c r="EZ155" s="85"/>
      <c r="FA155" s="85"/>
      <c r="FB155" s="85"/>
      <c r="FC155" s="85"/>
      <c r="FD155" s="85"/>
      <c r="FE155" s="85"/>
      <c r="FF155" s="85"/>
      <c r="FG155" s="85"/>
      <c r="FH155" s="85"/>
      <c r="FI155" s="85"/>
      <c r="FJ155" s="85"/>
      <c r="FK155" s="85"/>
      <c r="FL155" s="85"/>
      <c r="FM155" s="85"/>
      <c r="FN155" s="85"/>
      <c r="FO155" s="85"/>
      <c r="FP155" s="85"/>
      <c r="FQ155" s="85"/>
      <c r="FR155" s="85"/>
      <c r="FS155" s="85"/>
      <c r="FT155" s="85"/>
      <c r="FU155" s="85"/>
      <c r="FV155" s="85"/>
      <c r="FW155" s="85"/>
      <c r="FX155" s="85"/>
      <c r="FY155" s="85"/>
      <c r="FZ155" s="85"/>
      <c r="GA155" s="85"/>
      <c r="GB155" s="85"/>
      <c r="GC155" s="85"/>
      <c r="GD155" s="85"/>
      <c r="GE155" s="85"/>
      <c r="GF155" s="85"/>
      <c r="GG155" s="85"/>
      <c r="GH155" s="85"/>
      <c r="GI155" s="85"/>
      <c r="GJ155" s="85"/>
      <c r="GK155" s="85"/>
      <c r="GL155" s="85"/>
      <c r="GM155" s="85"/>
      <c r="GN155" s="85"/>
      <c r="GO155" s="85"/>
      <c r="GP155" s="85"/>
      <c r="GQ155" s="85"/>
      <c r="GR155" s="85"/>
      <c r="GS155" s="85"/>
      <c r="GT155" s="85"/>
      <c r="GU155" s="85"/>
      <c r="GV155" s="85"/>
      <c r="GW155" s="85"/>
      <c r="GX155" s="85"/>
      <c r="GY155" s="85"/>
      <c r="GZ155" s="85"/>
      <c r="HA155" s="85"/>
      <c r="HB155" s="85"/>
      <c r="HC155" s="85"/>
      <c r="HD155" s="85"/>
      <c r="HE155" s="85"/>
      <c r="HF155" s="85"/>
      <c r="HG155" s="85"/>
      <c r="HH155" s="85"/>
      <c r="HI155" s="85"/>
      <c r="HJ155" s="85"/>
      <c r="HK155" s="85"/>
      <c r="HL155" s="85"/>
      <c r="HM155" s="85"/>
      <c r="HN155" s="85"/>
      <c r="HO155" s="85"/>
      <c r="HP155" s="85"/>
      <c r="HQ155" s="85"/>
      <c r="HR155" s="85"/>
      <c r="HS155" s="85"/>
      <c r="HT155" s="85"/>
      <c r="HU155" s="85"/>
      <c r="HV155" s="85"/>
      <c r="HW155" s="85"/>
      <c r="HX155" s="85"/>
      <c r="HY155" s="85"/>
      <c r="HZ155" s="85"/>
      <c r="IA155" s="85"/>
      <c r="IB155" s="85"/>
      <c r="IC155" s="85"/>
      <c r="ID155" s="85"/>
      <c r="IE155" s="85"/>
      <c r="IF155" s="85"/>
      <c r="IG155" s="85"/>
      <c r="IH155" s="85"/>
      <c r="II155" s="85"/>
      <c r="IJ155" s="85"/>
      <c r="IK155" s="85"/>
      <c r="IL155" s="85"/>
      <c r="IM155" s="85"/>
      <c r="IN155" s="85"/>
      <c r="IO155" s="85"/>
      <c r="IP155" s="85"/>
      <c r="IQ155" s="85"/>
      <c r="IR155" s="85"/>
      <c r="IS155" s="85"/>
      <c r="IT155" s="85"/>
      <c r="IU155" s="85"/>
      <c r="IV155" s="85"/>
      <c r="IW155" s="85"/>
      <c r="IX155" s="85"/>
      <c r="IY155" s="85"/>
      <c r="IZ155" s="85"/>
      <c r="JA155" s="85"/>
      <c r="JB155" s="85"/>
      <c r="JC155" s="85"/>
      <c r="JD155" s="85"/>
      <c r="JE155" s="85"/>
      <c r="JF155" s="85"/>
      <c r="JG155" s="85"/>
      <c r="JH155" s="85"/>
      <c r="JI155" s="85"/>
      <c r="JJ155" s="85"/>
      <c r="JK155" s="85"/>
      <c r="JL155" s="85"/>
      <c r="JM155" s="85"/>
      <c r="JN155" s="85"/>
      <c r="JO155" s="85"/>
      <c r="JP155" s="85"/>
      <c r="JQ155" s="85"/>
      <c r="JR155" s="85"/>
      <c r="JS155" s="85"/>
      <c r="JT155" s="85"/>
      <c r="JU155" s="85"/>
      <c r="JV155" s="85"/>
      <c r="JW155" s="85"/>
      <c r="JX155" s="85"/>
      <c r="JY155" s="85"/>
      <c r="JZ155" s="85"/>
      <c r="KA155" s="85"/>
      <c r="KB155" s="85"/>
      <c r="KC155" s="85"/>
      <c r="KD155" s="85"/>
      <c r="KE155" s="85"/>
      <c r="KF155" s="85"/>
      <c r="KG155" s="85"/>
      <c r="KH155" s="85"/>
      <c r="KI155" s="85"/>
      <c r="KJ155" s="85"/>
      <c r="KK155" s="85"/>
      <c r="KL155" s="85"/>
      <c r="KM155" s="85"/>
      <c r="KN155" s="85"/>
      <c r="KO155" s="85"/>
      <c r="KP155" s="85"/>
      <c r="KQ155" s="85"/>
      <c r="KR155" s="85"/>
      <c r="KS155" s="85"/>
      <c r="KT155" s="85"/>
      <c r="KU155" s="85"/>
      <c r="KV155" s="85"/>
      <c r="KW155" s="85"/>
      <c r="KX155" s="85"/>
      <c r="KY155" s="85"/>
      <c r="KZ155" s="85"/>
      <c r="LA155" s="85"/>
      <c r="LB155" s="85"/>
      <c r="LC155" s="85"/>
      <c r="LD155" s="85"/>
      <c r="LE155" s="85"/>
      <c r="LF155" s="85"/>
      <c r="LG155" s="85"/>
      <c r="LH155" s="85"/>
      <c r="LI155" s="85"/>
      <c r="LJ155" s="85"/>
      <c r="LK155" s="85"/>
      <c r="LL155" s="85"/>
      <c r="LM155" s="85"/>
      <c r="LN155" s="85"/>
      <c r="LO155" s="85"/>
      <c r="LP155" s="85"/>
      <c r="LQ155" s="85"/>
      <c r="LR155" s="85"/>
      <c r="LS155" s="85"/>
      <c r="LT155" s="85"/>
      <c r="LU155" s="85"/>
      <c r="LV155" s="85"/>
      <c r="LW155" s="85"/>
      <c r="LX155" s="85"/>
      <c r="LY155" s="85"/>
      <c r="LZ155" s="85"/>
      <c r="MA155" s="85"/>
      <c r="MB155" s="85"/>
      <c r="MC155" s="85"/>
      <c r="MD155" s="85"/>
      <c r="ME155" s="85"/>
      <c r="MF155" s="85"/>
      <c r="MG155" s="85"/>
      <c r="MH155" s="85"/>
      <c r="MI155" s="85"/>
      <c r="MJ155" s="85"/>
      <c r="MK155" s="85"/>
      <c r="ML155" s="85"/>
      <c r="MM155" s="85"/>
      <c r="MN155" s="85"/>
      <c r="MO155" s="85"/>
      <c r="MP155" s="85"/>
      <c r="MQ155" s="85"/>
      <c r="MR155" s="85"/>
      <c r="MS155" s="85"/>
      <c r="MT155" s="85"/>
      <c r="MU155" s="85"/>
      <c r="MV155" s="85"/>
      <c r="MW155" s="85"/>
      <c r="MX155" s="85"/>
      <c r="MY155" s="85"/>
      <c r="MZ155" s="85"/>
      <c r="NA155" s="85"/>
      <c r="NB155" s="85"/>
      <c r="NC155" s="85"/>
      <c r="ND155" s="85"/>
      <c r="NE155" s="85"/>
      <c r="NF155" s="85"/>
      <c r="NG155" s="85"/>
      <c r="NH155" s="85"/>
      <c r="NI155" s="85"/>
      <c r="NJ155" s="85"/>
      <c r="NK155" s="85"/>
      <c r="NL155" s="85"/>
      <c r="NM155" s="85"/>
      <c r="NN155" s="85"/>
      <c r="NO155" s="85"/>
      <c r="NP155" s="85"/>
      <c r="NQ155" s="85"/>
      <c r="NR155" s="85"/>
      <c r="NS155" s="85"/>
      <c r="NT155" s="85"/>
      <c r="NU155" s="85"/>
      <c r="NV155" s="85"/>
      <c r="NW155" s="85"/>
      <c r="NX155" s="85"/>
      <c r="NY155" s="85"/>
      <c r="NZ155" s="85"/>
      <c r="OA155" s="85"/>
      <c r="OB155" s="85"/>
      <c r="OC155" s="85"/>
      <c r="OD155" s="85"/>
      <c r="OE155" s="85"/>
      <c r="OF155" s="85"/>
      <c r="OG155" s="85"/>
      <c r="OH155" s="85"/>
      <c r="OI155" s="85"/>
      <c r="OJ155" s="85"/>
      <c r="OK155" s="85"/>
      <c r="OL155" s="85"/>
      <c r="OM155" s="85"/>
      <c r="ON155" s="85"/>
      <c r="OO155" s="85"/>
      <c r="OP155" s="85"/>
      <c r="OQ155" s="85"/>
      <c r="OR155" s="85"/>
      <c r="OS155" s="85"/>
      <c r="OT155" s="85"/>
      <c r="OU155" s="85"/>
      <c r="OV155" s="85"/>
      <c r="OW155" s="85"/>
      <c r="OX155" s="85"/>
      <c r="OY155" s="85"/>
      <c r="OZ155" s="85"/>
      <c r="PA155" s="85"/>
      <c r="PB155" s="85"/>
      <c r="PC155" s="85"/>
      <c r="PD155" s="85"/>
      <c r="PE155" s="85"/>
      <c r="PF155" s="85"/>
      <c r="PG155" s="85"/>
      <c r="PH155" s="85"/>
      <c r="PI155" s="85"/>
      <c r="PJ155" s="85"/>
      <c r="PK155" s="85"/>
      <c r="PL155" s="85"/>
      <c r="PM155" s="85"/>
      <c r="PN155" s="85"/>
      <c r="PO155" s="85"/>
      <c r="PP155" s="85"/>
      <c r="PQ155" s="85"/>
      <c r="PR155" s="85"/>
      <c r="PS155" s="85"/>
      <c r="PT155" s="85"/>
      <c r="PU155" s="85"/>
      <c r="PV155" s="85"/>
      <c r="PW155" s="85"/>
      <c r="PX155" s="85"/>
      <c r="PY155" s="85"/>
      <c r="PZ155" s="85"/>
      <c r="QA155" s="85"/>
      <c r="QB155" s="85"/>
      <c r="QC155" s="85"/>
      <c r="QD155" s="85"/>
      <c r="QE155" s="85"/>
      <c r="QF155" s="85"/>
      <c r="QG155" s="85"/>
      <c r="QH155" s="85"/>
      <c r="QI155" s="85"/>
      <c r="QJ155" s="85"/>
      <c r="QK155" s="85"/>
      <c r="QL155" s="85"/>
    </row>
    <row r="156" spans="1:454" s="82" customFormat="1" outlineLevel="1" x14ac:dyDescent="0.3">
      <c r="A156" s="85"/>
      <c r="B156" s="85"/>
      <c r="C156" s="85"/>
      <c r="D156" s="80" t="s">
        <v>303</v>
      </c>
      <c r="E156" s="80"/>
      <c r="F156" s="80">
        <v>1</v>
      </c>
      <c r="G156" s="80"/>
      <c r="H156" s="81"/>
      <c r="J156" s="83"/>
      <c r="K156" s="81"/>
      <c r="M156" s="83"/>
      <c r="N156" s="81"/>
      <c r="P156" s="83"/>
      <c r="Q156" s="81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  <c r="BH156" s="85"/>
      <c r="BI156" s="85"/>
      <c r="BJ156" s="85"/>
      <c r="BK156" s="85"/>
      <c r="BL156" s="85"/>
      <c r="BM156" s="85"/>
      <c r="BN156" s="85"/>
      <c r="BO156" s="85"/>
      <c r="BP156" s="85"/>
      <c r="BQ156" s="85"/>
      <c r="BR156" s="85"/>
      <c r="BS156" s="85"/>
      <c r="BT156" s="85"/>
      <c r="BU156" s="85"/>
      <c r="BV156" s="85"/>
      <c r="BW156" s="85"/>
      <c r="BX156" s="85"/>
      <c r="BY156" s="85"/>
      <c r="BZ156" s="85"/>
      <c r="CA156" s="85"/>
      <c r="CB156" s="85"/>
      <c r="CC156" s="85"/>
      <c r="CD156" s="85"/>
      <c r="CE156" s="85"/>
      <c r="CF156" s="85"/>
      <c r="CG156" s="85"/>
      <c r="CH156" s="85"/>
      <c r="CI156" s="85"/>
      <c r="CJ156" s="85"/>
      <c r="CK156" s="85"/>
      <c r="CL156" s="85"/>
      <c r="CM156" s="85"/>
      <c r="CN156" s="85"/>
      <c r="CO156" s="85"/>
      <c r="CP156" s="85"/>
      <c r="CQ156" s="85"/>
      <c r="CR156" s="85"/>
      <c r="CS156" s="85"/>
      <c r="CT156" s="85"/>
      <c r="CU156" s="85"/>
      <c r="CV156" s="85"/>
      <c r="CW156" s="85"/>
      <c r="CX156" s="85"/>
      <c r="CY156" s="85"/>
      <c r="CZ156" s="85"/>
      <c r="DA156" s="85"/>
      <c r="DB156" s="85"/>
      <c r="DC156" s="85"/>
      <c r="DD156" s="85"/>
      <c r="DE156" s="85"/>
      <c r="DF156" s="85"/>
      <c r="DG156" s="85"/>
      <c r="DH156" s="85"/>
      <c r="DI156" s="85"/>
      <c r="DJ156" s="85"/>
      <c r="DK156" s="85"/>
      <c r="DL156" s="85"/>
      <c r="DM156" s="85"/>
      <c r="DN156" s="85"/>
      <c r="DO156" s="85"/>
      <c r="DP156" s="85"/>
      <c r="DQ156" s="85"/>
      <c r="DR156" s="85"/>
      <c r="DS156" s="85"/>
      <c r="DT156" s="85"/>
      <c r="DU156" s="85"/>
      <c r="DV156" s="85"/>
      <c r="DW156" s="85"/>
      <c r="DX156" s="85"/>
      <c r="DY156" s="85"/>
      <c r="DZ156" s="85"/>
      <c r="EA156" s="85"/>
      <c r="EB156" s="85"/>
      <c r="EC156" s="85"/>
      <c r="ED156" s="85"/>
      <c r="EE156" s="85"/>
      <c r="EF156" s="85"/>
      <c r="EG156" s="85"/>
      <c r="EH156" s="85"/>
      <c r="EI156" s="85"/>
      <c r="EJ156" s="85"/>
      <c r="EK156" s="85"/>
      <c r="EL156" s="85"/>
      <c r="EM156" s="85"/>
      <c r="EN156" s="85"/>
      <c r="EO156" s="85"/>
      <c r="EP156" s="85"/>
      <c r="EQ156" s="85"/>
      <c r="ER156" s="85"/>
      <c r="ES156" s="85"/>
      <c r="ET156" s="85"/>
      <c r="EU156" s="85"/>
      <c r="EV156" s="85"/>
      <c r="EW156" s="85"/>
      <c r="EX156" s="85"/>
      <c r="EY156" s="85"/>
      <c r="EZ156" s="85"/>
      <c r="FA156" s="85"/>
      <c r="FB156" s="85"/>
      <c r="FC156" s="85"/>
      <c r="FD156" s="85"/>
      <c r="FE156" s="85"/>
      <c r="FF156" s="85"/>
      <c r="FG156" s="85"/>
      <c r="FH156" s="85"/>
      <c r="FI156" s="85"/>
      <c r="FJ156" s="85"/>
      <c r="FK156" s="85"/>
      <c r="FL156" s="85"/>
      <c r="FM156" s="85"/>
      <c r="FN156" s="85"/>
      <c r="FO156" s="85"/>
      <c r="FP156" s="85"/>
      <c r="FQ156" s="85"/>
      <c r="FR156" s="85"/>
      <c r="FS156" s="85"/>
      <c r="FT156" s="85"/>
      <c r="FU156" s="85"/>
      <c r="FV156" s="85"/>
      <c r="FW156" s="85"/>
      <c r="FX156" s="85"/>
      <c r="FY156" s="85"/>
      <c r="FZ156" s="85"/>
      <c r="GA156" s="85"/>
      <c r="GB156" s="85"/>
      <c r="GC156" s="85"/>
      <c r="GD156" s="85"/>
      <c r="GE156" s="85"/>
      <c r="GF156" s="85"/>
      <c r="GG156" s="85"/>
      <c r="GH156" s="85"/>
      <c r="GI156" s="85"/>
      <c r="GJ156" s="85"/>
      <c r="GK156" s="85"/>
      <c r="GL156" s="85"/>
      <c r="GM156" s="85"/>
      <c r="GN156" s="85"/>
      <c r="GO156" s="85"/>
      <c r="GP156" s="85"/>
      <c r="GQ156" s="85"/>
      <c r="GR156" s="85"/>
      <c r="GS156" s="85"/>
      <c r="GT156" s="85"/>
      <c r="GU156" s="85"/>
      <c r="GV156" s="85"/>
      <c r="GW156" s="85"/>
      <c r="GX156" s="85"/>
      <c r="GY156" s="85"/>
      <c r="GZ156" s="85"/>
      <c r="HA156" s="85"/>
      <c r="HB156" s="85"/>
      <c r="HC156" s="85"/>
      <c r="HD156" s="85"/>
      <c r="HE156" s="85"/>
      <c r="HF156" s="85"/>
      <c r="HG156" s="85"/>
      <c r="HH156" s="85"/>
      <c r="HI156" s="85"/>
      <c r="HJ156" s="85"/>
      <c r="HK156" s="85"/>
      <c r="HL156" s="85"/>
      <c r="HM156" s="85"/>
      <c r="HN156" s="85"/>
      <c r="HO156" s="85"/>
      <c r="HP156" s="85"/>
      <c r="HQ156" s="85"/>
      <c r="HR156" s="85"/>
      <c r="HS156" s="85"/>
      <c r="HT156" s="85"/>
      <c r="HU156" s="85"/>
      <c r="HV156" s="85"/>
      <c r="HW156" s="85"/>
      <c r="HX156" s="85"/>
      <c r="HY156" s="85"/>
      <c r="HZ156" s="85"/>
      <c r="IA156" s="85"/>
      <c r="IB156" s="85"/>
      <c r="IC156" s="85"/>
      <c r="ID156" s="85"/>
      <c r="IE156" s="85"/>
      <c r="IF156" s="85"/>
      <c r="IG156" s="85"/>
      <c r="IH156" s="85"/>
      <c r="II156" s="85"/>
      <c r="IJ156" s="85"/>
      <c r="IK156" s="85"/>
      <c r="IL156" s="85"/>
      <c r="IM156" s="85"/>
      <c r="IN156" s="85"/>
      <c r="IO156" s="85"/>
      <c r="IP156" s="85"/>
      <c r="IQ156" s="85"/>
      <c r="IR156" s="85"/>
      <c r="IS156" s="85"/>
      <c r="IT156" s="85"/>
      <c r="IU156" s="85"/>
      <c r="IV156" s="85"/>
      <c r="IW156" s="85"/>
      <c r="IX156" s="85"/>
      <c r="IY156" s="85"/>
      <c r="IZ156" s="85"/>
      <c r="JA156" s="85"/>
      <c r="JB156" s="85"/>
      <c r="JC156" s="85"/>
      <c r="JD156" s="85"/>
      <c r="JE156" s="85"/>
      <c r="JF156" s="85"/>
      <c r="JG156" s="85"/>
      <c r="JH156" s="85"/>
      <c r="JI156" s="85"/>
      <c r="JJ156" s="85"/>
      <c r="JK156" s="85"/>
      <c r="JL156" s="85"/>
      <c r="JM156" s="85"/>
      <c r="JN156" s="85"/>
      <c r="JO156" s="85"/>
      <c r="JP156" s="85"/>
      <c r="JQ156" s="85"/>
      <c r="JR156" s="85"/>
      <c r="JS156" s="85"/>
      <c r="JT156" s="85"/>
      <c r="JU156" s="85"/>
      <c r="JV156" s="85"/>
      <c r="JW156" s="85"/>
      <c r="JX156" s="85"/>
      <c r="JY156" s="85"/>
      <c r="JZ156" s="85"/>
      <c r="KA156" s="85"/>
      <c r="KB156" s="85"/>
      <c r="KC156" s="85"/>
      <c r="KD156" s="85"/>
      <c r="KE156" s="85"/>
      <c r="KF156" s="85"/>
      <c r="KG156" s="85"/>
      <c r="KH156" s="85"/>
      <c r="KI156" s="85"/>
      <c r="KJ156" s="85"/>
      <c r="KK156" s="85"/>
      <c r="KL156" s="85"/>
      <c r="KM156" s="85"/>
      <c r="KN156" s="85"/>
      <c r="KO156" s="85"/>
      <c r="KP156" s="85"/>
      <c r="KQ156" s="85"/>
      <c r="KR156" s="85"/>
      <c r="KS156" s="85"/>
      <c r="KT156" s="85"/>
      <c r="KU156" s="85"/>
      <c r="KV156" s="85"/>
      <c r="KW156" s="85"/>
      <c r="KX156" s="85"/>
      <c r="KY156" s="85"/>
      <c r="KZ156" s="85"/>
      <c r="LA156" s="85"/>
      <c r="LB156" s="85"/>
      <c r="LC156" s="85"/>
      <c r="LD156" s="85"/>
      <c r="LE156" s="85"/>
      <c r="LF156" s="85"/>
      <c r="LG156" s="85"/>
      <c r="LH156" s="85"/>
      <c r="LI156" s="85"/>
      <c r="LJ156" s="85"/>
      <c r="LK156" s="85"/>
      <c r="LL156" s="85"/>
      <c r="LM156" s="85"/>
      <c r="LN156" s="85"/>
      <c r="LO156" s="85"/>
      <c r="LP156" s="85"/>
      <c r="LQ156" s="85"/>
      <c r="LR156" s="85"/>
      <c r="LS156" s="85"/>
      <c r="LT156" s="85"/>
      <c r="LU156" s="85"/>
      <c r="LV156" s="85"/>
      <c r="LW156" s="85"/>
      <c r="LX156" s="85"/>
      <c r="LY156" s="85"/>
      <c r="LZ156" s="85"/>
      <c r="MA156" s="85"/>
      <c r="MB156" s="85"/>
      <c r="MC156" s="85"/>
      <c r="MD156" s="85"/>
      <c r="ME156" s="85"/>
      <c r="MF156" s="85"/>
      <c r="MG156" s="85"/>
      <c r="MH156" s="85"/>
      <c r="MI156" s="85"/>
      <c r="MJ156" s="85"/>
      <c r="MK156" s="85"/>
      <c r="ML156" s="85"/>
      <c r="MM156" s="85"/>
      <c r="MN156" s="85"/>
      <c r="MO156" s="85"/>
      <c r="MP156" s="85"/>
      <c r="MQ156" s="85"/>
      <c r="MR156" s="85"/>
      <c r="MS156" s="85"/>
      <c r="MT156" s="85"/>
      <c r="MU156" s="85"/>
      <c r="MV156" s="85"/>
      <c r="MW156" s="85"/>
      <c r="MX156" s="85"/>
      <c r="MY156" s="85"/>
      <c r="MZ156" s="85"/>
      <c r="NA156" s="85"/>
      <c r="NB156" s="85"/>
      <c r="NC156" s="85"/>
      <c r="ND156" s="85"/>
      <c r="NE156" s="85"/>
      <c r="NF156" s="85"/>
      <c r="NG156" s="85"/>
      <c r="NH156" s="85"/>
      <c r="NI156" s="85"/>
      <c r="NJ156" s="85"/>
      <c r="NK156" s="85"/>
      <c r="NL156" s="85"/>
      <c r="NM156" s="85"/>
      <c r="NN156" s="85"/>
      <c r="NO156" s="85"/>
      <c r="NP156" s="85"/>
      <c r="NQ156" s="85"/>
      <c r="NR156" s="85"/>
      <c r="NS156" s="85"/>
      <c r="NT156" s="85"/>
      <c r="NU156" s="85"/>
      <c r="NV156" s="85"/>
      <c r="NW156" s="85"/>
      <c r="NX156" s="85"/>
      <c r="NY156" s="85"/>
      <c r="NZ156" s="85"/>
      <c r="OA156" s="85"/>
      <c r="OB156" s="85"/>
      <c r="OC156" s="85"/>
      <c r="OD156" s="85"/>
      <c r="OE156" s="85"/>
      <c r="OF156" s="85"/>
      <c r="OG156" s="85"/>
      <c r="OH156" s="85"/>
      <c r="OI156" s="85"/>
      <c r="OJ156" s="85"/>
      <c r="OK156" s="85"/>
      <c r="OL156" s="85"/>
      <c r="OM156" s="85"/>
      <c r="ON156" s="85"/>
      <c r="OO156" s="85"/>
      <c r="OP156" s="85"/>
      <c r="OQ156" s="85"/>
      <c r="OR156" s="85"/>
      <c r="OS156" s="85"/>
      <c r="OT156" s="85"/>
      <c r="OU156" s="85"/>
      <c r="OV156" s="85"/>
      <c r="OW156" s="85"/>
      <c r="OX156" s="85"/>
      <c r="OY156" s="85"/>
      <c r="OZ156" s="85"/>
      <c r="PA156" s="85"/>
      <c r="PB156" s="85"/>
      <c r="PC156" s="85"/>
      <c r="PD156" s="85"/>
      <c r="PE156" s="85"/>
      <c r="PF156" s="85"/>
      <c r="PG156" s="85"/>
      <c r="PH156" s="85"/>
      <c r="PI156" s="85"/>
      <c r="PJ156" s="85"/>
      <c r="PK156" s="85"/>
      <c r="PL156" s="85"/>
      <c r="PM156" s="85"/>
      <c r="PN156" s="85"/>
      <c r="PO156" s="85"/>
      <c r="PP156" s="85"/>
      <c r="PQ156" s="85"/>
      <c r="PR156" s="85"/>
      <c r="PS156" s="85"/>
      <c r="PT156" s="85"/>
      <c r="PU156" s="85"/>
      <c r="PV156" s="85"/>
      <c r="PW156" s="85"/>
      <c r="PX156" s="85"/>
      <c r="PY156" s="85"/>
      <c r="PZ156" s="85"/>
      <c r="QA156" s="85"/>
      <c r="QB156" s="85"/>
      <c r="QC156" s="85"/>
      <c r="QD156" s="85"/>
      <c r="QE156" s="85"/>
      <c r="QF156" s="85"/>
      <c r="QG156" s="85"/>
      <c r="QH156" s="85"/>
      <c r="QI156" s="85"/>
      <c r="QJ156" s="85"/>
      <c r="QK156" s="85"/>
      <c r="QL156" s="85"/>
    </row>
    <row r="157" spans="1:454" s="82" customFormat="1" outlineLevel="1" x14ac:dyDescent="0.3">
      <c r="A157" s="85"/>
      <c r="B157" s="85"/>
      <c r="C157" s="85"/>
      <c r="D157" s="80" t="s">
        <v>304</v>
      </c>
      <c r="E157" s="80"/>
      <c r="F157" s="80">
        <v>1</v>
      </c>
      <c r="G157" s="80"/>
      <c r="H157" s="81"/>
      <c r="J157" s="83"/>
      <c r="K157" s="81"/>
      <c r="M157" s="83"/>
      <c r="N157" s="81"/>
      <c r="P157" s="83"/>
      <c r="Q157" s="81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5"/>
      <c r="BD157" s="85"/>
      <c r="BE157" s="85"/>
      <c r="BF157" s="85"/>
      <c r="BG157" s="85"/>
      <c r="BH157" s="85"/>
      <c r="BI157" s="85"/>
      <c r="BJ157" s="85"/>
      <c r="BK157" s="85"/>
      <c r="BL157" s="85"/>
      <c r="BM157" s="85"/>
      <c r="BN157" s="85"/>
      <c r="BO157" s="85"/>
      <c r="BP157" s="85"/>
      <c r="BQ157" s="85"/>
      <c r="BR157" s="85"/>
      <c r="BS157" s="85"/>
      <c r="BT157" s="85"/>
      <c r="BU157" s="85"/>
      <c r="BV157" s="85"/>
      <c r="BW157" s="85"/>
      <c r="BX157" s="85"/>
      <c r="BY157" s="85"/>
      <c r="BZ157" s="85"/>
      <c r="CA157" s="85"/>
      <c r="CB157" s="85"/>
      <c r="CC157" s="85"/>
      <c r="CD157" s="85"/>
      <c r="CE157" s="85"/>
      <c r="CF157" s="85"/>
      <c r="CG157" s="85"/>
      <c r="CH157" s="85"/>
      <c r="CI157" s="85"/>
      <c r="CJ157" s="85"/>
      <c r="CK157" s="85"/>
      <c r="CL157" s="85"/>
      <c r="CM157" s="85"/>
      <c r="CN157" s="85"/>
      <c r="CO157" s="85"/>
      <c r="CP157" s="85"/>
      <c r="CQ157" s="85"/>
      <c r="CR157" s="85"/>
      <c r="CS157" s="85"/>
      <c r="CT157" s="85"/>
      <c r="CU157" s="85"/>
      <c r="CV157" s="85"/>
      <c r="CW157" s="85"/>
      <c r="CX157" s="85"/>
      <c r="CY157" s="85"/>
      <c r="CZ157" s="85"/>
      <c r="DA157" s="85"/>
      <c r="DB157" s="85"/>
      <c r="DC157" s="85"/>
      <c r="DD157" s="85"/>
      <c r="DE157" s="85"/>
      <c r="DF157" s="85"/>
      <c r="DG157" s="85"/>
      <c r="DH157" s="85"/>
      <c r="DI157" s="85"/>
      <c r="DJ157" s="85"/>
      <c r="DK157" s="85"/>
      <c r="DL157" s="85"/>
      <c r="DM157" s="85"/>
      <c r="DN157" s="85"/>
      <c r="DO157" s="85"/>
      <c r="DP157" s="85"/>
      <c r="DQ157" s="85"/>
      <c r="DR157" s="85"/>
      <c r="DS157" s="85"/>
      <c r="DT157" s="85"/>
      <c r="DU157" s="85"/>
      <c r="DV157" s="85"/>
      <c r="DW157" s="85"/>
      <c r="DX157" s="85"/>
      <c r="DY157" s="85"/>
      <c r="DZ157" s="85"/>
      <c r="EA157" s="85"/>
      <c r="EB157" s="85"/>
      <c r="EC157" s="85"/>
      <c r="ED157" s="85"/>
      <c r="EE157" s="85"/>
      <c r="EF157" s="85"/>
      <c r="EG157" s="85"/>
      <c r="EH157" s="85"/>
      <c r="EI157" s="85"/>
      <c r="EJ157" s="85"/>
      <c r="EK157" s="85"/>
      <c r="EL157" s="85"/>
      <c r="EM157" s="85"/>
      <c r="EN157" s="85"/>
      <c r="EO157" s="85"/>
      <c r="EP157" s="85"/>
      <c r="EQ157" s="85"/>
      <c r="ER157" s="85"/>
      <c r="ES157" s="85"/>
      <c r="ET157" s="85"/>
      <c r="EU157" s="85"/>
      <c r="EV157" s="85"/>
      <c r="EW157" s="85"/>
      <c r="EX157" s="85"/>
      <c r="EY157" s="85"/>
      <c r="EZ157" s="85"/>
      <c r="FA157" s="85"/>
      <c r="FB157" s="85"/>
      <c r="FC157" s="85"/>
      <c r="FD157" s="85"/>
      <c r="FE157" s="85"/>
      <c r="FF157" s="85"/>
      <c r="FG157" s="85"/>
      <c r="FH157" s="85"/>
      <c r="FI157" s="85"/>
      <c r="FJ157" s="85"/>
      <c r="FK157" s="85"/>
      <c r="FL157" s="85"/>
      <c r="FM157" s="85"/>
      <c r="FN157" s="85"/>
      <c r="FO157" s="85"/>
      <c r="FP157" s="85"/>
      <c r="FQ157" s="85"/>
      <c r="FR157" s="85"/>
      <c r="FS157" s="85"/>
      <c r="FT157" s="85"/>
      <c r="FU157" s="85"/>
      <c r="FV157" s="85"/>
      <c r="FW157" s="85"/>
      <c r="FX157" s="85"/>
      <c r="FY157" s="85"/>
      <c r="FZ157" s="85"/>
      <c r="GA157" s="85"/>
      <c r="GB157" s="85"/>
      <c r="GC157" s="85"/>
      <c r="GD157" s="85"/>
      <c r="GE157" s="85"/>
      <c r="GF157" s="85"/>
      <c r="GG157" s="85"/>
      <c r="GH157" s="85"/>
      <c r="GI157" s="85"/>
      <c r="GJ157" s="85"/>
      <c r="GK157" s="85"/>
      <c r="GL157" s="85"/>
      <c r="GM157" s="85"/>
      <c r="GN157" s="85"/>
      <c r="GO157" s="85"/>
      <c r="GP157" s="85"/>
      <c r="GQ157" s="85"/>
      <c r="GR157" s="85"/>
      <c r="GS157" s="85"/>
      <c r="GT157" s="85"/>
      <c r="GU157" s="85"/>
      <c r="GV157" s="85"/>
      <c r="GW157" s="85"/>
      <c r="GX157" s="85"/>
      <c r="GY157" s="85"/>
      <c r="GZ157" s="85"/>
      <c r="HA157" s="85"/>
      <c r="HB157" s="85"/>
      <c r="HC157" s="85"/>
      <c r="HD157" s="85"/>
      <c r="HE157" s="85"/>
      <c r="HF157" s="85"/>
      <c r="HG157" s="85"/>
      <c r="HH157" s="85"/>
      <c r="HI157" s="85"/>
      <c r="HJ157" s="85"/>
      <c r="HK157" s="85"/>
      <c r="HL157" s="85"/>
      <c r="HM157" s="85"/>
      <c r="HN157" s="85"/>
      <c r="HO157" s="85"/>
      <c r="HP157" s="85"/>
      <c r="HQ157" s="85"/>
      <c r="HR157" s="85"/>
      <c r="HS157" s="85"/>
      <c r="HT157" s="85"/>
      <c r="HU157" s="85"/>
      <c r="HV157" s="85"/>
      <c r="HW157" s="85"/>
      <c r="HX157" s="85"/>
      <c r="HY157" s="85"/>
      <c r="HZ157" s="85"/>
      <c r="IA157" s="85"/>
      <c r="IB157" s="85"/>
      <c r="IC157" s="85"/>
      <c r="ID157" s="85"/>
      <c r="IE157" s="85"/>
      <c r="IF157" s="85"/>
      <c r="IG157" s="85"/>
      <c r="IH157" s="85"/>
      <c r="II157" s="85"/>
      <c r="IJ157" s="85"/>
      <c r="IK157" s="85"/>
      <c r="IL157" s="85"/>
      <c r="IM157" s="85"/>
      <c r="IN157" s="85"/>
      <c r="IO157" s="85"/>
      <c r="IP157" s="85"/>
      <c r="IQ157" s="85"/>
      <c r="IR157" s="85"/>
      <c r="IS157" s="85"/>
      <c r="IT157" s="85"/>
      <c r="IU157" s="85"/>
      <c r="IV157" s="85"/>
      <c r="IW157" s="85"/>
      <c r="IX157" s="85"/>
      <c r="IY157" s="85"/>
      <c r="IZ157" s="85"/>
      <c r="JA157" s="85"/>
      <c r="JB157" s="85"/>
      <c r="JC157" s="85"/>
      <c r="JD157" s="85"/>
      <c r="JE157" s="85"/>
      <c r="JF157" s="85"/>
      <c r="JG157" s="85"/>
      <c r="JH157" s="85"/>
      <c r="JI157" s="85"/>
      <c r="JJ157" s="85"/>
      <c r="JK157" s="85"/>
      <c r="JL157" s="85"/>
      <c r="JM157" s="85"/>
      <c r="JN157" s="85"/>
      <c r="JO157" s="85"/>
      <c r="JP157" s="85"/>
      <c r="JQ157" s="85"/>
      <c r="JR157" s="85"/>
      <c r="JS157" s="85"/>
      <c r="JT157" s="85"/>
      <c r="JU157" s="85"/>
      <c r="JV157" s="85"/>
      <c r="JW157" s="85"/>
      <c r="JX157" s="85"/>
      <c r="JY157" s="85"/>
      <c r="JZ157" s="85"/>
      <c r="KA157" s="85"/>
      <c r="KB157" s="85"/>
      <c r="KC157" s="85"/>
      <c r="KD157" s="85"/>
      <c r="KE157" s="85"/>
      <c r="KF157" s="85"/>
      <c r="KG157" s="85"/>
      <c r="KH157" s="85"/>
      <c r="KI157" s="85"/>
      <c r="KJ157" s="85"/>
      <c r="KK157" s="85"/>
      <c r="KL157" s="85"/>
      <c r="KM157" s="85"/>
      <c r="KN157" s="85"/>
      <c r="KO157" s="85"/>
      <c r="KP157" s="85"/>
      <c r="KQ157" s="85"/>
      <c r="KR157" s="85"/>
      <c r="KS157" s="85"/>
      <c r="KT157" s="85"/>
      <c r="KU157" s="85"/>
      <c r="KV157" s="85"/>
      <c r="KW157" s="85"/>
      <c r="KX157" s="85"/>
      <c r="KY157" s="85"/>
      <c r="KZ157" s="85"/>
      <c r="LA157" s="85"/>
      <c r="LB157" s="85"/>
      <c r="LC157" s="85"/>
      <c r="LD157" s="85"/>
      <c r="LE157" s="85"/>
      <c r="LF157" s="85"/>
      <c r="LG157" s="85"/>
      <c r="LH157" s="85"/>
      <c r="LI157" s="85"/>
      <c r="LJ157" s="85"/>
      <c r="LK157" s="85"/>
      <c r="LL157" s="85"/>
      <c r="LM157" s="85"/>
      <c r="LN157" s="85"/>
      <c r="LO157" s="85"/>
      <c r="LP157" s="85"/>
      <c r="LQ157" s="85"/>
      <c r="LR157" s="85"/>
      <c r="LS157" s="85"/>
      <c r="LT157" s="85"/>
      <c r="LU157" s="85"/>
      <c r="LV157" s="85"/>
      <c r="LW157" s="85"/>
      <c r="LX157" s="85"/>
      <c r="LY157" s="85"/>
      <c r="LZ157" s="85"/>
      <c r="MA157" s="85"/>
      <c r="MB157" s="85"/>
      <c r="MC157" s="85"/>
      <c r="MD157" s="85"/>
      <c r="ME157" s="85"/>
      <c r="MF157" s="85"/>
      <c r="MG157" s="85"/>
      <c r="MH157" s="85"/>
      <c r="MI157" s="85"/>
      <c r="MJ157" s="85"/>
      <c r="MK157" s="85"/>
      <c r="ML157" s="85"/>
      <c r="MM157" s="85"/>
      <c r="MN157" s="85"/>
      <c r="MO157" s="85"/>
      <c r="MP157" s="85"/>
      <c r="MQ157" s="85"/>
      <c r="MR157" s="85"/>
      <c r="MS157" s="85"/>
      <c r="MT157" s="85"/>
      <c r="MU157" s="85"/>
      <c r="MV157" s="85"/>
      <c r="MW157" s="85"/>
      <c r="MX157" s="85"/>
      <c r="MY157" s="85"/>
      <c r="MZ157" s="85"/>
      <c r="NA157" s="85"/>
      <c r="NB157" s="85"/>
      <c r="NC157" s="85"/>
      <c r="ND157" s="85"/>
      <c r="NE157" s="85"/>
      <c r="NF157" s="85"/>
      <c r="NG157" s="85"/>
      <c r="NH157" s="85"/>
      <c r="NI157" s="85"/>
      <c r="NJ157" s="85"/>
      <c r="NK157" s="85"/>
      <c r="NL157" s="85"/>
      <c r="NM157" s="85"/>
      <c r="NN157" s="85"/>
      <c r="NO157" s="85"/>
      <c r="NP157" s="85"/>
      <c r="NQ157" s="85"/>
      <c r="NR157" s="85"/>
      <c r="NS157" s="85"/>
      <c r="NT157" s="85"/>
      <c r="NU157" s="85"/>
      <c r="NV157" s="85"/>
      <c r="NW157" s="85"/>
      <c r="NX157" s="85"/>
      <c r="NY157" s="85"/>
      <c r="NZ157" s="85"/>
      <c r="OA157" s="85"/>
      <c r="OB157" s="85"/>
      <c r="OC157" s="85"/>
      <c r="OD157" s="85"/>
      <c r="OE157" s="85"/>
      <c r="OF157" s="85"/>
      <c r="OG157" s="85"/>
      <c r="OH157" s="85"/>
      <c r="OI157" s="85"/>
      <c r="OJ157" s="85"/>
      <c r="OK157" s="85"/>
      <c r="OL157" s="85"/>
      <c r="OM157" s="85"/>
      <c r="ON157" s="85"/>
      <c r="OO157" s="85"/>
      <c r="OP157" s="85"/>
      <c r="OQ157" s="85"/>
      <c r="OR157" s="85"/>
      <c r="OS157" s="85"/>
      <c r="OT157" s="85"/>
      <c r="OU157" s="85"/>
      <c r="OV157" s="85"/>
      <c r="OW157" s="85"/>
      <c r="OX157" s="85"/>
      <c r="OY157" s="85"/>
      <c r="OZ157" s="85"/>
      <c r="PA157" s="85"/>
      <c r="PB157" s="85"/>
      <c r="PC157" s="85"/>
      <c r="PD157" s="85"/>
      <c r="PE157" s="85"/>
      <c r="PF157" s="85"/>
      <c r="PG157" s="85"/>
      <c r="PH157" s="85"/>
      <c r="PI157" s="85"/>
      <c r="PJ157" s="85"/>
      <c r="PK157" s="85"/>
      <c r="PL157" s="85"/>
      <c r="PM157" s="85"/>
      <c r="PN157" s="85"/>
      <c r="PO157" s="85"/>
      <c r="PP157" s="85"/>
      <c r="PQ157" s="85"/>
      <c r="PR157" s="85"/>
      <c r="PS157" s="85"/>
      <c r="PT157" s="85"/>
      <c r="PU157" s="85"/>
      <c r="PV157" s="85"/>
      <c r="PW157" s="85"/>
      <c r="PX157" s="85"/>
      <c r="PY157" s="85"/>
      <c r="PZ157" s="85"/>
      <c r="QA157" s="85"/>
      <c r="QB157" s="85"/>
      <c r="QC157" s="85"/>
      <c r="QD157" s="85"/>
      <c r="QE157" s="85"/>
      <c r="QF157" s="85"/>
      <c r="QG157" s="85"/>
      <c r="QH157" s="85"/>
      <c r="QI157" s="85"/>
      <c r="QJ157" s="85"/>
      <c r="QK157" s="85"/>
      <c r="QL157" s="85"/>
    </row>
    <row r="158" spans="1:454" s="82" customFormat="1" outlineLevel="1" x14ac:dyDescent="0.3">
      <c r="A158" s="85"/>
      <c r="B158" s="85"/>
      <c r="C158" s="85"/>
      <c r="D158" s="80" t="s">
        <v>305</v>
      </c>
      <c r="E158" s="80"/>
      <c r="F158" s="80">
        <v>1</v>
      </c>
      <c r="G158" s="80"/>
      <c r="H158" s="81"/>
      <c r="J158" s="83"/>
      <c r="K158" s="81"/>
      <c r="M158" s="83"/>
      <c r="N158" s="81"/>
      <c r="P158" s="83"/>
      <c r="Q158" s="81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  <c r="BP158" s="85"/>
      <c r="BQ158" s="85"/>
      <c r="BR158" s="85"/>
      <c r="BS158" s="85"/>
      <c r="BT158" s="85"/>
      <c r="BU158" s="85"/>
      <c r="BV158" s="85"/>
      <c r="BW158" s="85"/>
      <c r="BX158" s="85"/>
      <c r="BY158" s="85"/>
      <c r="BZ158" s="85"/>
      <c r="CA158" s="85"/>
      <c r="CB158" s="85"/>
      <c r="CC158" s="85"/>
      <c r="CD158" s="85"/>
      <c r="CE158" s="85"/>
      <c r="CF158" s="85"/>
      <c r="CG158" s="85"/>
      <c r="CH158" s="85"/>
      <c r="CI158" s="85"/>
      <c r="CJ158" s="85"/>
      <c r="CK158" s="85"/>
      <c r="CL158" s="85"/>
      <c r="CM158" s="85"/>
      <c r="CN158" s="85"/>
      <c r="CO158" s="85"/>
      <c r="CP158" s="85"/>
      <c r="CQ158" s="85"/>
      <c r="CR158" s="85"/>
      <c r="CS158" s="85"/>
      <c r="CT158" s="85"/>
      <c r="CU158" s="85"/>
      <c r="CV158" s="85"/>
      <c r="CW158" s="85"/>
      <c r="CX158" s="85"/>
      <c r="CY158" s="85"/>
      <c r="CZ158" s="85"/>
      <c r="DA158" s="85"/>
      <c r="DB158" s="85"/>
      <c r="DC158" s="85"/>
      <c r="DD158" s="85"/>
      <c r="DE158" s="85"/>
      <c r="DF158" s="85"/>
      <c r="DG158" s="85"/>
      <c r="DH158" s="85"/>
      <c r="DI158" s="85"/>
      <c r="DJ158" s="85"/>
      <c r="DK158" s="85"/>
      <c r="DL158" s="85"/>
      <c r="DM158" s="85"/>
      <c r="DN158" s="85"/>
      <c r="DO158" s="85"/>
      <c r="DP158" s="85"/>
      <c r="DQ158" s="85"/>
      <c r="DR158" s="85"/>
      <c r="DS158" s="85"/>
      <c r="DT158" s="85"/>
      <c r="DU158" s="85"/>
      <c r="DV158" s="85"/>
      <c r="DW158" s="85"/>
      <c r="DX158" s="85"/>
      <c r="DY158" s="85"/>
      <c r="DZ158" s="85"/>
      <c r="EA158" s="85"/>
      <c r="EB158" s="85"/>
      <c r="EC158" s="85"/>
      <c r="ED158" s="85"/>
      <c r="EE158" s="85"/>
      <c r="EF158" s="85"/>
      <c r="EG158" s="85"/>
      <c r="EH158" s="85"/>
      <c r="EI158" s="85"/>
      <c r="EJ158" s="85"/>
      <c r="EK158" s="85"/>
      <c r="EL158" s="85"/>
      <c r="EM158" s="85"/>
      <c r="EN158" s="85"/>
      <c r="EO158" s="85"/>
      <c r="EP158" s="85"/>
      <c r="EQ158" s="85"/>
      <c r="ER158" s="85"/>
      <c r="ES158" s="85"/>
      <c r="ET158" s="85"/>
      <c r="EU158" s="85"/>
      <c r="EV158" s="85"/>
      <c r="EW158" s="85"/>
      <c r="EX158" s="85"/>
      <c r="EY158" s="85"/>
      <c r="EZ158" s="85"/>
      <c r="FA158" s="85"/>
      <c r="FB158" s="85"/>
      <c r="FC158" s="85"/>
      <c r="FD158" s="85"/>
      <c r="FE158" s="85"/>
      <c r="FF158" s="85"/>
      <c r="FG158" s="85"/>
      <c r="FH158" s="85"/>
      <c r="FI158" s="85"/>
      <c r="FJ158" s="85"/>
      <c r="FK158" s="85"/>
      <c r="FL158" s="85"/>
      <c r="FM158" s="85"/>
      <c r="FN158" s="85"/>
      <c r="FO158" s="85"/>
      <c r="FP158" s="85"/>
      <c r="FQ158" s="85"/>
      <c r="FR158" s="85"/>
      <c r="FS158" s="85"/>
      <c r="FT158" s="85"/>
      <c r="FU158" s="85"/>
      <c r="FV158" s="85"/>
      <c r="FW158" s="85"/>
      <c r="FX158" s="85"/>
      <c r="FY158" s="85"/>
      <c r="FZ158" s="85"/>
      <c r="GA158" s="85"/>
      <c r="GB158" s="85"/>
      <c r="GC158" s="85"/>
      <c r="GD158" s="85"/>
      <c r="GE158" s="85"/>
      <c r="GF158" s="85"/>
      <c r="GG158" s="85"/>
      <c r="GH158" s="85"/>
      <c r="GI158" s="85"/>
      <c r="GJ158" s="85"/>
      <c r="GK158" s="85"/>
      <c r="GL158" s="85"/>
      <c r="GM158" s="85"/>
      <c r="GN158" s="85"/>
      <c r="GO158" s="85"/>
      <c r="GP158" s="85"/>
      <c r="GQ158" s="85"/>
      <c r="GR158" s="85"/>
      <c r="GS158" s="85"/>
      <c r="GT158" s="85"/>
      <c r="GU158" s="85"/>
      <c r="GV158" s="85"/>
      <c r="GW158" s="85"/>
      <c r="GX158" s="85"/>
      <c r="GY158" s="85"/>
      <c r="GZ158" s="85"/>
      <c r="HA158" s="85"/>
      <c r="HB158" s="85"/>
      <c r="HC158" s="85"/>
      <c r="HD158" s="85"/>
      <c r="HE158" s="85"/>
      <c r="HF158" s="85"/>
      <c r="HG158" s="85"/>
      <c r="HH158" s="85"/>
      <c r="HI158" s="85"/>
      <c r="HJ158" s="85"/>
      <c r="HK158" s="85"/>
      <c r="HL158" s="85"/>
      <c r="HM158" s="85"/>
      <c r="HN158" s="85"/>
      <c r="HO158" s="85"/>
      <c r="HP158" s="85"/>
      <c r="HQ158" s="85"/>
      <c r="HR158" s="85"/>
      <c r="HS158" s="85"/>
      <c r="HT158" s="85"/>
      <c r="HU158" s="85"/>
      <c r="HV158" s="85"/>
      <c r="HW158" s="85"/>
      <c r="HX158" s="85"/>
      <c r="HY158" s="85"/>
      <c r="HZ158" s="85"/>
      <c r="IA158" s="85"/>
      <c r="IB158" s="85"/>
      <c r="IC158" s="85"/>
      <c r="ID158" s="85"/>
      <c r="IE158" s="85"/>
      <c r="IF158" s="85"/>
      <c r="IG158" s="85"/>
      <c r="IH158" s="85"/>
      <c r="II158" s="85"/>
      <c r="IJ158" s="85"/>
      <c r="IK158" s="85"/>
      <c r="IL158" s="85"/>
      <c r="IM158" s="85"/>
      <c r="IN158" s="85"/>
      <c r="IO158" s="85"/>
      <c r="IP158" s="85"/>
      <c r="IQ158" s="85"/>
      <c r="IR158" s="85"/>
      <c r="IS158" s="85"/>
      <c r="IT158" s="85"/>
      <c r="IU158" s="85"/>
      <c r="IV158" s="85"/>
      <c r="IW158" s="85"/>
      <c r="IX158" s="85"/>
      <c r="IY158" s="85"/>
      <c r="IZ158" s="85"/>
      <c r="JA158" s="85"/>
      <c r="JB158" s="85"/>
      <c r="JC158" s="85"/>
      <c r="JD158" s="85"/>
      <c r="JE158" s="85"/>
      <c r="JF158" s="85"/>
      <c r="JG158" s="85"/>
      <c r="JH158" s="85"/>
      <c r="JI158" s="85"/>
      <c r="JJ158" s="85"/>
      <c r="JK158" s="85"/>
      <c r="JL158" s="85"/>
      <c r="JM158" s="85"/>
      <c r="JN158" s="85"/>
      <c r="JO158" s="85"/>
      <c r="JP158" s="85"/>
      <c r="JQ158" s="85"/>
      <c r="JR158" s="85"/>
      <c r="JS158" s="85"/>
      <c r="JT158" s="85"/>
      <c r="JU158" s="85"/>
      <c r="JV158" s="85"/>
      <c r="JW158" s="85"/>
      <c r="JX158" s="85"/>
      <c r="JY158" s="85"/>
      <c r="JZ158" s="85"/>
      <c r="KA158" s="85"/>
      <c r="KB158" s="85"/>
      <c r="KC158" s="85"/>
      <c r="KD158" s="85"/>
      <c r="KE158" s="85"/>
      <c r="KF158" s="85"/>
      <c r="KG158" s="85"/>
      <c r="KH158" s="85"/>
      <c r="KI158" s="85"/>
      <c r="KJ158" s="85"/>
      <c r="KK158" s="85"/>
      <c r="KL158" s="85"/>
      <c r="KM158" s="85"/>
      <c r="KN158" s="85"/>
      <c r="KO158" s="85"/>
      <c r="KP158" s="85"/>
      <c r="KQ158" s="85"/>
      <c r="KR158" s="85"/>
      <c r="KS158" s="85"/>
      <c r="KT158" s="85"/>
      <c r="KU158" s="85"/>
      <c r="KV158" s="85"/>
      <c r="KW158" s="85"/>
      <c r="KX158" s="85"/>
      <c r="KY158" s="85"/>
      <c r="KZ158" s="85"/>
      <c r="LA158" s="85"/>
      <c r="LB158" s="85"/>
      <c r="LC158" s="85"/>
      <c r="LD158" s="85"/>
      <c r="LE158" s="85"/>
      <c r="LF158" s="85"/>
      <c r="LG158" s="85"/>
      <c r="LH158" s="85"/>
      <c r="LI158" s="85"/>
      <c r="LJ158" s="85"/>
      <c r="LK158" s="85"/>
      <c r="LL158" s="85"/>
      <c r="LM158" s="85"/>
      <c r="LN158" s="85"/>
      <c r="LO158" s="85"/>
      <c r="LP158" s="85"/>
      <c r="LQ158" s="85"/>
      <c r="LR158" s="85"/>
      <c r="LS158" s="85"/>
      <c r="LT158" s="85"/>
      <c r="LU158" s="85"/>
      <c r="LV158" s="85"/>
      <c r="LW158" s="85"/>
      <c r="LX158" s="85"/>
      <c r="LY158" s="85"/>
      <c r="LZ158" s="85"/>
      <c r="MA158" s="85"/>
      <c r="MB158" s="85"/>
      <c r="MC158" s="85"/>
      <c r="MD158" s="85"/>
      <c r="ME158" s="85"/>
      <c r="MF158" s="85"/>
      <c r="MG158" s="85"/>
      <c r="MH158" s="85"/>
      <c r="MI158" s="85"/>
      <c r="MJ158" s="85"/>
      <c r="MK158" s="85"/>
      <c r="ML158" s="85"/>
      <c r="MM158" s="85"/>
      <c r="MN158" s="85"/>
      <c r="MO158" s="85"/>
      <c r="MP158" s="85"/>
      <c r="MQ158" s="85"/>
      <c r="MR158" s="85"/>
      <c r="MS158" s="85"/>
      <c r="MT158" s="85"/>
      <c r="MU158" s="85"/>
      <c r="MV158" s="85"/>
      <c r="MW158" s="85"/>
      <c r="MX158" s="85"/>
      <c r="MY158" s="85"/>
      <c r="MZ158" s="85"/>
      <c r="NA158" s="85"/>
      <c r="NB158" s="85"/>
      <c r="NC158" s="85"/>
      <c r="ND158" s="85"/>
      <c r="NE158" s="85"/>
      <c r="NF158" s="85"/>
      <c r="NG158" s="85"/>
      <c r="NH158" s="85"/>
      <c r="NI158" s="85"/>
      <c r="NJ158" s="85"/>
      <c r="NK158" s="85"/>
      <c r="NL158" s="85"/>
      <c r="NM158" s="85"/>
      <c r="NN158" s="85"/>
      <c r="NO158" s="85"/>
      <c r="NP158" s="85"/>
      <c r="NQ158" s="85"/>
      <c r="NR158" s="85"/>
      <c r="NS158" s="85"/>
      <c r="NT158" s="85"/>
      <c r="NU158" s="85"/>
      <c r="NV158" s="85"/>
      <c r="NW158" s="85"/>
      <c r="NX158" s="85"/>
      <c r="NY158" s="85"/>
      <c r="NZ158" s="85"/>
      <c r="OA158" s="85"/>
      <c r="OB158" s="85"/>
      <c r="OC158" s="85"/>
      <c r="OD158" s="85"/>
      <c r="OE158" s="85"/>
      <c r="OF158" s="85"/>
      <c r="OG158" s="85"/>
      <c r="OH158" s="85"/>
      <c r="OI158" s="85"/>
      <c r="OJ158" s="85"/>
      <c r="OK158" s="85"/>
      <c r="OL158" s="85"/>
      <c r="OM158" s="85"/>
      <c r="ON158" s="85"/>
      <c r="OO158" s="85"/>
      <c r="OP158" s="85"/>
      <c r="OQ158" s="85"/>
      <c r="OR158" s="85"/>
      <c r="OS158" s="85"/>
      <c r="OT158" s="85"/>
      <c r="OU158" s="85"/>
      <c r="OV158" s="85"/>
      <c r="OW158" s="85"/>
      <c r="OX158" s="85"/>
      <c r="OY158" s="85"/>
      <c r="OZ158" s="85"/>
      <c r="PA158" s="85"/>
      <c r="PB158" s="85"/>
      <c r="PC158" s="85"/>
      <c r="PD158" s="85"/>
      <c r="PE158" s="85"/>
      <c r="PF158" s="85"/>
      <c r="PG158" s="85"/>
      <c r="PH158" s="85"/>
      <c r="PI158" s="85"/>
      <c r="PJ158" s="85"/>
      <c r="PK158" s="85"/>
      <c r="PL158" s="85"/>
      <c r="PM158" s="85"/>
      <c r="PN158" s="85"/>
      <c r="PO158" s="85"/>
      <c r="PP158" s="85"/>
      <c r="PQ158" s="85"/>
      <c r="PR158" s="85"/>
      <c r="PS158" s="85"/>
      <c r="PT158" s="85"/>
      <c r="PU158" s="85"/>
      <c r="PV158" s="85"/>
      <c r="PW158" s="85"/>
      <c r="PX158" s="85"/>
      <c r="PY158" s="85"/>
      <c r="PZ158" s="85"/>
      <c r="QA158" s="85"/>
      <c r="QB158" s="85"/>
      <c r="QC158" s="85"/>
      <c r="QD158" s="85"/>
      <c r="QE158" s="85"/>
      <c r="QF158" s="85"/>
      <c r="QG158" s="85"/>
      <c r="QH158" s="85"/>
      <c r="QI158" s="85"/>
      <c r="QJ158" s="85"/>
      <c r="QK158" s="85"/>
      <c r="QL158" s="85"/>
    </row>
    <row r="159" spans="1:454" s="82" customFormat="1" outlineLevel="1" x14ac:dyDescent="0.3">
      <c r="A159" s="85"/>
      <c r="B159" s="85"/>
      <c r="C159" s="85"/>
      <c r="D159" s="80" t="s">
        <v>306</v>
      </c>
      <c r="E159" s="80"/>
      <c r="F159" s="80">
        <v>1</v>
      </c>
      <c r="G159" s="80"/>
      <c r="H159" s="81"/>
      <c r="J159" s="83"/>
      <c r="K159" s="81"/>
      <c r="M159" s="83"/>
      <c r="N159" s="81"/>
      <c r="P159" s="83"/>
      <c r="Q159" s="81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85"/>
      <c r="BK159" s="85"/>
      <c r="BL159" s="85"/>
      <c r="BM159" s="85"/>
      <c r="BN159" s="85"/>
      <c r="BO159" s="85"/>
      <c r="BP159" s="85"/>
      <c r="BQ159" s="85"/>
      <c r="BR159" s="85"/>
      <c r="BS159" s="85"/>
      <c r="BT159" s="85"/>
      <c r="BU159" s="85"/>
      <c r="BV159" s="85"/>
      <c r="BW159" s="85"/>
      <c r="BX159" s="85"/>
      <c r="BY159" s="85"/>
      <c r="BZ159" s="85"/>
      <c r="CA159" s="85"/>
      <c r="CB159" s="85"/>
      <c r="CC159" s="85"/>
      <c r="CD159" s="85"/>
      <c r="CE159" s="85"/>
      <c r="CF159" s="85"/>
      <c r="CG159" s="85"/>
      <c r="CH159" s="85"/>
      <c r="CI159" s="85"/>
      <c r="CJ159" s="85"/>
      <c r="CK159" s="85"/>
      <c r="CL159" s="85"/>
      <c r="CM159" s="85"/>
      <c r="CN159" s="85"/>
      <c r="CO159" s="85"/>
      <c r="CP159" s="85"/>
      <c r="CQ159" s="85"/>
      <c r="CR159" s="85"/>
      <c r="CS159" s="85"/>
      <c r="CT159" s="85"/>
      <c r="CU159" s="85"/>
      <c r="CV159" s="85"/>
      <c r="CW159" s="85"/>
      <c r="CX159" s="85"/>
      <c r="CY159" s="85"/>
      <c r="CZ159" s="85"/>
      <c r="DA159" s="85"/>
      <c r="DB159" s="85"/>
      <c r="DC159" s="85"/>
      <c r="DD159" s="85"/>
      <c r="DE159" s="85"/>
      <c r="DF159" s="85"/>
      <c r="DG159" s="85"/>
      <c r="DH159" s="85"/>
      <c r="DI159" s="85"/>
      <c r="DJ159" s="85"/>
      <c r="DK159" s="85"/>
      <c r="DL159" s="85"/>
      <c r="DM159" s="85"/>
      <c r="DN159" s="85"/>
      <c r="DO159" s="85"/>
      <c r="DP159" s="85"/>
      <c r="DQ159" s="85"/>
      <c r="DR159" s="85"/>
      <c r="DS159" s="85"/>
      <c r="DT159" s="85"/>
      <c r="DU159" s="85"/>
      <c r="DV159" s="85"/>
      <c r="DW159" s="85"/>
      <c r="DX159" s="85"/>
      <c r="DY159" s="85"/>
      <c r="DZ159" s="85"/>
      <c r="EA159" s="85"/>
      <c r="EB159" s="85"/>
      <c r="EC159" s="85"/>
      <c r="ED159" s="85"/>
      <c r="EE159" s="85"/>
      <c r="EF159" s="85"/>
      <c r="EG159" s="85"/>
      <c r="EH159" s="85"/>
      <c r="EI159" s="85"/>
      <c r="EJ159" s="85"/>
      <c r="EK159" s="85"/>
      <c r="EL159" s="85"/>
      <c r="EM159" s="85"/>
      <c r="EN159" s="85"/>
      <c r="EO159" s="85"/>
      <c r="EP159" s="85"/>
      <c r="EQ159" s="85"/>
      <c r="ER159" s="85"/>
      <c r="ES159" s="85"/>
      <c r="ET159" s="85"/>
      <c r="EU159" s="85"/>
      <c r="EV159" s="85"/>
      <c r="EW159" s="85"/>
      <c r="EX159" s="85"/>
      <c r="EY159" s="85"/>
      <c r="EZ159" s="85"/>
      <c r="FA159" s="85"/>
      <c r="FB159" s="85"/>
      <c r="FC159" s="85"/>
      <c r="FD159" s="85"/>
      <c r="FE159" s="85"/>
      <c r="FF159" s="85"/>
      <c r="FG159" s="85"/>
      <c r="FH159" s="85"/>
      <c r="FI159" s="85"/>
      <c r="FJ159" s="85"/>
      <c r="FK159" s="85"/>
      <c r="FL159" s="85"/>
      <c r="FM159" s="85"/>
      <c r="FN159" s="85"/>
      <c r="FO159" s="85"/>
      <c r="FP159" s="85"/>
      <c r="FQ159" s="85"/>
      <c r="FR159" s="85"/>
      <c r="FS159" s="85"/>
      <c r="FT159" s="85"/>
      <c r="FU159" s="85"/>
      <c r="FV159" s="85"/>
      <c r="FW159" s="85"/>
      <c r="FX159" s="85"/>
      <c r="FY159" s="85"/>
      <c r="FZ159" s="85"/>
      <c r="GA159" s="85"/>
      <c r="GB159" s="85"/>
      <c r="GC159" s="85"/>
      <c r="GD159" s="85"/>
      <c r="GE159" s="85"/>
      <c r="GF159" s="85"/>
      <c r="GG159" s="85"/>
      <c r="GH159" s="85"/>
      <c r="GI159" s="85"/>
      <c r="GJ159" s="85"/>
      <c r="GK159" s="85"/>
      <c r="GL159" s="85"/>
      <c r="GM159" s="85"/>
      <c r="GN159" s="85"/>
      <c r="GO159" s="85"/>
      <c r="GP159" s="85"/>
      <c r="GQ159" s="85"/>
      <c r="GR159" s="85"/>
      <c r="GS159" s="85"/>
      <c r="GT159" s="85"/>
      <c r="GU159" s="85"/>
      <c r="GV159" s="85"/>
      <c r="GW159" s="85"/>
      <c r="GX159" s="85"/>
      <c r="GY159" s="85"/>
      <c r="GZ159" s="85"/>
      <c r="HA159" s="85"/>
      <c r="HB159" s="85"/>
      <c r="HC159" s="85"/>
      <c r="HD159" s="85"/>
      <c r="HE159" s="85"/>
      <c r="HF159" s="85"/>
      <c r="HG159" s="85"/>
      <c r="HH159" s="85"/>
      <c r="HI159" s="85"/>
      <c r="HJ159" s="85"/>
      <c r="HK159" s="85"/>
      <c r="HL159" s="85"/>
      <c r="HM159" s="85"/>
      <c r="HN159" s="85"/>
      <c r="HO159" s="85"/>
      <c r="HP159" s="85"/>
      <c r="HQ159" s="85"/>
      <c r="HR159" s="85"/>
      <c r="HS159" s="85"/>
      <c r="HT159" s="85"/>
      <c r="HU159" s="85"/>
      <c r="HV159" s="85"/>
      <c r="HW159" s="85"/>
      <c r="HX159" s="85"/>
      <c r="HY159" s="85"/>
      <c r="HZ159" s="85"/>
      <c r="IA159" s="85"/>
      <c r="IB159" s="85"/>
      <c r="IC159" s="85"/>
      <c r="ID159" s="85"/>
      <c r="IE159" s="85"/>
      <c r="IF159" s="85"/>
      <c r="IG159" s="85"/>
      <c r="IH159" s="85"/>
      <c r="II159" s="85"/>
      <c r="IJ159" s="85"/>
      <c r="IK159" s="85"/>
      <c r="IL159" s="85"/>
      <c r="IM159" s="85"/>
      <c r="IN159" s="85"/>
      <c r="IO159" s="85"/>
      <c r="IP159" s="85"/>
      <c r="IQ159" s="85"/>
      <c r="IR159" s="85"/>
      <c r="IS159" s="85"/>
      <c r="IT159" s="85"/>
      <c r="IU159" s="85"/>
      <c r="IV159" s="85"/>
      <c r="IW159" s="85"/>
      <c r="IX159" s="85"/>
      <c r="IY159" s="85"/>
      <c r="IZ159" s="85"/>
      <c r="JA159" s="85"/>
      <c r="JB159" s="85"/>
      <c r="JC159" s="85"/>
      <c r="JD159" s="85"/>
      <c r="JE159" s="85"/>
      <c r="JF159" s="85"/>
      <c r="JG159" s="85"/>
      <c r="JH159" s="85"/>
      <c r="JI159" s="85"/>
      <c r="JJ159" s="85"/>
      <c r="JK159" s="85"/>
      <c r="JL159" s="85"/>
      <c r="JM159" s="85"/>
      <c r="JN159" s="85"/>
      <c r="JO159" s="85"/>
      <c r="JP159" s="85"/>
      <c r="JQ159" s="85"/>
      <c r="JR159" s="85"/>
      <c r="JS159" s="85"/>
      <c r="JT159" s="85"/>
      <c r="JU159" s="85"/>
      <c r="JV159" s="85"/>
      <c r="JW159" s="85"/>
      <c r="JX159" s="85"/>
      <c r="JY159" s="85"/>
      <c r="JZ159" s="85"/>
      <c r="KA159" s="85"/>
      <c r="KB159" s="85"/>
      <c r="KC159" s="85"/>
      <c r="KD159" s="85"/>
      <c r="KE159" s="85"/>
      <c r="KF159" s="85"/>
      <c r="KG159" s="85"/>
      <c r="KH159" s="85"/>
      <c r="KI159" s="85"/>
      <c r="KJ159" s="85"/>
      <c r="KK159" s="85"/>
      <c r="KL159" s="85"/>
      <c r="KM159" s="85"/>
      <c r="KN159" s="85"/>
      <c r="KO159" s="85"/>
      <c r="KP159" s="85"/>
      <c r="KQ159" s="85"/>
      <c r="KR159" s="85"/>
      <c r="KS159" s="85"/>
      <c r="KT159" s="85"/>
      <c r="KU159" s="85"/>
      <c r="KV159" s="85"/>
      <c r="KW159" s="85"/>
      <c r="KX159" s="85"/>
      <c r="KY159" s="85"/>
      <c r="KZ159" s="85"/>
      <c r="LA159" s="85"/>
      <c r="LB159" s="85"/>
      <c r="LC159" s="85"/>
      <c r="LD159" s="85"/>
      <c r="LE159" s="85"/>
      <c r="LF159" s="85"/>
      <c r="LG159" s="85"/>
      <c r="LH159" s="85"/>
      <c r="LI159" s="85"/>
      <c r="LJ159" s="85"/>
      <c r="LK159" s="85"/>
      <c r="LL159" s="85"/>
      <c r="LM159" s="85"/>
      <c r="LN159" s="85"/>
      <c r="LO159" s="85"/>
      <c r="LP159" s="85"/>
      <c r="LQ159" s="85"/>
      <c r="LR159" s="85"/>
      <c r="LS159" s="85"/>
      <c r="LT159" s="85"/>
      <c r="LU159" s="85"/>
      <c r="LV159" s="85"/>
      <c r="LW159" s="85"/>
      <c r="LX159" s="85"/>
      <c r="LY159" s="85"/>
      <c r="LZ159" s="85"/>
      <c r="MA159" s="85"/>
      <c r="MB159" s="85"/>
      <c r="MC159" s="85"/>
      <c r="MD159" s="85"/>
      <c r="ME159" s="85"/>
      <c r="MF159" s="85"/>
      <c r="MG159" s="85"/>
      <c r="MH159" s="85"/>
      <c r="MI159" s="85"/>
      <c r="MJ159" s="85"/>
      <c r="MK159" s="85"/>
      <c r="ML159" s="85"/>
      <c r="MM159" s="85"/>
      <c r="MN159" s="85"/>
      <c r="MO159" s="85"/>
      <c r="MP159" s="85"/>
      <c r="MQ159" s="85"/>
      <c r="MR159" s="85"/>
      <c r="MS159" s="85"/>
      <c r="MT159" s="85"/>
      <c r="MU159" s="85"/>
      <c r="MV159" s="85"/>
      <c r="MW159" s="85"/>
      <c r="MX159" s="85"/>
      <c r="MY159" s="85"/>
      <c r="MZ159" s="85"/>
      <c r="NA159" s="85"/>
      <c r="NB159" s="85"/>
      <c r="NC159" s="85"/>
      <c r="ND159" s="85"/>
      <c r="NE159" s="85"/>
      <c r="NF159" s="85"/>
      <c r="NG159" s="85"/>
      <c r="NH159" s="85"/>
      <c r="NI159" s="85"/>
      <c r="NJ159" s="85"/>
      <c r="NK159" s="85"/>
      <c r="NL159" s="85"/>
      <c r="NM159" s="85"/>
      <c r="NN159" s="85"/>
      <c r="NO159" s="85"/>
      <c r="NP159" s="85"/>
      <c r="NQ159" s="85"/>
      <c r="NR159" s="85"/>
      <c r="NS159" s="85"/>
      <c r="NT159" s="85"/>
      <c r="NU159" s="85"/>
      <c r="NV159" s="85"/>
      <c r="NW159" s="85"/>
      <c r="NX159" s="85"/>
      <c r="NY159" s="85"/>
      <c r="NZ159" s="85"/>
      <c r="OA159" s="85"/>
      <c r="OB159" s="85"/>
      <c r="OC159" s="85"/>
      <c r="OD159" s="85"/>
      <c r="OE159" s="85"/>
      <c r="OF159" s="85"/>
      <c r="OG159" s="85"/>
      <c r="OH159" s="85"/>
      <c r="OI159" s="85"/>
      <c r="OJ159" s="85"/>
      <c r="OK159" s="85"/>
      <c r="OL159" s="85"/>
      <c r="OM159" s="85"/>
      <c r="ON159" s="85"/>
      <c r="OO159" s="85"/>
      <c r="OP159" s="85"/>
      <c r="OQ159" s="85"/>
      <c r="OR159" s="85"/>
      <c r="OS159" s="85"/>
      <c r="OT159" s="85"/>
      <c r="OU159" s="85"/>
      <c r="OV159" s="85"/>
      <c r="OW159" s="85"/>
      <c r="OX159" s="85"/>
      <c r="OY159" s="85"/>
      <c r="OZ159" s="85"/>
      <c r="PA159" s="85"/>
      <c r="PB159" s="85"/>
      <c r="PC159" s="85"/>
      <c r="PD159" s="85"/>
      <c r="PE159" s="85"/>
      <c r="PF159" s="85"/>
      <c r="PG159" s="85"/>
      <c r="PH159" s="85"/>
      <c r="PI159" s="85"/>
      <c r="PJ159" s="85"/>
      <c r="PK159" s="85"/>
      <c r="PL159" s="85"/>
      <c r="PM159" s="85"/>
      <c r="PN159" s="85"/>
      <c r="PO159" s="85"/>
      <c r="PP159" s="85"/>
      <c r="PQ159" s="85"/>
      <c r="PR159" s="85"/>
      <c r="PS159" s="85"/>
      <c r="PT159" s="85"/>
      <c r="PU159" s="85"/>
      <c r="PV159" s="85"/>
      <c r="PW159" s="85"/>
      <c r="PX159" s="85"/>
      <c r="PY159" s="85"/>
      <c r="PZ159" s="85"/>
      <c r="QA159" s="85"/>
      <c r="QB159" s="85"/>
      <c r="QC159" s="85"/>
      <c r="QD159" s="85"/>
      <c r="QE159" s="85"/>
      <c r="QF159" s="85"/>
      <c r="QG159" s="85"/>
      <c r="QH159" s="85"/>
      <c r="QI159" s="85"/>
      <c r="QJ159" s="85"/>
      <c r="QK159" s="85"/>
      <c r="QL159" s="85"/>
    </row>
    <row r="160" spans="1:454" s="82" customFormat="1" outlineLevel="1" x14ac:dyDescent="0.3">
      <c r="A160" s="85"/>
      <c r="B160" s="85"/>
      <c r="C160" s="85"/>
      <c r="D160" s="80" t="s">
        <v>307</v>
      </c>
      <c r="E160" s="80"/>
      <c r="F160" s="80">
        <v>1</v>
      </c>
      <c r="G160" s="80"/>
      <c r="H160" s="81"/>
      <c r="J160" s="83"/>
      <c r="K160" s="81"/>
      <c r="M160" s="83"/>
      <c r="N160" s="81"/>
      <c r="P160" s="83"/>
      <c r="Q160" s="81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  <c r="DN160" s="85"/>
      <c r="DO160" s="85"/>
      <c r="DP160" s="85"/>
      <c r="DQ160" s="85"/>
      <c r="DR160" s="85"/>
      <c r="DS160" s="85"/>
      <c r="DT160" s="85"/>
      <c r="DU160" s="85"/>
      <c r="DV160" s="85"/>
      <c r="DW160" s="85"/>
      <c r="DX160" s="85"/>
      <c r="DY160" s="85"/>
      <c r="DZ160" s="85"/>
      <c r="EA160" s="85"/>
      <c r="EB160" s="85"/>
      <c r="EC160" s="85"/>
      <c r="ED160" s="85"/>
      <c r="EE160" s="85"/>
      <c r="EF160" s="85"/>
      <c r="EG160" s="85"/>
      <c r="EH160" s="85"/>
      <c r="EI160" s="85"/>
      <c r="EJ160" s="85"/>
      <c r="EK160" s="85"/>
      <c r="EL160" s="85"/>
      <c r="EM160" s="85"/>
      <c r="EN160" s="85"/>
      <c r="EO160" s="85"/>
      <c r="EP160" s="85"/>
      <c r="EQ160" s="85"/>
      <c r="ER160" s="85"/>
      <c r="ES160" s="85"/>
      <c r="ET160" s="85"/>
      <c r="EU160" s="85"/>
      <c r="EV160" s="85"/>
      <c r="EW160" s="85"/>
      <c r="EX160" s="85"/>
      <c r="EY160" s="85"/>
      <c r="EZ160" s="85"/>
      <c r="FA160" s="85"/>
      <c r="FB160" s="85"/>
      <c r="FC160" s="85"/>
      <c r="FD160" s="85"/>
      <c r="FE160" s="85"/>
      <c r="FF160" s="85"/>
      <c r="FG160" s="85"/>
      <c r="FH160" s="85"/>
      <c r="FI160" s="85"/>
      <c r="FJ160" s="85"/>
      <c r="FK160" s="85"/>
      <c r="FL160" s="85"/>
      <c r="FM160" s="85"/>
      <c r="FN160" s="85"/>
      <c r="FO160" s="85"/>
      <c r="FP160" s="85"/>
      <c r="FQ160" s="85"/>
      <c r="FR160" s="85"/>
      <c r="FS160" s="85"/>
      <c r="FT160" s="85"/>
      <c r="FU160" s="85"/>
      <c r="FV160" s="85"/>
      <c r="FW160" s="85"/>
      <c r="FX160" s="85"/>
      <c r="FY160" s="85"/>
      <c r="FZ160" s="85"/>
      <c r="GA160" s="85"/>
      <c r="GB160" s="85"/>
      <c r="GC160" s="85"/>
      <c r="GD160" s="85"/>
      <c r="GE160" s="85"/>
      <c r="GF160" s="85"/>
      <c r="GG160" s="85"/>
      <c r="GH160" s="85"/>
      <c r="GI160" s="85"/>
      <c r="GJ160" s="85"/>
      <c r="GK160" s="85"/>
      <c r="GL160" s="85"/>
      <c r="GM160" s="85"/>
      <c r="GN160" s="85"/>
      <c r="GO160" s="85"/>
      <c r="GP160" s="85"/>
      <c r="GQ160" s="85"/>
      <c r="GR160" s="85"/>
      <c r="GS160" s="85"/>
      <c r="GT160" s="85"/>
      <c r="GU160" s="85"/>
      <c r="GV160" s="85"/>
      <c r="GW160" s="85"/>
      <c r="GX160" s="85"/>
      <c r="GY160" s="85"/>
      <c r="GZ160" s="85"/>
      <c r="HA160" s="85"/>
      <c r="HB160" s="85"/>
      <c r="HC160" s="85"/>
      <c r="HD160" s="85"/>
      <c r="HE160" s="85"/>
      <c r="HF160" s="85"/>
      <c r="HG160" s="85"/>
      <c r="HH160" s="85"/>
      <c r="HI160" s="85"/>
      <c r="HJ160" s="85"/>
      <c r="HK160" s="85"/>
      <c r="HL160" s="85"/>
      <c r="HM160" s="85"/>
      <c r="HN160" s="85"/>
      <c r="HO160" s="85"/>
      <c r="HP160" s="85"/>
      <c r="HQ160" s="85"/>
      <c r="HR160" s="85"/>
      <c r="HS160" s="85"/>
      <c r="HT160" s="85"/>
      <c r="HU160" s="85"/>
      <c r="HV160" s="85"/>
      <c r="HW160" s="85"/>
      <c r="HX160" s="85"/>
      <c r="HY160" s="85"/>
      <c r="HZ160" s="85"/>
      <c r="IA160" s="85"/>
      <c r="IB160" s="85"/>
      <c r="IC160" s="85"/>
      <c r="ID160" s="85"/>
      <c r="IE160" s="85"/>
      <c r="IF160" s="85"/>
      <c r="IG160" s="85"/>
      <c r="IH160" s="85"/>
      <c r="II160" s="85"/>
      <c r="IJ160" s="85"/>
      <c r="IK160" s="85"/>
      <c r="IL160" s="85"/>
      <c r="IM160" s="85"/>
      <c r="IN160" s="85"/>
      <c r="IO160" s="85"/>
      <c r="IP160" s="85"/>
      <c r="IQ160" s="85"/>
      <c r="IR160" s="85"/>
      <c r="IS160" s="85"/>
      <c r="IT160" s="85"/>
      <c r="IU160" s="85"/>
      <c r="IV160" s="85"/>
      <c r="IW160" s="85"/>
      <c r="IX160" s="85"/>
      <c r="IY160" s="85"/>
      <c r="IZ160" s="85"/>
      <c r="JA160" s="85"/>
      <c r="JB160" s="85"/>
      <c r="JC160" s="85"/>
      <c r="JD160" s="85"/>
      <c r="JE160" s="85"/>
      <c r="JF160" s="85"/>
      <c r="JG160" s="85"/>
      <c r="JH160" s="85"/>
      <c r="JI160" s="85"/>
      <c r="JJ160" s="85"/>
      <c r="JK160" s="85"/>
      <c r="JL160" s="85"/>
      <c r="JM160" s="85"/>
      <c r="JN160" s="85"/>
      <c r="JO160" s="85"/>
      <c r="JP160" s="85"/>
      <c r="JQ160" s="85"/>
      <c r="JR160" s="85"/>
      <c r="JS160" s="85"/>
      <c r="JT160" s="85"/>
      <c r="JU160" s="85"/>
      <c r="JV160" s="85"/>
      <c r="JW160" s="85"/>
      <c r="JX160" s="85"/>
      <c r="JY160" s="85"/>
      <c r="JZ160" s="85"/>
      <c r="KA160" s="85"/>
      <c r="KB160" s="85"/>
      <c r="KC160" s="85"/>
      <c r="KD160" s="85"/>
      <c r="KE160" s="85"/>
      <c r="KF160" s="85"/>
      <c r="KG160" s="85"/>
      <c r="KH160" s="85"/>
      <c r="KI160" s="85"/>
      <c r="KJ160" s="85"/>
      <c r="KK160" s="85"/>
      <c r="KL160" s="85"/>
      <c r="KM160" s="85"/>
      <c r="KN160" s="85"/>
      <c r="KO160" s="85"/>
      <c r="KP160" s="85"/>
      <c r="KQ160" s="85"/>
      <c r="KR160" s="85"/>
      <c r="KS160" s="85"/>
      <c r="KT160" s="85"/>
      <c r="KU160" s="85"/>
      <c r="KV160" s="85"/>
      <c r="KW160" s="85"/>
      <c r="KX160" s="85"/>
      <c r="KY160" s="85"/>
      <c r="KZ160" s="85"/>
      <c r="LA160" s="85"/>
      <c r="LB160" s="85"/>
      <c r="LC160" s="85"/>
      <c r="LD160" s="85"/>
      <c r="LE160" s="85"/>
      <c r="LF160" s="85"/>
      <c r="LG160" s="85"/>
      <c r="LH160" s="85"/>
      <c r="LI160" s="85"/>
      <c r="LJ160" s="85"/>
      <c r="LK160" s="85"/>
      <c r="LL160" s="85"/>
      <c r="LM160" s="85"/>
      <c r="LN160" s="85"/>
      <c r="LO160" s="85"/>
      <c r="LP160" s="85"/>
      <c r="LQ160" s="85"/>
      <c r="LR160" s="85"/>
      <c r="LS160" s="85"/>
      <c r="LT160" s="85"/>
      <c r="LU160" s="85"/>
      <c r="LV160" s="85"/>
      <c r="LW160" s="85"/>
      <c r="LX160" s="85"/>
      <c r="LY160" s="85"/>
      <c r="LZ160" s="85"/>
      <c r="MA160" s="85"/>
      <c r="MB160" s="85"/>
      <c r="MC160" s="85"/>
      <c r="MD160" s="85"/>
      <c r="ME160" s="85"/>
      <c r="MF160" s="85"/>
      <c r="MG160" s="85"/>
      <c r="MH160" s="85"/>
      <c r="MI160" s="85"/>
      <c r="MJ160" s="85"/>
      <c r="MK160" s="85"/>
      <c r="ML160" s="85"/>
      <c r="MM160" s="85"/>
      <c r="MN160" s="85"/>
      <c r="MO160" s="85"/>
      <c r="MP160" s="85"/>
      <c r="MQ160" s="85"/>
      <c r="MR160" s="85"/>
      <c r="MS160" s="85"/>
      <c r="MT160" s="85"/>
      <c r="MU160" s="85"/>
      <c r="MV160" s="85"/>
      <c r="MW160" s="85"/>
      <c r="MX160" s="85"/>
      <c r="MY160" s="85"/>
      <c r="MZ160" s="85"/>
      <c r="NA160" s="85"/>
      <c r="NB160" s="85"/>
      <c r="NC160" s="85"/>
      <c r="ND160" s="85"/>
      <c r="NE160" s="85"/>
      <c r="NF160" s="85"/>
      <c r="NG160" s="85"/>
      <c r="NH160" s="85"/>
      <c r="NI160" s="85"/>
      <c r="NJ160" s="85"/>
      <c r="NK160" s="85"/>
      <c r="NL160" s="85"/>
      <c r="NM160" s="85"/>
      <c r="NN160" s="85"/>
      <c r="NO160" s="85"/>
      <c r="NP160" s="85"/>
      <c r="NQ160" s="85"/>
      <c r="NR160" s="85"/>
      <c r="NS160" s="85"/>
      <c r="NT160" s="85"/>
      <c r="NU160" s="85"/>
      <c r="NV160" s="85"/>
      <c r="NW160" s="85"/>
      <c r="NX160" s="85"/>
      <c r="NY160" s="85"/>
      <c r="NZ160" s="85"/>
      <c r="OA160" s="85"/>
      <c r="OB160" s="85"/>
      <c r="OC160" s="85"/>
      <c r="OD160" s="85"/>
      <c r="OE160" s="85"/>
      <c r="OF160" s="85"/>
      <c r="OG160" s="85"/>
      <c r="OH160" s="85"/>
      <c r="OI160" s="85"/>
      <c r="OJ160" s="85"/>
      <c r="OK160" s="85"/>
      <c r="OL160" s="85"/>
      <c r="OM160" s="85"/>
      <c r="ON160" s="85"/>
      <c r="OO160" s="85"/>
      <c r="OP160" s="85"/>
      <c r="OQ160" s="85"/>
      <c r="OR160" s="85"/>
      <c r="OS160" s="85"/>
      <c r="OT160" s="85"/>
      <c r="OU160" s="85"/>
      <c r="OV160" s="85"/>
      <c r="OW160" s="85"/>
      <c r="OX160" s="85"/>
      <c r="OY160" s="85"/>
      <c r="OZ160" s="85"/>
      <c r="PA160" s="85"/>
      <c r="PB160" s="85"/>
      <c r="PC160" s="85"/>
      <c r="PD160" s="85"/>
      <c r="PE160" s="85"/>
      <c r="PF160" s="85"/>
      <c r="PG160" s="85"/>
      <c r="PH160" s="85"/>
      <c r="PI160" s="85"/>
      <c r="PJ160" s="85"/>
      <c r="PK160" s="85"/>
      <c r="PL160" s="85"/>
      <c r="PM160" s="85"/>
      <c r="PN160" s="85"/>
      <c r="PO160" s="85"/>
      <c r="PP160" s="85"/>
      <c r="PQ160" s="85"/>
      <c r="PR160" s="85"/>
      <c r="PS160" s="85"/>
      <c r="PT160" s="85"/>
      <c r="PU160" s="85"/>
      <c r="PV160" s="85"/>
      <c r="PW160" s="85"/>
      <c r="PX160" s="85"/>
      <c r="PY160" s="85"/>
      <c r="PZ160" s="85"/>
      <c r="QA160" s="85"/>
      <c r="QB160" s="85"/>
      <c r="QC160" s="85"/>
      <c r="QD160" s="85"/>
      <c r="QE160" s="85"/>
      <c r="QF160" s="85"/>
      <c r="QG160" s="85"/>
      <c r="QH160" s="85"/>
      <c r="QI160" s="85"/>
      <c r="QJ160" s="85"/>
      <c r="QK160" s="85"/>
      <c r="QL160" s="85"/>
    </row>
    <row r="161" spans="1:454" s="82" customFormat="1" outlineLevel="1" x14ac:dyDescent="0.3">
      <c r="A161" s="85"/>
      <c r="B161" s="85" t="s">
        <v>308</v>
      </c>
      <c r="C161" s="85"/>
      <c r="D161" s="80" t="s">
        <v>309</v>
      </c>
      <c r="E161" s="85"/>
      <c r="F161" s="80"/>
      <c r="G161" s="80"/>
      <c r="H161" s="81"/>
      <c r="J161" s="83"/>
      <c r="K161" s="81"/>
      <c r="M161" s="83"/>
      <c r="N161" s="81"/>
      <c r="P161" s="83"/>
      <c r="Q161" s="81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  <c r="DN161" s="85"/>
      <c r="DO161" s="85"/>
      <c r="DP161" s="85"/>
      <c r="DQ161" s="85"/>
      <c r="DR161" s="85"/>
      <c r="DS161" s="85"/>
      <c r="DT161" s="85"/>
      <c r="DU161" s="85"/>
      <c r="DV161" s="85"/>
      <c r="DW161" s="85"/>
      <c r="DX161" s="85"/>
      <c r="DY161" s="85"/>
      <c r="DZ161" s="85"/>
      <c r="EA161" s="85"/>
      <c r="EB161" s="85"/>
      <c r="EC161" s="85"/>
      <c r="ED161" s="85"/>
      <c r="EE161" s="85"/>
      <c r="EF161" s="85"/>
      <c r="EG161" s="85"/>
      <c r="EH161" s="85"/>
      <c r="EI161" s="85"/>
      <c r="EJ161" s="85"/>
      <c r="EK161" s="85"/>
      <c r="EL161" s="85"/>
      <c r="EM161" s="85"/>
      <c r="EN161" s="85"/>
      <c r="EO161" s="85"/>
      <c r="EP161" s="85"/>
      <c r="EQ161" s="85"/>
      <c r="ER161" s="85"/>
      <c r="ES161" s="85"/>
      <c r="ET161" s="85"/>
      <c r="EU161" s="85"/>
      <c r="EV161" s="85"/>
      <c r="EW161" s="85"/>
      <c r="EX161" s="85"/>
      <c r="EY161" s="85"/>
      <c r="EZ161" s="85"/>
      <c r="FA161" s="85"/>
      <c r="FB161" s="85"/>
      <c r="FC161" s="85"/>
      <c r="FD161" s="85"/>
      <c r="FE161" s="85"/>
      <c r="FF161" s="85"/>
      <c r="FG161" s="85"/>
      <c r="FH161" s="85"/>
      <c r="FI161" s="85"/>
      <c r="FJ161" s="85"/>
      <c r="FK161" s="85"/>
      <c r="FL161" s="85"/>
      <c r="FM161" s="85"/>
      <c r="FN161" s="85"/>
      <c r="FO161" s="85"/>
      <c r="FP161" s="85"/>
      <c r="FQ161" s="85"/>
      <c r="FR161" s="85"/>
      <c r="FS161" s="85"/>
      <c r="FT161" s="85"/>
      <c r="FU161" s="85"/>
      <c r="FV161" s="85"/>
      <c r="FW161" s="85"/>
      <c r="FX161" s="85"/>
      <c r="FY161" s="85"/>
      <c r="FZ161" s="85"/>
      <c r="GA161" s="85"/>
      <c r="GB161" s="85"/>
      <c r="GC161" s="85"/>
      <c r="GD161" s="85"/>
      <c r="GE161" s="85"/>
      <c r="GF161" s="85"/>
      <c r="GG161" s="85"/>
      <c r="GH161" s="85"/>
      <c r="GI161" s="85"/>
      <c r="GJ161" s="85"/>
      <c r="GK161" s="85"/>
      <c r="GL161" s="85"/>
      <c r="GM161" s="85"/>
      <c r="GN161" s="85"/>
      <c r="GO161" s="85"/>
      <c r="GP161" s="85"/>
      <c r="GQ161" s="85"/>
      <c r="GR161" s="85"/>
      <c r="GS161" s="85"/>
      <c r="GT161" s="85"/>
      <c r="GU161" s="85"/>
      <c r="GV161" s="85"/>
      <c r="GW161" s="85"/>
      <c r="GX161" s="85"/>
      <c r="GY161" s="85"/>
      <c r="GZ161" s="85"/>
      <c r="HA161" s="85"/>
      <c r="HB161" s="85"/>
      <c r="HC161" s="85"/>
      <c r="HD161" s="85"/>
      <c r="HE161" s="85"/>
      <c r="HF161" s="85"/>
      <c r="HG161" s="85"/>
      <c r="HH161" s="85"/>
      <c r="HI161" s="85"/>
      <c r="HJ161" s="85"/>
      <c r="HK161" s="85"/>
      <c r="HL161" s="85"/>
      <c r="HM161" s="85"/>
      <c r="HN161" s="85"/>
      <c r="HO161" s="85"/>
      <c r="HP161" s="85"/>
      <c r="HQ161" s="85"/>
      <c r="HR161" s="85"/>
      <c r="HS161" s="85"/>
      <c r="HT161" s="85"/>
      <c r="HU161" s="85"/>
      <c r="HV161" s="85"/>
      <c r="HW161" s="85"/>
      <c r="HX161" s="85"/>
      <c r="HY161" s="85"/>
      <c r="HZ161" s="85"/>
      <c r="IA161" s="85"/>
      <c r="IB161" s="85"/>
      <c r="IC161" s="85"/>
      <c r="ID161" s="85"/>
      <c r="IE161" s="85"/>
      <c r="IF161" s="85"/>
      <c r="IG161" s="85"/>
      <c r="IH161" s="85"/>
      <c r="II161" s="85"/>
      <c r="IJ161" s="85"/>
      <c r="IK161" s="85"/>
      <c r="IL161" s="85"/>
      <c r="IM161" s="85"/>
      <c r="IN161" s="85"/>
      <c r="IO161" s="85"/>
      <c r="IP161" s="85"/>
      <c r="IQ161" s="85"/>
      <c r="IR161" s="85"/>
      <c r="IS161" s="85"/>
      <c r="IT161" s="85"/>
      <c r="IU161" s="85"/>
      <c r="IV161" s="85"/>
      <c r="IW161" s="85"/>
      <c r="IX161" s="85"/>
      <c r="IY161" s="85"/>
      <c r="IZ161" s="85"/>
      <c r="JA161" s="85"/>
      <c r="JB161" s="85"/>
      <c r="JC161" s="85"/>
      <c r="JD161" s="85"/>
      <c r="JE161" s="85"/>
      <c r="JF161" s="85"/>
      <c r="JG161" s="85"/>
      <c r="JH161" s="85"/>
      <c r="JI161" s="85"/>
      <c r="JJ161" s="85"/>
      <c r="JK161" s="85"/>
      <c r="JL161" s="85"/>
      <c r="JM161" s="85"/>
      <c r="JN161" s="85"/>
      <c r="JO161" s="85"/>
      <c r="JP161" s="85"/>
      <c r="JQ161" s="85"/>
      <c r="JR161" s="85"/>
      <c r="JS161" s="85"/>
      <c r="JT161" s="85"/>
      <c r="JU161" s="85"/>
      <c r="JV161" s="85"/>
      <c r="JW161" s="85"/>
      <c r="JX161" s="85"/>
      <c r="JY161" s="85"/>
      <c r="JZ161" s="85"/>
      <c r="KA161" s="85"/>
      <c r="KB161" s="85"/>
      <c r="KC161" s="85"/>
      <c r="KD161" s="85"/>
      <c r="KE161" s="85"/>
      <c r="KF161" s="85"/>
      <c r="KG161" s="85"/>
      <c r="KH161" s="85"/>
      <c r="KI161" s="85"/>
      <c r="KJ161" s="85"/>
      <c r="KK161" s="85"/>
      <c r="KL161" s="85"/>
      <c r="KM161" s="85"/>
      <c r="KN161" s="85"/>
      <c r="KO161" s="85"/>
      <c r="KP161" s="85"/>
      <c r="KQ161" s="85"/>
      <c r="KR161" s="85"/>
      <c r="KS161" s="85"/>
      <c r="KT161" s="85"/>
      <c r="KU161" s="85"/>
      <c r="KV161" s="85"/>
      <c r="KW161" s="85"/>
      <c r="KX161" s="85"/>
      <c r="KY161" s="85"/>
      <c r="KZ161" s="85"/>
      <c r="LA161" s="85"/>
      <c r="LB161" s="85"/>
      <c r="LC161" s="85"/>
      <c r="LD161" s="85"/>
      <c r="LE161" s="85"/>
      <c r="LF161" s="85"/>
      <c r="LG161" s="85"/>
      <c r="LH161" s="85"/>
      <c r="LI161" s="85"/>
      <c r="LJ161" s="85"/>
      <c r="LK161" s="85"/>
      <c r="LL161" s="85"/>
      <c r="LM161" s="85"/>
      <c r="LN161" s="85"/>
      <c r="LO161" s="85"/>
      <c r="LP161" s="85"/>
      <c r="LQ161" s="85"/>
      <c r="LR161" s="85"/>
      <c r="LS161" s="85"/>
      <c r="LT161" s="85"/>
      <c r="LU161" s="85"/>
      <c r="LV161" s="85"/>
      <c r="LW161" s="85"/>
      <c r="LX161" s="85"/>
      <c r="LY161" s="85"/>
      <c r="LZ161" s="85"/>
      <c r="MA161" s="85"/>
      <c r="MB161" s="85"/>
      <c r="MC161" s="85"/>
      <c r="MD161" s="85"/>
      <c r="ME161" s="85"/>
      <c r="MF161" s="85"/>
      <c r="MG161" s="85"/>
      <c r="MH161" s="85"/>
      <c r="MI161" s="85"/>
      <c r="MJ161" s="85"/>
      <c r="MK161" s="85"/>
      <c r="ML161" s="85"/>
      <c r="MM161" s="85"/>
      <c r="MN161" s="85"/>
      <c r="MO161" s="85"/>
      <c r="MP161" s="85"/>
      <c r="MQ161" s="85"/>
      <c r="MR161" s="85"/>
      <c r="MS161" s="85"/>
      <c r="MT161" s="85"/>
      <c r="MU161" s="85"/>
      <c r="MV161" s="85"/>
      <c r="MW161" s="85"/>
      <c r="MX161" s="85"/>
      <c r="MY161" s="85"/>
      <c r="MZ161" s="85"/>
      <c r="NA161" s="85"/>
      <c r="NB161" s="85"/>
      <c r="NC161" s="85"/>
      <c r="ND161" s="85"/>
      <c r="NE161" s="85"/>
      <c r="NF161" s="85"/>
      <c r="NG161" s="85"/>
      <c r="NH161" s="85"/>
      <c r="NI161" s="85"/>
      <c r="NJ161" s="85"/>
      <c r="NK161" s="85"/>
      <c r="NL161" s="85"/>
      <c r="NM161" s="85"/>
      <c r="NN161" s="85"/>
      <c r="NO161" s="85"/>
      <c r="NP161" s="85"/>
      <c r="NQ161" s="85"/>
      <c r="NR161" s="85"/>
      <c r="NS161" s="85"/>
      <c r="NT161" s="85"/>
      <c r="NU161" s="85"/>
      <c r="NV161" s="85"/>
      <c r="NW161" s="85"/>
      <c r="NX161" s="85"/>
      <c r="NY161" s="85"/>
      <c r="NZ161" s="85"/>
      <c r="OA161" s="85"/>
      <c r="OB161" s="85"/>
      <c r="OC161" s="85"/>
      <c r="OD161" s="85"/>
      <c r="OE161" s="85"/>
      <c r="OF161" s="85"/>
      <c r="OG161" s="85"/>
      <c r="OH161" s="85"/>
      <c r="OI161" s="85"/>
      <c r="OJ161" s="85"/>
      <c r="OK161" s="85"/>
      <c r="OL161" s="85"/>
      <c r="OM161" s="85"/>
      <c r="ON161" s="85"/>
      <c r="OO161" s="85"/>
      <c r="OP161" s="85"/>
      <c r="OQ161" s="85"/>
      <c r="OR161" s="85"/>
      <c r="OS161" s="85"/>
      <c r="OT161" s="85"/>
      <c r="OU161" s="85"/>
      <c r="OV161" s="85"/>
      <c r="OW161" s="85"/>
      <c r="OX161" s="85"/>
      <c r="OY161" s="85"/>
      <c r="OZ161" s="85"/>
      <c r="PA161" s="85"/>
      <c r="PB161" s="85"/>
      <c r="PC161" s="85"/>
      <c r="PD161" s="85"/>
      <c r="PE161" s="85"/>
      <c r="PF161" s="85"/>
      <c r="PG161" s="85"/>
      <c r="PH161" s="85"/>
      <c r="PI161" s="85"/>
      <c r="PJ161" s="85"/>
      <c r="PK161" s="85"/>
      <c r="PL161" s="85"/>
      <c r="PM161" s="85"/>
      <c r="PN161" s="85"/>
      <c r="PO161" s="85"/>
      <c r="PP161" s="85"/>
      <c r="PQ161" s="85"/>
      <c r="PR161" s="85"/>
      <c r="PS161" s="85"/>
      <c r="PT161" s="85"/>
      <c r="PU161" s="85"/>
      <c r="PV161" s="85"/>
      <c r="PW161" s="85"/>
      <c r="PX161" s="85"/>
      <c r="PY161" s="85"/>
      <c r="PZ161" s="85"/>
      <c r="QA161" s="85"/>
      <c r="QB161" s="85"/>
      <c r="QC161" s="85"/>
      <c r="QD161" s="85"/>
      <c r="QE161" s="85"/>
      <c r="QF161" s="85"/>
      <c r="QG161" s="85"/>
      <c r="QH161" s="85"/>
      <c r="QI161" s="85"/>
      <c r="QJ161" s="85"/>
      <c r="QK161" s="85"/>
      <c r="QL161" s="85"/>
    </row>
    <row r="162" spans="1:454" outlineLevel="1" x14ac:dyDescent="0.3">
      <c r="B162" s="85" t="s">
        <v>310</v>
      </c>
      <c r="D162" s="80" t="s">
        <v>311</v>
      </c>
      <c r="F162" s="80">
        <v>2</v>
      </c>
      <c r="Q162" s="81"/>
    </row>
    <row r="163" spans="1:454" s="82" customFormat="1" outlineLevel="1" x14ac:dyDescent="0.3">
      <c r="A163" s="85"/>
      <c r="B163" s="85"/>
      <c r="C163" s="85"/>
      <c r="D163" s="80" t="s">
        <v>312</v>
      </c>
      <c r="E163" s="80"/>
      <c r="F163" s="80">
        <v>1</v>
      </c>
      <c r="G163" s="80"/>
      <c r="H163" s="81"/>
      <c r="J163" s="83"/>
      <c r="K163" s="81"/>
      <c r="M163" s="83"/>
      <c r="N163" s="81"/>
      <c r="P163" s="83"/>
      <c r="Q163" s="81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  <c r="DN163" s="85"/>
      <c r="DO163" s="85"/>
      <c r="DP163" s="85"/>
      <c r="DQ163" s="85"/>
      <c r="DR163" s="85"/>
      <c r="DS163" s="85"/>
      <c r="DT163" s="85"/>
      <c r="DU163" s="85"/>
      <c r="DV163" s="85"/>
      <c r="DW163" s="85"/>
      <c r="DX163" s="85"/>
      <c r="DY163" s="85"/>
      <c r="DZ163" s="85"/>
      <c r="EA163" s="85"/>
      <c r="EB163" s="85"/>
      <c r="EC163" s="85"/>
      <c r="ED163" s="85"/>
      <c r="EE163" s="85"/>
      <c r="EF163" s="85"/>
      <c r="EG163" s="85"/>
      <c r="EH163" s="85"/>
      <c r="EI163" s="85"/>
      <c r="EJ163" s="85"/>
      <c r="EK163" s="85"/>
      <c r="EL163" s="85"/>
      <c r="EM163" s="85"/>
      <c r="EN163" s="85"/>
      <c r="EO163" s="85"/>
      <c r="EP163" s="85"/>
      <c r="EQ163" s="85"/>
      <c r="ER163" s="85"/>
      <c r="ES163" s="85"/>
      <c r="ET163" s="85"/>
      <c r="EU163" s="85"/>
      <c r="EV163" s="85"/>
      <c r="EW163" s="85"/>
      <c r="EX163" s="85"/>
      <c r="EY163" s="85"/>
      <c r="EZ163" s="85"/>
      <c r="FA163" s="85"/>
      <c r="FB163" s="85"/>
      <c r="FC163" s="85"/>
      <c r="FD163" s="85"/>
      <c r="FE163" s="85"/>
      <c r="FF163" s="85"/>
      <c r="FG163" s="85"/>
      <c r="FH163" s="85"/>
      <c r="FI163" s="85"/>
      <c r="FJ163" s="85"/>
      <c r="FK163" s="85"/>
      <c r="FL163" s="85"/>
      <c r="FM163" s="85"/>
      <c r="FN163" s="85"/>
      <c r="FO163" s="85"/>
      <c r="FP163" s="85"/>
      <c r="FQ163" s="85"/>
      <c r="FR163" s="85"/>
      <c r="FS163" s="85"/>
      <c r="FT163" s="85"/>
      <c r="FU163" s="85"/>
      <c r="FV163" s="85"/>
      <c r="FW163" s="85"/>
      <c r="FX163" s="85"/>
      <c r="FY163" s="85"/>
      <c r="FZ163" s="85"/>
      <c r="GA163" s="85"/>
      <c r="GB163" s="85"/>
      <c r="GC163" s="85"/>
      <c r="GD163" s="85"/>
      <c r="GE163" s="85"/>
      <c r="GF163" s="85"/>
      <c r="GG163" s="85"/>
      <c r="GH163" s="85"/>
      <c r="GI163" s="85"/>
      <c r="GJ163" s="85"/>
      <c r="GK163" s="85"/>
      <c r="GL163" s="85"/>
      <c r="GM163" s="85"/>
      <c r="GN163" s="85"/>
      <c r="GO163" s="85"/>
      <c r="GP163" s="85"/>
      <c r="GQ163" s="85"/>
      <c r="GR163" s="85"/>
      <c r="GS163" s="85"/>
      <c r="GT163" s="85"/>
      <c r="GU163" s="85"/>
      <c r="GV163" s="85"/>
      <c r="GW163" s="85"/>
      <c r="GX163" s="85"/>
      <c r="GY163" s="85"/>
      <c r="GZ163" s="85"/>
      <c r="HA163" s="85"/>
      <c r="HB163" s="85"/>
      <c r="HC163" s="85"/>
      <c r="HD163" s="85"/>
      <c r="HE163" s="85"/>
      <c r="HF163" s="85"/>
      <c r="HG163" s="85"/>
      <c r="HH163" s="85"/>
      <c r="HI163" s="85"/>
      <c r="HJ163" s="85"/>
      <c r="HK163" s="85"/>
      <c r="HL163" s="85"/>
      <c r="HM163" s="85"/>
      <c r="HN163" s="85"/>
      <c r="HO163" s="85"/>
      <c r="HP163" s="85"/>
      <c r="HQ163" s="85"/>
      <c r="HR163" s="85"/>
      <c r="HS163" s="85"/>
      <c r="HT163" s="85"/>
      <c r="HU163" s="85"/>
      <c r="HV163" s="85"/>
      <c r="HW163" s="85"/>
      <c r="HX163" s="85"/>
      <c r="HY163" s="85"/>
      <c r="HZ163" s="85"/>
      <c r="IA163" s="85"/>
      <c r="IB163" s="85"/>
      <c r="IC163" s="85"/>
      <c r="ID163" s="85"/>
      <c r="IE163" s="85"/>
      <c r="IF163" s="85"/>
      <c r="IG163" s="85"/>
      <c r="IH163" s="85"/>
      <c r="II163" s="85"/>
      <c r="IJ163" s="85"/>
      <c r="IK163" s="85"/>
      <c r="IL163" s="85"/>
      <c r="IM163" s="85"/>
      <c r="IN163" s="85"/>
      <c r="IO163" s="85"/>
      <c r="IP163" s="85"/>
      <c r="IQ163" s="85"/>
      <c r="IR163" s="85"/>
      <c r="IS163" s="85"/>
      <c r="IT163" s="85"/>
      <c r="IU163" s="85"/>
      <c r="IV163" s="85"/>
      <c r="IW163" s="85"/>
      <c r="IX163" s="85"/>
      <c r="IY163" s="85"/>
      <c r="IZ163" s="85"/>
      <c r="JA163" s="85"/>
      <c r="JB163" s="85"/>
      <c r="JC163" s="85"/>
      <c r="JD163" s="85"/>
      <c r="JE163" s="85"/>
      <c r="JF163" s="85"/>
      <c r="JG163" s="85"/>
      <c r="JH163" s="85"/>
      <c r="JI163" s="85"/>
      <c r="JJ163" s="85"/>
      <c r="JK163" s="85"/>
      <c r="JL163" s="85"/>
      <c r="JM163" s="85"/>
      <c r="JN163" s="85"/>
      <c r="JO163" s="85"/>
      <c r="JP163" s="85"/>
      <c r="JQ163" s="85"/>
      <c r="JR163" s="85"/>
      <c r="JS163" s="85"/>
      <c r="JT163" s="85"/>
      <c r="JU163" s="85"/>
      <c r="JV163" s="85"/>
      <c r="JW163" s="85"/>
      <c r="JX163" s="85"/>
      <c r="JY163" s="85"/>
      <c r="JZ163" s="85"/>
      <c r="KA163" s="85"/>
      <c r="KB163" s="85"/>
      <c r="KC163" s="85"/>
      <c r="KD163" s="85"/>
      <c r="KE163" s="85"/>
      <c r="KF163" s="85"/>
      <c r="KG163" s="85"/>
      <c r="KH163" s="85"/>
      <c r="KI163" s="85"/>
      <c r="KJ163" s="85"/>
      <c r="KK163" s="85"/>
      <c r="KL163" s="85"/>
      <c r="KM163" s="85"/>
      <c r="KN163" s="85"/>
      <c r="KO163" s="85"/>
      <c r="KP163" s="85"/>
      <c r="KQ163" s="85"/>
      <c r="KR163" s="85"/>
      <c r="KS163" s="85"/>
      <c r="KT163" s="85"/>
      <c r="KU163" s="85"/>
      <c r="KV163" s="85"/>
      <c r="KW163" s="85"/>
      <c r="KX163" s="85"/>
      <c r="KY163" s="85"/>
      <c r="KZ163" s="85"/>
      <c r="LA163" s="85"/>
      <c r="LB163" s="85"/>
      <c r="LC163" s="85"/>
      <c r="LD163" s="85"/>
      <c r="LE163" s="85"/>
      <c r="LF163" s="85"/>
      <c r="LG163" s="85"/>
      <c r="LH163" s="85"/>
      <c r="LI163" s="85"/>
      <c r="LJ163" s="85"/>
      <c r="LK163" s="85"/>
      <c r="LL163" s="85"/>
      <c r="LM163" s="85"/>
      <c r="LN163" s="85"/>
      <c r="LO163" s="85"/>
      <c r="LP163" s="85"/>
      <c r="LQ163" s="85"/>
      <c r="LR163" s="85"/>
      <c r="LS163" s="85"/>
      <c r="LT163" s="85"/>
      <c r="LU163" s="85"/>
      <c r="LV163" s="85"/>
      <c r="LW163" s="85"/>
      <c r="LX163" s="85"/>
      <c r="LY163" s="85"/>
      <c r="LZ163" s="85"/>
      <c r="MA163" s="85"/>
      <c r="MB163" s="85"/>
      <c r="MC163" s="85"/>
      <c r="MD163" s="85"/>
      <c r="ME163" s="85"/>
      <c r="MF163" s="85"/>
      <c r="MG163" s="85"/>
      <c r="MH163" s="85"/>
      <c r="MI163" s="85"/>
      <c r="MJ163" s="85"/>
      <c r="MK163" s="85"/>
      <c r="ML163" s="85"/>
      <c r="MM163" s="85"/>
      <c r="MN163" s="85"/>
      <c r="MO163" s="85"/>
      <c r="MP163" s="85"/>
      <c r="MQ163" s="85"/>
      <c r="MR163" s="85"/>
      <c r="MS163" s="85"/>
      <c r="MT163" s="85"/>
      <c r="MU163" s="85"/>
      <c r="MV163" s="85"/>
      <c r="MW163" s="85"/>
      <c r="MX163" s="85"/>
      <c r="MY163" s="85"/>
      <c r="MZ163" s="85"/>
      <c r="NA163" s="85"/>
      <c r="NB163" s="85"/>
      <c r="NC163" s="85"/>
      <c r="ND163" s="85"/>
      <c r="NE163" s="85"/>
      <c r="NF163" s="85"/>
      <c r="NG163" s="85"/>
      <c r="NH163" s="85"/>
      <c r="NI163" s="85"/>
      <c r="NJ163" s="85"/>
      <c r="NK163" s="85"/>
      <c r="NL163" s="85"/>
      <c r="NM163" s="85"/>
      <c r="NN163" s="85"/>
      <c r="NO163" s="85"/>
      <c r="NP163" s="85"/>
      <c r="NQ163" s="85"/>
      <c r="NR163" s="85"/>
      <c r="NS163" s="85"/>
      <c r="NT163" s="85"/>
      <c r="NU163" s="85"/>
      <c r="NV163" s="85"/>
      <c r="NW163" s="85"/>
      <c r="NX163" s="85"/>
      <c r="NY163" s="85"/>
      <c r="NZ163" s="85"/>
      <c r="OA163" s="85"/>
      <c r="OB163" s="85"/>
      <c r="OC163" s="85"/>
      <c r="OD163" s="85"/>
      <c r="OE163" s="85"/>
      <c r="OF163" s="85"/>
      <c r="OG163" s="85"/>
      <c r="OH163" s="85"/>
      <c r="OI163" s="85"/>
      <c r="OJ163" s="85"/>
      <c r="OK163" s="85"/>
      <c r="OL163" s="85"/>
      <c r="OM163" s="85"/>
      <c r="ON163" s="85"/>
      <c r="OO163" s="85"/>
      <c r="OP163" s="85"/>
      <c r="OQ163" s="85"/>
      <c r="OR163" s="85"/>
      <c r="OS163" s="85"/>
      <c r="OT163" s="85"/>
      <c r="OU163" s="85"/>
      <c r="OV163" s="85"/>
      <c r="OW163" s="85"/>
      <c r="OX163" s="85"/>
      <c r="OY163" s="85"/>
      <c r="OZ163" s="85"/>
      <c r="PA163" s="85"/>
      <c r="PB163" s="85"/>
      <c r="PC163" s="85"/>
      <c r="PD163" s="85"/>
      <c r="PE163" s="85"/>
      <c r="PF163" s="85"/>
      <c r="PG163" s="85"/>
      <c r="PH163" s="85"/>
      <c r="PI163" s="85"/>
      <c r="PJ163" s="85"/>
      <c r="PK163" s="85"/>
      <c r="PL163" s="85"/>
      <c r="PM163" s="85"/>
      <c r="PN163" s="85"/>
      <c r="PO163" s="85"/>
      <c r="PP163" s="85"/>
      <c r="PQ163" s="85"/>
      <c r="PR163" s="85"/>
      <c r="PS163" s="85"/>
      <c r="PT163" s="85"/>
      <c r="PU163" s="85"/>
      <c r="PV163" s="85"/>
      <c r="PW163" s="85"/>
      <c r="PX163" s="85"/>
      <c r="PY163" s="85"/>
      <c r="PZ163" s="85"/>
      <c r="QA163" s="85"/>
      <c r="QB163" s="85"/>
      <c r="QC163" s="85"/>
      <c r="QD163" s="85"/>
      <c r="QE163" s="85"/>
      <c r="QF163" s="85"/>
      <c r="QG163" s="85"/>
      <c r="QH163" s="85"/>
      <c r="QI163" s="85"/>
      <c r="QJ163" s="85"/>
      <c r="QK163" s="85"/>
      <c r="QL163" s="85"/>
    </row>
    <row r="164" spans="1:454" s="83" customFormat="1" outlineLevel="1" x14ac:dyDescent="0.3">
      <c r="A164" s="85"/>
      <c r="B164" s="85"/>
      <c r="C164" s="85"/>
      <c r="D164" s="80" t="s">
        <v>313</v>
      </c>
      <c r="E164" s="80"/>
      <c r="F164" s="80">
        <v>1</v>
      </c>
      <c r="G164" s="80"/>
      <c r="H164" s="81"/>
      <c r="I164" s="82"/>
      <c r="K164" s="81"/>
      <c r="L164" s="82"/>
      <c r="N164" s="84"/>
      <c r="O164" s="82"/>
      <c r="Q164" s="81"/>
      <c r="R164" s="82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  <c r="DN164" s="85"/>
      <c r="DO164" s="85"/>
      <c r="DP164" s="85"/>
      <c r="DQ164" s="85"/>
      <c r="DR164" s="85"/>
      <c r="DS164" s="85"/>
      <c r="DT164" s="85"/>
      <c r="DU164" s="85"/>
      <c r="DV164" s="85"/>
      <c r="DW164" s="85"/>
      <c r="DX164" s="85"/>
      <c r="DY164" s="85"/>
      <c r="DZ164" s="85"/>
      <c r="EA164" s="85"/>
      <c r="EB164" s="85"/>
      <c r="EC164" s="85"/>
      <c r="ED164" s="85"/>
      <c r="EE164" s="85"/>
      <c r="EF164" s="85"/>
      <c r="EG164" s="85"/>
      <c r="EH164" s="85"/>
      <c r="EI164" s="85"/>
      <c r="EJ164" s="85"/>
      <c r="EK164" s="85"/>
      <c r="EL164" s="85"/>
      <c r="EM164" s="85"/>
      <c r="EN164" s="85"/>
      <c r="EO164" s="85"/>
      <c r="EP164" s="85"/>
      <c r="EQ164" s="85"/>
      <c r="ER164" s="85"/>
      <c r="ES164" s="85"/>
      <c r="ET164" s="85"/>
      <c r="EU164" s="85"/>
      <c r="EV164" s="85"/>
      <c r="EW164" s="85"/>
      <c r="EX164" s="85"/>
      <c r="EY164" s="85"/>
      <c r="EZ164" s="85"/>
      <c r="FA164" s="85"/>
      <c r="FB164" s="85"/>
      <c r="FC164" s="85"/>
      <c r="FD164" s="85"/>
      <c r="FE164" s="85"/>
      <c r="FF164" s="85"/>
      <c r="FG164" s="85"/>
      <c r="FH164" s="85"/>
      <c r="FI164" s="85"/>
      <c r="FJ164" s="85"/>
      <c r="FK164" s="85"/>
      <c r="FL164" s="85"/>
      <c r="FM164" s="85"/>
      <c r="FN164" s="85"/>
      <c r="FO164" s="85"/>
      <c r="FP164" s="85"/>
      <c r="FQ164" s="85"/>
      <c r="FR164" s="85"/>
      <c r="FS164" s="85"/>
      <c r="FT164" s="85"/>
      <c r="FU164" s="85"/>
      <c r="FV164" s="85"/>
      <c r="FW164" s="85"/>
      <c r="FX164" s="85"/>
      <c r="FY164" s="85"/>
      <c r="FZ164" s="85"/>
      <c r="GA164" s="85"/>
      <c r="GB164" s="85"/>
      <c r="GC164" s="85"/>
      <c r="GD164" s="85"/>
      <c r="GE164" s="85"/>
      <c r="GF164" s="85"/>
      <c r="GG164" s="85"/>
      <c r="GH164" s="85"/>
      <c r="GI164" s="85"/>
      <c r="GJ164" s="85"/>
      <c r="GK164" s="85"/>
      <c r="GL164" s="85"/>
      <c r="GM164" s="85"/>
      <c r="GN164" s="85"/>
      <c r="GO164" s="85"/>
      <c r="GP164" s="85"/>
      <c r="GQ164" s="85"/>
      <c r="GR164" s="85"/>
      <c r="GS164" s="85"/>
      <c r="GT164" s="85"/>
      <c r="GU164" s="85"/>
      <c r="GV164" s="85"/>
      <c r="GW164" s="85"/>
      <c r="GX164" s="85"/>
      <c r="GY164" s="85"/>
      <c r="GZ164" s="85"/>
      <c r="HA164" s="85"/>
      <c r="HB164" s="85"/>
      <c r="HC164" s="85"/>
      <c r="HD164" s="85"/>
      <c r="HE164" s="85"/>
      <c r="HF164" s="85"/>
      <c r="HG164" s="85"/>
      <c r="HH164" s="85"/>
      <c r="HI164" s="85"/>
      <c r="HJ164" s="85"/>
      <c r="HK164" s="85"/>
      <c r="HL164" s="85"/>
      <c r="HM164" s="85"/>
      <c r="HN164" s="85"/>
      <c r="HO164" s="85"/>
      <c r="HP164" s="85"/>
      <c r="HQ164" s="85"/>
      <c r="HR164" s="85"/>
      <c r="HS164" s="85"/>
      <c r="HT164" s="85"/>
      <c r="HU164" s="85"/>
      <c r="HV164" s="85"/>
      <c r="HW164" s="85"/>
      <c r="HX164" s="85"/>
      <c r="HY164" s="85"/>
      <c r="HZ164" s="85"/>
      <c r="IA164" s="85"/>
      <c r="IB164" s="85"/>
      <c r="IC164" s="85"/>
      <c r="ID164" s="85"/>
      <c r="IE164" s="85"/>
      <c r="IF164" s="85"/>
      <c r="IG164" s="85"/>
      <c r="IH164" s="85"/>
      <c r="II164" s="85"/>
      <c r="IJ164" s="85"/>
      <c r="IK164" s="85"/>
      <c r="IL164" s="85"/>
      <c r="IM164" s="85"/>
      <c r="IN164" s="85"/>
      <c r="IO164" s="85"/>
      <c r="IP164" s="85"/>
      <c r="IQ164" s="85"/>
      <c r="IR164" s="85"/>
      <c r="IS164" s="85"/>
      <c r="IT164" s="85"/>
      <c r="IU164" s="85"/>
      <c r="IV164" s="85"/>
      <c r="IW164" s="85"/>
      <c r="IX164" s="85"/>
      <c r="IY164" s="85"/>
      <c r="IZ164" s="85"/>
      <c r="JA164" s="85"/>
      <c r="JB164" s="85"/>
      <c r="JC164" s="85"/>
      <c r="JD164" s="85"/>
      <c r="JE164" s="85"/>
      <c r="JF164" s="85"/>
      <c r="JG164" s="85"/>
      <c r="JH164" s="85"/>
      <c r="JI164" s="85"/>
      <c r="JJ164" s="85"/>
      <c r="JK164" s="85"/>
      <c r="JL164" s="85"/>
      <c r="JM164" s="85"/>
      <c r="JN164" s="85"/>
      <c r="JO164" s="85"/>
      <c r="JP164" s="85"/>
      <c r="JQ164" s="85"/>
      <c r="JR164" s="85"/>
      <c r="JS164" s="85"/>
      <c r="JT164" s="85"/>
      <c r="JU164" s="85"/>
      <c r="JV164" s="85"/>
      <c r="JW164" s="85"/>
      <c r="JX164" s="85"/>
      <c r="JY164" s="85"/>
      <c r="JZ164" s="85"/>
      <c r="KA164" s="85"/>
      <c r="KB164" s="85"/>
      <c r="KC164" s="85"/>
      <c r="KD164" s="85"/>
      <c r="KE164" s="85"/>
      <c r="KF164" s="85"/>
      <c r="KG164" s="85"/>
      <c r="KH164" s="85"/>
      <c r="KI164" s="85"/>
      <c r="KJ164" s="85"/>
      <c r="KK164" s="85"/>
      <c r="KL164" s="85"/>
      <c r="KM164" s="85"/>
      <c r="KN164" s="85"/>
      <c r="KO164" s="85"/>
      <c r="KP164" s="85"/>
      <c r="KQ164" s="85"/>
      <c r="KR164" s="85"/>
      <c r="KS164" s="85"/>
      <c r="KT164" s="85"/>
      <c r="KU164" s="85"/>
      <c r="KV164" s="85"/>
      <c r="KW164" s="85"/>
      <c r="KX164" s="85"/>
      <c r="KY164" s="85"/>
      <c r="KZ164" s="85"/>
      <c r="LA164" s="85"/>
      <c r="LB164" s="85"/>
      <c r="LC164" s="85"/>
      <c r="LD164" s="85"/>
      <c r="LE164" s="85"/>
      <c r="LF164" s="85"/>
      <c r="LG164" s="85"/>
      <c r="LH164" s="85"/>
      <c r="LI164" s="85"/>
      <c r="LJ164" s="85"/>
      <c r="LK164" s="85"/>
      <c r="LL164" s="85"/>
      <c r="LM164" s="85"/>
      <c r="LN164" s="85"/>
      <c r="LO164" s="85"/>
      <c r="LP164" s="85"/>
      <c r="LQ164" s="85"/>
      <c r="LR164" s="85"/>
      <c r="LS164" s="85"/>
      <c r="LT164" s="85"/>
      <c r="LU164" s="85"/>
      <c r="LV164" s="85"/>
      <c r="LW164" s="85"/>
      <c r="LX164" s="85"/>
      <c r="LY164" s="85"/>
      <c r="LZ164" s="85"/>
      <c r="MA164" s="85"/>
      <c r="MB164" s="85"/>
      <c r="MC164" s="85"/>
      <c r="MD164" s="85"/>
      <c r="ME164" s="85"/>
      <c r="MF164" s="85"/>
      <c r="MG164" s="85"/>
      <c r="MH164" s="85"/>
      <c r="MI164" s="85"/>
      <c r="MJ164" s="85"/>
      <c r="MK164" s="85"/>
      <c r="ML164" s="85"/>
      <c r="MM164" s="85"/>
      <c r="MN164" s="85"/>
      <c r="MO164" s="85"/>
      <c r="MP164" s="85"/>
      <c r="MQ164" s="85"/>
      <c r="MR164" s="85"/>
      <c r="MS164" s="85"/>
      <c r="MT164" s="85"/>
      <c r="MU164" s="85"/>
      <c r="MV164" s="85"/>
      <c r="MW164" s="85"/>
      <c r="MX164" s="85"/>
      <c r="MY164" s="85"/>
      <c r="MZ164" s="85"/>
      <c r="NA164" s="85"/>
      <c r="NB164" s="85"/>
      <c r="NC164" s="85"/>
      <c r="ND164" s="85"/>
      <c r="NE164" s="85"/>
      <c r="NF164" s="85"/>
      <c r="NG164" s="85"/>
      <c r="NH164" s="85"/>
      <c r="NI164" s="85"/>
      <c r="NJ164" s="85"/>
      <c r="NK164" s="85"/>
      <c r="NL164" s="85"/>
      <c r="NM164" s="85"/>
      <c r="NN164" s="85"/>
      <c r="NO164" s="85"/>
      <c r="NP164" s="85"/>
      <c r="NQ164" s="85"/>
      <c r="NR164" s="85"/>
      <c r="NS164" s="85"/>
      <c r="NT164" s="85"/>
      <c r="NU164" s="85"/>
      <c r="NV164" s="85"/>
      <c r="NW164" s="85"/>
      <c r="NX164" s="85"/>
      <c r="NY164" s="85"/>
      <c r="NZ164" s="85"/>
      <c r="OA164" s="85"/>
      <c r="OB164" s="85"/>
      <c r="OC164" s="85"/>
      <c r="OD164" s="85"/>
      <c r="OE164" s="85"/>
      <c r="OF164" s="85"/>
      <c r="OG164" s="85"/>
      <c r="OH164" s="85"/>
      <c r="OI164" s="85"/>
      <c r="OJ164" s="85"/>
      <c r="OK164" s="85"/>
      <c r="OL164" s="85"/>
      <c r="OM164" s="85"/>
      <c r="ON164" s="85"/>
      <c r="OO164" s="85"/>
      <c r="OP164" s="85"/>
      <c r="OQ164" s="85"/>
      <c r="OR164" s="85"/>
      <c r="OS164" s="85"/>
      <c r="OT164" s="85"/>
      <c r="OU164" s="85"/>
      <c r="OV164" s="85"/>
      <c r="OW164" s="85"/>
      <c r="OX164" s="85"/>
      <c r="OY164" s="85"/>
      <c r="OZ164" s="85"/>
      <c r="PA164" s="85"/>
      <c r="PB164" s="85"/>
      <c r="PC164" s="85"/>
      <c r="PD164" s="85"/>
      <c r="PE164" s="85"/>
      <c r="PF164" s="85"/>
      <c r="PG164" s="85"/>
      <c r="PH164" s="85"/>
      <c r="PI164" s="85"/>
      <c r="PJ164" s="85"/>
      <c r="PK164" s="85"/>
      <c r="PL164" s="85"/>
      <c r="PM164" s="85"/>
      <c r="PN164" s="85"/>
      <c r="PO164" s="85"/>
      <c r="PP164" s="85"/>
      <c r="PQ164" s="85"/>
      <c r="PR164" s="85"/>
      <c r="PS164" s="85"/>
      <c r="PT164" s="85"/>
      <c r="PU164" s="85"/>
      <c r="PV164" s="85"/>
      <c r="PW164" s="85"/>
      <c r="PX164" s="85"/>
      <c r="PY164" s="85"/>
      <c r="PZ164" s="85"/>
      <c r="QA164" s="85"/>
      <c r="QB164" s="85"/>
      <c r="QC164" s="85"/>
      <c r="QD164" s="85"/>
      <c r="QE164" s="85"/>
      <c r="QF164" s="85"/>
      <c r="QG164" s="85"/>
      <c r="QH164" s="85"/>
      <c r="QI164" s="85"/>
      <c r="QJ164" s="85"/>
      <c r="QK164" s="85"/>
      <c r="QL164" s="85"/>
    </row>
    <row r="165" spans="1:454" outlineLevel="1" x14ac:dyDescent="0.3">
      <c r="D165" s="80" t="s">
        <v>314</v>
      </c>
      <c r="E165" s="85"/>
      <c r="F165" s="80">
        <v>2</v>
      </c>
      <c r="K165" s="81"/>
      <c r="N165" s="81"/>
      <c r="Q165" s="81"/>
    </row>
    <row r="169" spans="1:454" x14ac:dyDescent="0.3">
      <c r="B169" s="85" t="s">
        <v>315</v>
      </c>
    </row>
    <row r="170" spans="1:454" x14ac:dyDescent="0.3">
      <c r="B170" s="96"/>
      <c r="C170" s="85" t="s">
        <v>316</v>
      </c>
    </row>
    <row r="171" spans="1:454" x14ac:dyDescent="0.3">
      <c r="B171" s="97"/>
      <c r="C171" s="85" t="s">
        <v>317</v>
      </c>
    </row>
    <row r="172" spans="1:454" x14ac:dyDescent="0.3">
      <c r="B172" s="98"/>
      <c r="C172" s="85" t="s">
        <v>318</v>
      </c>
    </row>
    <row r="173" spans="1:454" x14ac:dyDescent="0.3">
      <c r="B173" s="99"/>
      <c r="C173" s="85" t="s">
        <v>319</v>
      </c>
    </row>
    <row r="174" spans="1:454" x14ac:dyDescent="0.3">
      <c r="B174" s="100"/>
      <c r="C174" s="85" t="s">
        <v>320</v>
      </c>
    </row>
  </sheetData>
  <mergeCells count="9">
    <mergeCell ref="E1:F1"/>
    <mergeCell ref="E83:F83"/>
    <mergeCell ref="E85:F85"/>
    <mergeCell ref="E10:F10"/>
    <mergeCell ref="C51:C52"/>
    <mergeCell ref="E54:F54"/>
    <mergeCell ref="E58:F58"/>
    <mergeCell ref="E62:F62"/>
    <mergeCell ref="E81:F81"/>
  </mergeCells>
  <phoneticPr fontId="9" type="noConversion"/>
  <pageMargins left="0.70866141732283472" right="0.70866141732283472" top="0.78740157480314965" bottom="0.78740157480314965" header="0.31496062992125984" footer="0.31496062992125984"/>
  <pageSetup paperSize="8" scale="61" fitToHeight="3" orientation="landscape" r:id="rId1"/>
  <headerFooter>
    <oddFooter>&amp;C&amp;P von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roperties xmlns="http://www.imanage.com/work/xmlschema">
  <documentid>LAW_DE!16164183.1</documentid>
  <senderid>DEU55086</senderid>
  <senderemail>SOPHIE.SCHULZ@LUTHER-LAWFIRM.COM</senderemail>
  <lastmodified>2025-05-08T09:31:45.0000000+02:00</lastmodified>
  <database>LAW_DE</database>
</properties>
</file>

<file path=customXml/item2.xml><?xml version="1.0" encoding="utf-8"?>
<?mso-contentType ?>
<p:Policy xmlns:p="office.server.policy" id="" local="true">
  <p:Name>Dokument</p:Name>
  <p:Description/>
  <p:Statement/>
  <p:PolicyItems>
    <p:PolicyItem featureId="Microsoft.Office.RecordsManagement.PolicyFeatures.PolicyLabel" staticId="0x010100822B581F95D01C43B18971EC62B4B5E0|1053827760" UniqueId="06fce061-56b1-46d4-b125-52e792f0c775">
      <p:Name>Bezeichnungen</p:Name>
      <p:Description>Generiert Bezeichnungen, die in Microsoft Office-Dokumente eingefügt werden können, um sicherzustellen, dass Dokumenteigenschaften oder sonstige wichtige Informationen beim Drucken von Dokumenten enthalten sind. Bezeichnungen können auch für die Suche nach Dokumenten verwendet werden.</p:Description>
      <p:CustomData>
        <label>
          <segment type="literal">Version: </segment>
          <segment type="metadata">_UIVersionString</segment>
          <segment type="literal">  Status: </segment>
          <segment type="metadata">_ModerationStatus</segment>
        </label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8088B5847B944A01830A6A1881EB3" ma:contentTypeVersion="22" ma:contentTypeDescription="Ein neues Dokument erstellen." ma:contentTypeScope="" ma:versionID="72130289b81c3b20d4ad95a83bf4c371">
  <xsd:schema xmlns:xsd="http://www.w3.org/2001/XMLSchema" xmlns:xs="http://www.w3.org/2001/XMLSchema" xmlns:p="http://schemas.microsoft.com/office/2006/metadata/properties" xmlns:ns1="http://schemas.microsoft.com/sharepoint/v3" xmlns:ns2="49cf728c-760d-4375-9ad9-67feae8d0042" xmlns:ns3="7e4f4e51-9c20-47df-8c4a-b9e927414014" targetNamespace="http://schemas.microsoft.com/office/2006/metadata/properties" ma:root="true" ma:fieldsID="75d3cef32874d9d23f5e348c3bee7978" ns1:_="" ns2:_="" ns3:_="">
    <xsd:import namespace="http://schemas.microsoft.com/sharepoint/v3"/>
    <xsd:import namespace="49cf728c-760d-4375-9ad9-67feae8d0042"/>
    <xsd:import namespace="7e4f4e51-9c20-47df-8c4a-b9e927414014"/>
    <xsd:element name="properties">
      <xsd:complexType>
        <xsd:sequence>
          <xsd:element name="documentManagement">
            <xsd:complexType>
              <xsd:all>
                <xsd:element ref="ns2:o10u" minOccurs="0"/>
                <xsd:element ref="ns2:m55e" minOccurs="0"/>
                <xsd:element ref="ns2:CountryOrRegionb31d65de-a104-43a1-8af4-86ada89aabd8" minOccurs="0"/>
                <xsd:element ref="ns2:Stateb31d65de-a104-43a1-8af4-86ada89aabd8" minOccurs="0"/>
                <xsd:element ref="ns2:Cityb31d65de-a104-43a1-8af4-86ada89aabd8" minOccurs="0"/>
                <xsd:element ref="ns2:PostalCodeb31d65de-a104-43a1-8af4-86ada89aabd8" minOccurs="0"/>
                <xsd:element ref="ns2:Streetb31d65de-a104-43a1-8af4-86ada89aabd8" minOccurs="0"/>
                <xsd:element ref="ns2:GeoLocb31d65de-a104-43a1-8af4-86ada89aabd8" minOccurs="0"/>
                <xsd:element ref="ns2:DispNameb31d65de-a104-43a1-8af4-86ada89aabd8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1:_dlc_Exempt" minOccurs="0"/>
                <xsd:element ref="ns2:DLCPolicyLabelValue" minOccurs="0"/>
                <xsd:element ref="ns2:DLCPolicyLabelClientValue" minOccurs="0"/>
                <xsd:element ref="ns2:DLCPolicyLabelLock" minOccurs="0"/>
                <xsd:element ref="ns2:MediaServiceSearchProperties" minOccurs="0"/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FocalPo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f728c-760d-4375-9ad9-67feae8d0042" elementFormDefault="qualified">
    <xsd:import namespace="http://schemas.microsoft.com/office/2006/documentManagement/types"/>
    <xsd:import namespace="http://schemas.microsoft.com/office/infopath/2007/PartnerControls"/>
    <xsd:element name="o10u" ma:index="8" nillable="true" ma:displayName="Person oder Gruppe" ma:list="UserInfo" ma:internalName="o10u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55e" ma:index="9" nillable="true" ma:displayName="Location" ma:internalName="m55e">
      <xsd:simpleType>
        <xsd:restriction base="dms:Unknown"/>
      </xsd:simpleType>
    </xsd:element>
    <xsd:element name="CountryOrRegionb31d65de-a104-43a1-8af4-86ada89aabd8" ma:index="10" nillable="true" ma:displayName="Ort: Land/Region" ma:description="" ma:internalName="CountryOrRegion" ma:readOnly="true">
      <xsd:simpleType>
        <xsd:restriction base="dms:Text"/>
      </xsd:simpleType>
    </xsd:element>
    <xsd:element name="Stateb31d65de-a104-43a1-8af4-86ada89aabd8" ma:index="11" nillable="true" ma:displayName="Ort: Bundesland" ma:description="" ma:internalName="State" ma:readOnly="true">
      <xsd:simpleType>
        <xsd:restriction base="dms:Text"/>
      </xsd:simpleType>
    </xsd:element>
    <xsd:element name="Cityb31d65de-a104-43a1-8af4-86ada89aabd8" ma:index="12" nillable="true" ma:displayName="Ort: Ort" ma:description="" ma:internalName="City" ma:readOnly="true">
      <xsd:simpleType>
        <xsd:restriction base="dms:Text"/>
      </xsd:simpleType>
    </xsd:element>
    <xsd:element name="PostalCodeb31d65de-a104-43a1-8af4-86ada89aabd8" ma:index="13" nillable="true" ma:displayName="Ort: Postleitzahl" ma:description="" ma:internalName="PostalCode" ma:readOnly="true">
      <xsd:simpleType>
        <xsd:restriction base="dms:Text"/>
      </xsd:simpleType>
    </xsd:element>
    <xsd:element name="Streetb31d65de-a104-43a1-8af4-86ada89aabd8" ma:index="14" nillable="true" ma:displayName="Ort: Straße" ma:description="" ma:internalName="Street" ma:readOnly="true">
      <xsd:simpleType>
        <xsd:restriction base="dms:Text"/>
      </xsd:simpleType>
    </xsd:element>
    <xsd:element name="GeoLocb31d65de-a104-43a1-8af4-86ada89aabd8" ma:index="15" nillable="true" ma:displayName="Ort: Koordinaten" ma:description="" ma:internalName="GeoLoc" ma:readOnly="true">
      <xsd:simpleType>
        <xsd:restriction base="dms:Unknown"/>
      </xsd:simpleType>
    </xsd:element>
    <xsd:element name="DispNameb31d65de-a104-43a1-8af4-86ada89aabd8" ma:index="16" nillable="true" ma:displayName="Ort: Name" ma:description="" ma:internalName="DispName" ma:readOnly="true">
      <xsd:simpleType>
        <xsd:restriction base="dms:Text"/>
      </xsd:simpleType>
    </xsd:element>
    <xsd:element name="_Flow_SignoffStatus" ma:index="17" nillable="true" ma:displayName="Status Unterschrift" ma:internalName="Status_x0020_Unterschrift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LCPolicyLabelValue" ma:index="27" nillable="true" ma:displayName="Label" ma:description="Speichert den aktuellen Wert der Bezeichnung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28" nillable="true" ma:displayName="Clientbezeichnungswert" ma:description="Speichert den letzten Bezeichnungswert, der auf dem Client errechnet wurde." ma:hidden="true" ma:internalName="DLCPolicyLabelClientValue" ma:readOnly="false">
      <xsd:simpleType>
        <xsd:restriction base="dms:Note"/>
      </xsd:simpleType>
    </xsd:element>
    <xsd:element name="DLCPolicyLabelLock" ma:index="29" nillable="true" ma:displayName="Bezeichnung gesperrt" ma:description="Gibt an, ob die Bezeichnung zu aktualisieren ist, wenn Elementeigenschaften geändert werden." ma:hidden="true" ma:internalName="DLCPolicyLabelLock" ma:readOnly="fals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Bildmarkierungen" ma:readOnly="false" ma:fieldId="{5cf76f15-5ced-4ddc-b409-7134ff3c332f}" ma:taxonomyMulti="true" ma:sspId="e21955d4-2afb-42eb-8d29-ff77bec8df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FocalPoint" ma:index="41" nillable="true" ma:displayName="Focal Point" ma:format="Dropdown" ma:internalName="FocalPoint">
      <xsd:simpleType>
        <xsd:restriction base="dms:Choice">
          <xsd:enumeration value="AEL"/>
          <xsd:enumeration value="MME"/>
          <xsd:enumeration value="TK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f4e51-9c20-47df-8c4a-b9e92741401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7" nillable="true" ma:displayName="Taxonomy Catch All Column" ma:hidden="true" ma:list="{7dd21a9a-7b3b-48a3-944a-e08064212228}" ma:internalName="TaxCatchAll" ma:showField="CatchAllData" ma:web="7e4f4e51-9c20-47df-8c4a-b9e9274140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cf728c-760d-4375-9ad9-67feae8d0042">
      <Terms xmlns="http://schemas.microsoft.com/office/infopath/2007/PartnerControls"/>
    </lcf76f155ced4ddcb4097134ff3c332f>
    <TaxCatchAll xmlns="7e4f4e51-9c20-47df-8c4a-b9e927414014" xsi:nil="true"/>
    <DLCPolicyLabelClientValue xmlns="49cf728c-760d-4375-9ad9-67feae8d0042">Version: {_UIVersionString}  Status: {_ModerationStatus}</DLCPolicyLabelClientValue>
    <FocalPoint xmlns="49cf728c-760d-4375-9ad9-67feae8d0042" xsi:nil="true"/>
    <_Flow_SignoffStatus xmlns="49cf728c-760d-4375-9ad9-67feae8d0042" xsi:nil="true"/>
    <m55e xmlns="49cf728c-760d-4375-9ad9-67feae8d0042" xsi:nil="true"/>
    <o10u xmlns="49cf728c-760d-4375-9ad9-67feae8d0042">
      <UserInfo>
        <DisplayName/>
        <AccountId xsi:nil="true"/>
        <AccountType/>
      </UserInfo>
    </o10u>
    <DLCPolicyLabelLock xmlns="49cf728c-760d-4375-9ad9-67feae8d0042" xsi:nil="true"/>
    <DLCPolicyLabelValue xmlns="49cf728c-760d-4375-9ad9-67feae8d0042">Version: {_UIVersionString}  Status: {_ModerationStatus}</DLCPolicyLabelValue>
  </documentManagement>
</p:properties>
</file>

<file path=customXml/itemProps1.xml><?xml version="1.0" encoding="utf-8"?>
<ds:datastoreItem xmlns:ds="http://schemas.openxmlformats.org/officeDocument/2006/customXml" ds:itemID="{1290875F-1708-491E-91A9-1E6EBDA54BEB}">
  <ds:schemaRefs>
    <ds:schemaRef ds:uri="http://www.imanage.com/work/xmlschema"/>
  </ds:schemaRefs>
</ds:datastoreItem>
</file>

<file path=customXml/itemProps2.xml><?xml version="1.0" encoding="utf-8"?>
<ds:datastoreItem xmlns:ds="http://schemas.openxmlformats.org/officeDocument/2006/customXml" ds:itemID="{B1E3B700-96E0-444E-9EBC-F905F3F05A75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3B574904-6E42-4087-9668-6FE9756E2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cf728c-760d-4375-9ad9-67feae8d0042"/>
    <ds:schemaRef ds:uri="7e4f4e51-9c20-47df-8c4a-b9e9274140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39DF0CA-1DEA-4938-B265-3525D5C6DF8F}">
  <ds:schemaRefs>
    <ds:schemaRef ds:uri="http://schemas.microsoft.com/office/2006/metadata/properties"/>
    <ds:schemaRef ds:uri="http://schemas.microsoft.com/office/infopath/2007/PartnerControls"/>
    <ds:schemaRef ds:uri="6da90b8b-416f-49e5-9cd5-9affa8870ad3"/>
    <ds:schemaRef ds:uri="3107b891-0506-4f9d-927a-bccf26775ae1"/>
    <ds:schemaRef ds:uri="49cf728c-760d-4375-9ad9-67feae8d0042"/>
    <ds:schemaRef ds:uri="7e4f4e51-9c20-47df-8c4a-b9e927414014"/>
  </ds:schemaRefs>
</ds:datastoreItem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Wertungsmatrix gesamt TL_2.2</vt:lpstr>
      <vt:lpstr>Technische Bewertung</vt:lpstr>
      <vt:lpstr>Fachliche Bewertung</vt:lpstr>
      <vt:lpstr>Preisliche Bewertung TL_2.2</vt:lpstr>
      <vt:lpstr>Vgl Equipmentliste</vt:lpstr>
      <vt:lpstr>'Vgl Equipmentliste'!Druckbereich</vt:lpstr>
      <vt:lpstr>'Preisliche Bewertung TL_2.2'!Drucktitel</vt:lpstr>
      <vt:lpstr>'Technische Bewertung'!Drucktitel</vt:lpstr>
      <vt:lpstr>'Vgl Equipmentliste'!Drucktitel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2026-06-18T10:30:29Z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0x0101001758088B5847B944A01830A6A1881EB3</vt:lpwstr>
  </property>
  <property fmtid="{D5CDD505-2E9C-101B-9397-08002B2CF9AE}" pid="3" name="MediaServiceImageTags">
    <vt:lpwstr/>
  </property>
</Properties>
</file>