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svc.cottbus.de\dfs\GROUPS\FB10\Allgemein\DV Fahrradleasing\Vergabeverfahren\Ausschreibungsunterlagen\"/>
    </mc:Choice>
  </mc:AlternateContent>
  <xr:revisionPtr revIDLastSave="0" documentId="13_ncr:1_{EE6A0B80-438A-4E78-A3F7-344F4AE33544}" xr6:coauthVersionLast="47" xr6:coauthVersionMax="47" xr10:uidLastSave="{00000000-0000-0000-0000-000000000000}"/>
  <workbookProtection workbookAlgorithmName="SHA-512" workbookHashValue="jdVwz2+0WVgJowob6cElV+YyeE+0fgzH7rbpaYzNxcvCMw4WdNRLs3zpXL6/fk6/ZjzYn8UrA6B+lgNNIoVzgg==" workbookSaltValue="+V23xU+DS31j0Q9vPQ8SmA==" workbookSpinCount="100000" lockStructure="1"/>
  <bookViews>
    <workbookView xWindow="-120" yWindow="-120" windowWidth="29040" windowHeight="15720" xr2:uid="{00000000-000D-0000-FFFF-FFFF00000000}"/>
  </bookViews>
  <sheets>
    <sheet name="Preisblatt" sheetId="1" r:id="rId1"/>
  </sheets>
  <definedNames>
    <definedName name="Brutto">Preisblatt!$H$27</definedName>
    <definedName name="_xlnm.Print_Area" localSheetId="0">Preisblatt!$A$1:$K$33</definedName>
    <definedName name="Nachlass_Prozent">Preisblatt!$G$28</definedName>
    <definedName name="Netto">Preisblatt!$H$25</definedName>
    <definedName name="Ust">Preisblatt!$G$26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 i="1" l="1"/>
  <c r="H18" i="1"/>
  <c r="H19" i="1"/>
  <c r="H20" i="1"/>
  <c r="H21" i="1"/>
  <c r="H22" i="1"/>
  <c r="H16" i="1"/>
  <c r="H25" i="1" l="1"/>
  <c r="H26" i="1" s="1"/>
  <c r="H27" i="1" s="1"/>
  <c r="H28" i="1" s="1"/>
  <c r="H29" i="1" l="1"/>
</calcChain>
</file>

<file path=xl/sharedStrings.xml><?xml version="1.0" encoding="utf-8"?>
<sst xmlns="http://schemas.openxmlformats.org/spreadsheetml/2006/main" count="27" uniqueCount="27">
  <si>
    <t>Datum:</t>
  </si>
  <si>
    <t>Kriterien</t>
  </si>
  <si>
    <t>1.1</t>
  </si>
  <si>
    <t>1.2</t>
  </si>
  <si>
    <t>Laufzeit in Monaten</t>
  </si>
  <si>
    <t xml:space="preserve">  </t>
  </si>
  <si>
    <t>1.3</t>
  </si>
  <si>
    <t>Gesamtsumme (netto)</t>
  </si>
  <si>
    <t xml:space="preserve">Gesamtpreis
</t>
  </si>
  <si>
    <t>Preiswertung</t>
  </si>
  <si>
    <t xml:space="preserve"> </t>
  </si>
  <si>
    <t>1.4</t>
  </si>
  <si>
    <t>1.5</t>
  </si>
  <si>
    <t>1.6</t>
  </si>
  <si>
    <t>1.7</t>
  </si>
  <si>
    <t>Position:</t>
  </si>
  <si>
    <t>monatl. Leasingrate (netto) für Preis bei Pos. 1</t>
  </si>
  <si>
    <t>monatl. Versicherungs-beitrag (netto) für Preis bei Pos. 1</t>
  </si>
  <si>
    <t>Gesamtsumme (brutto)</t>
  </si>
  <si>
    <t>Bieter*in:</t>
  </si>
  <si>
    <t>Erläuterungen zur Bewertung der Preiskriterien</t>
  </si>
  <si>
    <t>Preisstufe Fahrräder:
Kaufpreis (brutto)</t>
  </si>
  <si>
    <t>zzgl. MwSt</t>
  </si>
  <si>
    <t>Gesamtsumme (brutto) mit Nachlass</t>
  </si>
  <si>
    <t>Nachlass in %</t>
  </si>
  <si>
    <r>
      <t xml:space="preserve">Zur Ermittlung der Gesamtkosten werden die monatlichen Leasingkosten mit der Regel-Laufzeit von 36 Monaten multipliziert.
</t>
    </r>
    <r>
      <rPr>
        <b/>
        <sz val="12"/>
        <color theme="1"/>
        <rFont val="Source Sans Pro"/>
        <family val="2"/>
      </rPr>
      <t>Allgemeine Vorgaben:</t>
    </r>
    <r>
      <rPr>
        <sz val="12"/>
        <color theme="1"/>
        <rFont val="Source Sans Pro"/>
        <family val="2"/>
      </rPr>
      <t xml:space="preserve">
Gefragt wird nach den Preisen je Rad, pro Monat in € netto. Alle roten</t>
    </r>
    <r>
      <rPr>
        <sz val="12"/>
        <color rgb="FFFF0000"/>
        <rFont val="Source Sans Pro"/>
        <family val="2"/>
      </rPr>
      <t xml:space="preserve"> </t>
    </r>
    <r>
      <rPr>
        <sz val="12"/>
        <color theme="1"/>
        <rFont val="Source Sans Pro"/>
        <family val="2"/>
      </rPr>
      <t xml:space="preserve">Felder müssen befüllt werden. Im Übrigen darf das Preisblatt nicht geändert, kommentiert oder ergänzt werden.  
Es ist </t>
    </r>
    <r>
      <rPr>
        <b/>
        <sz val="12"/>
        <color theme="1"/>
        <rFont val="Source Sans Pro"/>
        <family val="2"/>
      </rPr>
      <t>ein</t>
    </r>
    <r>
      <rPr>
        <sz val="12"/>
        <color theme="1"/>
        <rFont val="Source Sans Pro"/>
        <family val="2"/>
      </rPr>
      <t xml:space="preserve"> Leasingfaktor anzugeben, der für </t>
    </r>
    <r>
      <rPr>
        <b/>
        <sz val="12"/>
        <color theme="1"/>
        <rFont val="Source Sans Pro"/>
        <family val="2"/>
      </rPr>
      <t xml:space="preserve">alle </t>
    </r>
    <r>
      <rPr>
        <sz val="12"/>
        <color theme="1"/>
        <rFont val="Source Sans Pro"/>
        <family val="2"/>
      </rPr>
      <t xml:space="preserve">Radpreise und Kategorien gilt.
Die unten genannten Preise der Preiskategorien beinhalten das leasingfähige Zubehör.
Die Stadt Cottbus kann keinerlei Zuschüsse als Arbeitgeberin leisten.
</t>
    </r>
    <r>
      <rPr>
        <b/>
        <sz val="12"/>
        <color theme="1"/>
        <rFont val="Source Sans Pro"/>
        <family val="2"/>
      </rPr>
      <t>Vorgaben zur Leasingrate:</t>
    </r>
    <r>
      <rPr>
        <sz val="12"/>
        <color theme="1"/>
        <rFont val="Source Sans Pro"/>
        <family val="2"/>
      </rPr>
      <t xml:space="preserve">
Die bietende Partei hat die Kalkulation der monatlichen Leasingkosten mit einem </t>
    </r>
    <r>
      <rPr>
        <b/>
        <sz val="12"/>
        <color theme="1"/>
        <rFont val="Source Sans Pro"/>
        <family val="2"/>
      </rPr>
      <t>kalkulatorischen Restwert von 10 %</t>
    </r>
    <r>
      <rPr>
        <sz val="12"/>
        <color theme="1"/>
        <rFont val="Source Sans Pro"/>
        <family val="2"/>
      </rPr>
      <t xml:space="preserve"> zu machen. Der kalkulatorische Restwert ist der Wert der Anschaffungskosten, den die Leasinggesellschaft im Teilamortisationsmodell nicht über die Leasingraten deckt.  Damit ist nicht der erwartete Gebrauchtkaufpreis gemeint, den die Beschäftigten evtl. nach Leasingende bezahlen, um das Fahrrad zu übernehmen. Der</t>
    </r>
    <r>
      <rPr>
        <b/>
        <sz val="12"/>
        <color theme="1"/>
        <rFont val="Source Sans Pro"/>
        <family val="2"/>
      </rPr>
      <t xml:space="preserve"> Gebrauchtkaufpreis</t>
    </r>
    <r>
      <rPr>
        <sz val="12"/>
        <color theme="1"/>
        <rFont val="Source Sans Pro"/>
        <family val="2"/>
      </rPr>
      <t xml:space="preserve"> inkl. Versteuerung gemäß § 37b EStG wird auf </t>
    </r>
    <r>
      <rPr>
        <b/>
        <sz val="12"/>
        <color theme="1"/>
        <rFont val="Source Sans Pro"/>
        <family val="2"/>
      </rPr>
      <t xml:space="preserve">max. 20 % des Brutto-Listenpreises </t>
    </r>
    <r>
      <rPr>
        <sz val="12"/>
        <color theme="1"/>
        <rFont val="Source Sans Pro"/>
        <family val="2"/>
      </rPr>
      <t xml:space="preserve">des jeweiligen Leasingfahrrads gedeckelt.
Die bietende Partei hat für die Preiskategorien verbindliche Leasingraten anzugeben. Falls eine Arbeitgeberausfallversicherung angeboten wird, müssen die Kosten hierfür in der Leasingrate enthalten sein. </t>
    </r>
    <r>
      <rPr>
        <sz val="12"/>
        <color rgb="FFFF0000"/>
        <rFont val="Source Sans Pro"/>
        <family val="2"/>
      </rPr>
      <t xml:space="preserve">
</t>
    </r>
    <r>
      <rPr>
        <sz val="12"/>
        <color theme="1"/>
        <rFont val="Source Sans Pro"/>
        <family val="2"/>
      </rPr>
      <t xml:space="preserve">
</t>
    </r>
    <r>
      <rPr>
        <b/>
        <sz val="12"/>
        <color theme="1"/>
        <rFont val="Source Sans Pro"/>
        <family val="2"/>
      </rPr>
      <t>Vorgaben zum Versicherungsbeitrag:</t>
    </r>
    <r>
      <rPr>
        <sz val="12"/>
        <color theme="1"/>
        <rFont val="Source Sans Pro"/>
        <family val="2"/>
      </rPr>
      <t xml:space="preserve">
Es müssen die monatlichen Kosten für die Vollkasko-Versicherung (Mindestanforderungen gemäß </t>
    </r>
    <r>
      <rPr>
        <u/>
        <sz val="12"/>
        <rFont val="Source Sans Pro"/>
        <family val="2"/>
      </rPr>
      <t>Leistungsbeschreibung Nr. 4.3.4</t>
    </r>
    <r>
      <rPr>
        <sz val="12"/>
        <color theme="1"/>
        <rFont val="Source Sans Pro"/>
        <family val="2"/>
      </rPr>
      <t xml:space="preserve">) und ggf. andere Versicherungsleistungen (Mobilitätsgarantie, jährliche Inspektion o.ä) angegeben werden, welche die Mitarbeiter*innen </t>
    </r>
    <r>
      <rPr>
        <b/>
        <sz val="12"/>
        <color theme="1"/>
        <rFont val="Source Sans Pro"/>
        <family val="2"/>
      </rPr>
      <t>mindestens</t>
    </r>
    <r>
      <rPr>
        <sz val="12"/>
        <color theme="1"/>
        <rFont val="Source Sans Pro"/>
        <family val="2"/>
      </rPr>
      <t xml:space="preserve"> zahlen müssen (</t>
    </r>
    <r>
      <rPr>
        <u/>
        <sz val="12"/>
        <color theme="1"/>
        <rFont val="Source Sans Pro"/>
        <family val="2"/>
      </rPr>
      <t>nicht</t>
    </r>
    <r>
      <rPr>
        <sz val="12"/>
        <color theme="1"/>
        <rFont val="Source Sans Pro"/>
        <family val="2"/>
      </rPr>
      <t xml:space="preserve"> optionale Pakete!). Die Kosten hierzu sind verbindlich im Preisblatt anzugeben und sollen sich auf den zum Zeitpunkt der Angebotsabgabe gültigen Leistungsumfang der bietenden Partei beziehen. Die Kosten sind am Anfang eines jeden Einzelleasingvertrages festzulegen und dann für die gesamte Vertragslaufzeit von 36 Monaten festgeschrieben. Die Kosten werden hierfür ausschließlich durch die Mitarbeiter*innen getragen.
</t>
    </r>
  </si>
  <si>
    <t>Anlage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</si>
</sst>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9">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sz val="11"/>
      <color theme="1"/>
      <name val="Arial"/>
      <family val="2"/>
    </font>
    <font>
      <sz val="12"/>
      <color theme="1"/>
      <name val="Source Sans Pro"/>
      <family val="2"/>
    </font>
    <font>
      <b/>
      <sz val="12"/>
      <color theme="1"/>
      <name val="Source Sans Pro"/>
      <family val="2"/>
    </font>
    <font>
      <sz val="12"/>
      <color rgb="FF3F3F76"/>
      <name val="Source Sans Pro"/>
      <family val="2"/>
    </font>
    <font>
      <b/>
      <sz val="12"/>
      <color rgb="FF000000"/>
      <name val="Source Sans Pro"/>
      <family val="2"/>
    </font>
    <font>
      <b/>
      <sz val="12"/>
      <color rgb="FF3F3F3F"/>
      <name val="Source Sans Pro"/>
      <family val="2"/>
    </font>
    <font>
      <sz val="12"/>
      <color rgb="FFFF0000"/>
      <name val="Source Sans Pro"/>
      <family val="2"/>
    </font>
    <font>
      <u/>
      <sz val="12"/>
      <color theme="1"/>
      <name val="Source Sans Pro"/>
      <family val="2"/>
    </font>
    <font>
      <b/>
      <sz val="12"/>
      <name val="Source Sans Pro"/>
      <family val="2"/>
    </font>
    <font>
      <sz val="11"/>
      <color theme="0"/>
      <name val="Calibri"/>
      <family val="2"/>
      <scheme val="minor"/>
    </font>
    <font>
      <b/>
      <sz val="12"/>
      <color theme="0"/>
      <name val="Source Sans Pro"/>
      <family val="2"/>
    </font>
    <font>
      <u/>
      <sz val="12"/>
      <name val="Source Sans Pro"/>
      <family val="2"/>
    </font>
    <font>
      <b/>
      <sz val="14"/>
      <color theme="1"/>
      <name val="Source Sans Pro"/>
      <family val="2"/>
    </font>
    <font>
      <sz val="14"/>
      <color theme="1"/>
      <name val="Calibri"/>
      <family val="2"/>
      <scheme val="minor"/>
    </font>
    <font>
      <b/>
      <sz val="12"/>
      <color theme="1"/>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rgb="FFE8A2A1"/>
        <bgColor indexed="64"/>
      </patternFill>
    </fill>
    <fill>
      <patternFill patternType="solid">
        <fgColor rgb="FFFFFF36"/>
        <bgColor indexed="64"/>
      </patternFill>
    </fill>
    <fill>
      <patternFill patternType="solid">
        <fgColor rgb="FF1C286D"/>
        <bgColor indexed="64"/>
      </patternFill>
    </fill>
    <fill>
      <patternFill patternType="solid">
        <fgColor rgb="FFA4A9C5"/>
        <bgColor indexed="64"/>
      </patternFill>
    </fill>
    <fill>
      <patternFill patternType="solid">
        <fgColor rgb="FFD2D4E2"/>
        <bgColor indexed="64"/>
      </patternFill>
    </fill>
    <fill>
      <patternFill patternType="solid">
        <fgColor rgb="FFDCDCDC"/>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bottom style="thin">
        <color rgb="FF3F3F3F"/>
      </bottom>
      <diagonal/>
    </border>
    <border>
      <left style="thin">
        <color rgb="FF3F3F3F"/>
      </left>
      <right/>
      <top style="thin">
        <color rgb="FF3F3F3F"/>
      </top>
      <bottom style="thin">
        <color rgb="FF3F3F3F"/>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3F3F3F"/>
      </left>
      <right style="thin">
        <color rgb="FF3F3F3F"/>
      </right>
      <top style="medium">
        <color indexed="64"/>
      </top>
      <bottom style="thin">
        <color rgb="FF3F3F3F"/>
      </bottom>
      <diagonal/>
    </border>
    <border>
      <left/>
      <right style="thin">
        <color theme="2" tint="-0.249977111117893"/>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3F3F3F"/>
      </right>
      <top/>
      <bottom/>
      <diagonal/>
    </border>
    <border>
      <left/>
      <right style="thin">
        <color rgb="FF3F3F3F"/>
      </right>
      <top style="thin">
        <color rgb="FF3F3F3F"/>
      </top>
      <bottom/>
      <diagonal/>
    </border>
    <border>
      <left style="thin">
        <color rgb="FF3F3F3F"/>
      </left>
      <right/>
      <top style="thin">
        <color rgb="FF3F3F3F"/>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rgb="FF3F3F3F"/>
      </bottom>
      <diagonal/>
    </border>
    <border>
      <left style="thin">
        <color indexed="64"/>
      </left>
      <right style="thin">
        <color indexed="64"/>
      </right>
      <top/>
      <bottom style="thin">
        <color rgb="FF3F3F3F"/>
      </bottom>
      <diagonal/>
    </border>
    <border>
      <left/>
      <right style="thin">
        <color indexed="64"/>
      </right>
      <top style="thin">
        <color rgb="FF3F3F3F"/>
      </top>
      <bottom style="thin">
        <color rgb="FF3F3F3F"/>
      </bottom>
      <diagonal/>
    </border>
    <border>
      <left style="thin">
        <color rgb="FF3F3F3F"/>
      </left>
      <right style="thin">
        <color indexed="64"/>
      </right>
      <top style="thin">
        <color rgb="FF3F3F3F"/>
      </top>
      <bottom style="thin">
        <color rgb="FF3F3F3F"/>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1" fillId="4" borderId="3" applyNumberFormat="0" applyFont="0" applyAlignment="0" applyProtection="0"/>
  </cellStyleXfs>
  <cellXfs count="74">
    <xf numFmtId="0" fontId="0" fillId="0" borderId="0" xfId="0"/>
    <xf numFmtId="0" fontId="4" fillId="0" borderId="0" xfId="0" applyFont="1"/>
    <xf numFmtId="0" fontId="4" fillId="0" borderId="0" xfId="0" applyFont="1" applyAlignment="1">
      <alignment horizontal="left" vertical="top"/>
    </xf>
    <xf numFmtId="0" fontId="5" fillId="0" borderId="0" xfId="0" applyFont="1"/>
    <xf numFmtId="0" fontId="5" fillId="0" borderId="9" xfId="0" applyFont="1" applyBorder="1"/>
    <xf numFmtId="49" fontId="5" fillId="0" borderId="8" xfId="0" applyNumberFormat="1" applyFont="1" applyBorder="1" applyAlignment="1">
      <alignment horizontal="left" vertical="top"/>
    </xf>
    <xf numFmtId="0" fontId="5" fillId="0" borderId="8" xfId="0" applyFont="1" applyBorder="1" applyAlignment="1">
      <alignment horizontal="left" vertical="top"/>
    </xf>
    <xf numFmtId="0" fontId="5" fillId="0" borderId="8" xfId="0" applyFont="1" applyBorder="1" applyAlignment="1">
      <alignment horizontal="center" vertical="top"/>
    </xf>
    <xf numFmtId="0" fontId="5" fillId="0" borderId="10" xfId="0" applyFont="1" applyBorder="1"/>
    <xf numFmtId="0" fontId="5" fillId="0" borderId="11" xfId="0" applyFont="1" applyBorder="1"/>
    <xf numFmtId="49" fontId="5" fillId="0" borderId="0" xfId="0" applyNumberFormat="1" applyFont="1" applyBorder="1" applyAlignment="1">
      <alignment horizontal="left" vertical="top"/>
    </xf>
    <xf numFmtId="0" fontId="5" fillId="0" borderId="0" xfId="0" applyFont="1" applyBorder="1" applyAlignment="1">
      <alignment horizontal="left" vertical="top"/>
    </xf>
    <xf numFmtId="0" fontId="5" fillId="0" borderId="0" xfId="0" applyFont="1" applyBorder="1" applyAlignment="1">
      <alignment horizontal="center" vertical="top"/>
    </xf>
    <xf numFmtId="0" fontId="5" fillId="0" borderId="12" xfId="0" applyFont="1" applyBorder="1"/>
    <xf numFmtId="0" fontId="6" fillId="0" borderId="0" xfId="0" applyFont="1" applyBorder="1" applyAlignment="1">
      <alignment horizontal="left" vertical="top"/>
    </xf>
    <xf numFmtId="49" fontId="6" fillId="0" borderId="0" xfId="0" applyNumberFormat="1" applyFont="1" applyBorder="1" applyAlignment="1">
      <alignment horizontal="left" vertical="top"/>
    </xf>
    <xf numFmtId="0" fontId="5" fillId="0" borderId="0" xfId="0" applyFont="1" applyBorder="1"/>
    <xf numFmtId="0" fontId="5" fillId="0" borderId="0" xfId="5" applyFont="1" applyFill="1" applyBorder="1" applyAlignment="1">
      <alignment horizontal="center"/>
    </xf>
    <xf numFmtId="0" fontId="5" fillId="0" borderId="0" xfId="0" applyFont="1" applyAlignment="1">
      <alignment horizontal="center" vertical="top"/>
    </xf>
    <xf numFmtId="0" fontId="5" fillId="0" borderId="12" xfId="0" applyFont="1" applyBorder="1" applyAlignment="1">
      <alignment horizontal="left" vertical="top"/>
    </xf>
    <xf numFmtId="0" fontId="5" fillId="0" borderId="13" xfId="0" applyFont="1" applyBorder="1"/>
    <xf numFmtId="49" fontId="5" fillId="0" borderId="14" xfId="0" applyNumberFormat="1" applyFont="1" applyBorder="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xf numFmtId="49" fontId="5" fillId="0" borderId="0" xfId="0" applyNumberFormat="1" applyFont="1" applyAlignment="1">
      <alignment horizontal="left" vertical="top"/>
    </xf>
    <xf numFmtId="0" fontId="5" fillId="0" borderId="0" xfId="0" applyFont="1" applyAlignment="1">
      <alignment horizontal="left" vertical="top"/>
    </xf>
    <xf numFmtId="44" fontId="7" fillId="5" borderId="21" xfId="1" applyFont="1" applyFill="1" applyBorder="1" applyAlignment="1">
      <alignment horizontal="center" vertical="top" wrapText="1"/>
    </xf>
    <xf numFmtId="44" fontId="7" fillId="5" borderId="20" xfId="1" applyFont="1" applyFill="1" applyBorder="1" applyAlignment="1">
      <alignment horizontal="center" vertical="top" wrapText="1"/>
    </xf>
    <xf numFmtId="49" fontId="8" fillId="8" borderId="4" xfId="0" applyNumberFormat="1" applyFont="1" applyFill="1" applyBorder="1" applyAlignment="1">
      <alignment horizontal="left" vertical="top" wrapText="1"/>
    </xf>
    <xf numFmtId="0" fontId="8" fillId="8" borderId="16" xfId="0" applyFont="1" applyFill="1" applyBorder="1" applyAlignment="1">
      <alignment horizontal="center" vertical="top" wrapText="1"/>
    </xf>
    <xf numFmtId="0" fontId="8" fillId="8" borderId="4" xfId="0" applyFont="1" applyFill="1" applyBorder="1" applyAlignment="1">
      <alignment horizontal="center" vertical="top" wrapText="1"/>
    </xf>
    <xf numFmtId="0" fontId="8" fillId="8" borderId="17" xfId="0" applyFont="1" applyFill="1" applyBorder="1" applyAlignment="1">
      <alignment horizontal="center" vertical="top" wrapText="1"/>
    </xf>
    <xf numFmtId="49" fontId="8" fillId="9" borderId="4" xfId="0" applyNumberFormat="1" applyFont="1" applyFill="1" applyBorder="1" applyAlignment="1">
      <alignment horizontal="left" vertical="center" wrapText="1"/>
    </xf>
    <xf numFmtId="0" fontId="8" fillId="9" borderId="4" xfId="0" applyFont="1" applyFill="1" applyBorder="1" applyAlignment="1">
      <alignment horizontal="center" vertical="top" wrapText="1"/>
    </xf>
    <xf numFmtId="9" fontId="8" fillId="9" borderId="4" xfId="0" applyNumberFormat="1" applyFont="1" applyFill="1" applyBorder="1" applyAlignment="1">
      <alignment horizontal="center" vertical="top" wrapText="1"/>
    </xf>
    <xf numFmtId="9" fontId="8" fillId="9" borderId="5" xfId="0" applyNumberFormat="1" applyFont="1" applyFill="1" applyBorder="1" applyAlignment="1">
      <alignment horizontal="center" vertical="top" wrapText="1"/>
    </xf>
    <xf numFmtId="49" fontId="9" fillId="10" borderId="6" xfId="4" applyNumberFormat="1" applyFont="1" applyFill="1" applyBorder="1" applyAlignment="1">
      <alignment horizontal="left" vertical="top" wrapText="1"/>
    </xf>
    <xf numFmtId="44" fontId="9" fillId="10" borderId="18" xfId="4" applyNumberFormat="1" applyFont="1" applyFill="1" applyBorder="1" applyAlignment="1">
      <alignment horizontal="left" vertical="top" wrapText="1"/>
    </xf>
    <xf numFmtId="0" fontId="9" fillId="10" borderId="6" xfId="4" applyFont="1" applyFill="1" applyBorder="1" applyAlignment="1">
      <alignment horizontal="center" vertical="top" wrapText="1"/>
    </xf>
    <xf numFmtId="49" fontId="9" fillId="10" borderId="2" xfId="4" applyNumberFormat="1" applyFont="1" applyFill="1" applyBorder="1" applyAlignment="1">
      <alignment horizontal="left" vertical="top" wrapText="1"/>
    </xf>
    <xf numFmtId="44" fontId="9" fillId="10" borderId="2" xfId="4" applyNumberFormat="1" applyFont="1" applyFill="1" applyBorder="1" applyAlignment="1">
      <alignment horizontal="left" vertical="top" wrapText="1"/>
    </xf>
    <xf numFmtId="0" fontId="9" fillId="10" borderId="2" xfId="4" applyFont="1" applyFill="1" applyBorder="1" applyAlignment="1">
      <alignment horizontal="center" vertical="top" wrapText="1"/>
    </xf>
    <xf numFmtId="9" fontId="9" fillId="10" borderId="20" xfId="2" applyFont="1" applyFill="1" applyBorder="1" applyAlignment="1">
      <alignment horizontal="right" vertical="top"/>
    </xf>
    <xf numFmtId="0" fontId="9" fillId="10" borderId="24" xfId="4" applyFont="1" applyFill="1" applyBorder="1" applyAlignment="1">
      <alignment horizontal="left" vertical="center"/>
    </xf>
    <xf numFmtId="9" fontId="9" fillId="5" borderId="25" xfId="2" applyFont="1" applyFill="1" applyBorder="1" applyAlignment="1">
      <alignment horizontal="right" vertical="top"/>
    </xf>
    <xf numFmtId="0" fontId="9" fillId="10" borderId="7" xfId="4" applyFont="1" applyFill="1" applyBorder="1" applyAlignment="1">
      <alignment horizontal="left" vertical="center"/>
    </xf>
    <xf numFmtId="0" fontId="4" fillId="0" borderId="12" xfId="0" applyFont="1" applyBorder="1"/>
    <xf numFmtId="0" fontId="8" fillId="0" borderId="0" xfId="0" applyFont="1" applyFill="1" applyBorder="1" applyAlignment="1">
      <alignment vertical="top" wrapText="1"/>
    </xf>
    <xf numFmtId="44" fontId="9" fillId="10" borderId="26" xfId="4" applyNumberFormat="1" applyFont="1" applyFill="1" applyBorder="1" applyAlignment="1">
      <alignment horizontal="left" vertical="top"/>
    </xf>
    <xf numFmtId="44" fontId="9" fillId="10" borderId="27" xfId="4" applyNumberFormat="1" applyFont="1" applyFill="1" applyBorder="1" applyAlignment="1">
      <alignment horizontal="left" vertical="top"/>
    </xf>
    <xf numFmtId="0" fontId="9" fillId="10" borderId="7" xfId="4" applyFont="1" applyFill="1" applyBorder="1" applyAlignment="1">
      <alignment horizontal="left" vertical="center"/>
    </xf>
    <xf numFmtId="0" fontId="9" fillId="10" borderId="23" xfId="4" applyFont="1" applyFill="1" applyBorder="1" applyAlignment="1">
      <alignment horizontal="left" vertical="center"/>
    </xf>
    <xf numFmtId="0" fontId="9" fillId="10" borderId="22" xfId="4" applyFont="1" applyFill="1" applyBorder="1" applyAlignment="1">
      <alignment horizontal="left" vertical="center"/>
    </xf>
    <xf numFmtId="0" fontId="9" fillId="10" borderId="20" xfId="4" applyFont="1" applyFill="1" applyBorder="1" applyAlignment="1">
      <alignment horizontal="left" vertical="center"/>
    </xf>
    <xf numFmtId="0" fontId="8" fillId="6" borderId="16" xfId="0" applyFont="1" applyFill="1" applyBorder="1" applyAlignment="1">
      <alignment horizontal="center" vertical="top" wrapText="1"/>
    </xf>
    <xf numFmtId="0" fontId="8" fillId="6" borderId="17" xfId="0" applyFont="1" applyFill="1" applyBorder="1" applyAlignment="1">
      <alignment horizontal="center" vertical="top" wrapText="1"/>
    </xf>
    <xf numFmtId="0" fontId="8" fillId="6" borderId="5" xfId="0" applyFont="1" applyFill="1" applyBorder="1" applyAlignment="1">
      <alignment horizontal="center" vertical="top" wrapText="1"/>
    </xf>
    <xf numFmtId="49" fontId="7" fillId="5" borderId="20" xfId="3" applyNumberFormat="1" applyFont="1" applyFill="1" applyBorder="1" applyAlignment="1">
      <alignment horizontal="center" vertical="top"/>
    </xf>
    <xf numFmtId="49" fontId="16" fillId="6" borderId="9" xfId="0" applyNumberFormat="1" applyFont="1" applyFill="1" applyBorder="1" applyAlignment="1">
      <alignment horizontal="center" vertical="top" wrapText="1"/>
    </xf>
    <xf numFmtId="0" fontId="17" fillId="6" borderId="8" xfId="0" applyFont="1" applyFill="1" applyBorder="1" applyAlignment="1">
      <alignment horizontal="center" wrapText="1"/>
    </xf>
    <xf numFmtId="0" fontId="17" fillId="6" borderId="10" xfId="0" applyFont="1" applyFill="1" applyBorder="1" applyAlignment="1">
      <alignment horizontal="center" wrapText="1"/>
    </xf>
    <xf numFmtId="49" fontId="14" fillId="7" borderId="0" xfId="0" applyNumberFormat="1" applyFont="1" applyFill="1" applyBorder="1" applyAlignment="1">
      <alignment horizontal="center" vertical="top" wrapText="1"/>
    </xf>
    <xf numFmtId="0" fontId="13" fillId="7" borderId="0" xfId="0" applyFont="1" applyFill="1" applyBorder="1" applyAlignment="1">
      <alignment horizontal="center" wrapText="1"/>
    </xf>
    <xf numFmtId="0" fontId="13" fillId="7" borderId="19" xfId="0" applyFont="1" applyFill="1" applyBorder="1" applyAlignment="1">
      <alignment horizontal="center" wrapText="1"/>
    </xf>
    <xf numFmtId="49" fontId="5" fillId="6" borderId="9" xfId="0" applyNumberFormat="1" applyFont="1" applyFill="1" applyBorder="1" applyAlignment="1">
      <alignment horizontal="left" vertical="top" wrapText="1"/>
    </xf>
    <xf numFmtId="0" fontId="0" fillId="6" borderId="8" xfId="0" applyFill="1" applyBorder="1" applyAlignment="1">
      <alignment horizontal="left" wrapText="1"/>
    </xf>
    <xf numFmtId="0" fontId="0" fillId="6" borderId="10" xfId="0" applyFill="1" applyBorder="1" applyAlignment="1">
      <alignment horizontal="left" wrapText="1"/>
    </xf>
    <xf numFmtId="0" fontId="0" fillId="6" borderId="14" xfId="0" applyFill="1" applyBorder="1" applyAlignment="1">
      <alignment horizontal="left" wrapText="1"/>
    </xf>
    <xf numFmtId="0" fontId="0" fillId="6" borderId="15" xfId="0" applyFill="1" applyBorder="1" applyAlignment="1">
      <alignment horizontal="left" wrapText="1"/>
    </xf>
    <xf numFmtId="0" fontId="18" fillId="0" borderId="9" xfId="0" applyFont="1" applyBorder="1"/>
    <xf numFmtId="44" fontId="9" fillId="10" borderId="21" xfId="4" applyNumberFormat="1" applyFont="1" applyFill="1" applyBorder="1" applyAlignment="1">
      <alignment horizontal="left" vertical="top"/>
    </xf>
    <xf numFmtId="44" fontId="12" fillId="10" borderId="29" xfId="4" applyNumberFormat="1" applyFont="1" applyFill="1" applyBorder="1" applyAlignment="1">
      <alignment horizontal="left" vertical="center"/>
    </xf>
    <xf numFmtId="44" fontId="12" fillId="10" borderId="28" xfId="4" applyNumberFormat="1" applyFont="1" applyFill="1" applyBorder="1" applyAlignment="1">
      <alignment horizontal="left" vertical="center"/>
    </xf>
    <xf numFmtId="49" fontId="5" fillId="6" borderId="13" xfId="0" applyNumberFormat="1" applyFont="1" applyFill="1" applyBorder="1" applyAlignment="1">
      <alignment horizontal="left" vertical="top" wrapText="1"/>
    </xf>
  </cellXfs>
  <cellStyles count="6">
    <cellStyle name="Ausgabe" xfId="4" builtinId="21"/>
    <cellStyle name="Eingabe" xfId="3" builtinId="20"/>
    <cellStyle name="Notiz" xfId="5" builtinId="10"/>
    <cellStyle name="Prozent" xfId="2" builtinId="5"/>
    <cellStyle name="Standard" xfId="0" builtinId="0"/>
    <cellStyle name="Währung" xfId="1" builtinId="4"/>
  </cellStyles>
  <dxfs count="0"/>
  <tableStyles count="0" defaultTableStyle="TableStyleMedium2" defaultPivotStyle="PivotStyleLight16"/>
  <colors>
    <mruColors>
      <color rgb="FFDCDCDC"/>
      <color rgb="FFD2D4E2"/>
      <color rgb="FFA4A9C5"/>
      <color rgb="FF1C286D"/>
      <color rgb="FFFFFF36"/>
      <color rgb="FFE8A2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3"/>
  <sheetViews>
    <sheetView showGridLines="0" tabSelected="1" topLeftCell="A16" zoomScale="85" zoomScaleNormal="85" workbookViewId="0">
      <selection activeCell="K33" sqref="A1:K33"/>
    </sheetView>
  </sheetViews>
  <sheetFormatPr baseColWidth="10" defaultRowHeight="15"/>
  <cols>
    <col min="1" max="1" width="4.42578125" style="3" customWidth="1"/>
    <col min="2" max="2" width="11.42578125" style="3"/>
    <col min="3" max="3" width="11.140625" style="24" customWidth="1"/>
    <col min="4" max="4" width="24.7109375" style="25" customWidth="1"/>
    <col min="5" max="5" width="18.7109375" style="25" customWidth="1"/>
    <col min="6" max="6" width="11.5703125" style="18" customWidth="1"/>
    <col min="7" max="7" width="23.85546875" style="18" customWidth="1"/>
    <col min="8" max="8" width="25.42578125" style="18" customWidth="1"/>
    <col min="9" max="9" width="31.85546875" style="25" customWidth="1"/>
    <col min="10" max="10" width="6.85546875" style="3" customWidth="1"/>
    <col min="11" max="16384" width="11.42578125" style="1"/>
  </cols>
  <sheetData>
    <row r="2" spans="2:12" ht="15.75">
      <c r="B2" s="69" t="s">
        <v>26</v>
      </c>
      <c r="C2" s="5"/>
      <c r="D2" s="6"/>
      <c r="E2" s="6"/>
      <c r="F2" s="7"/>
      <c r="G2" s="7"/>
      <c r="H2" s="7"/>
      <c r="I2" s="6"/>
      <c r="J2" s="8"/>
    </row>
    <row r="3" spans="2:12">
      <c r="B3" s="4"/>
      <c r="C3" s="5"/>
      <c r="D3" s="6"/>
      <c r="E3" s="6"/>
      <c r="F3" s="7"/>
      <c r="G3" s="7"/>
      <c r="H3" s="7"/>
      <c r="I3" s="6"/>
      <c r="J3" s="8"/>
    </row>
    <row r="4" spans="2:12" ht="15.75">
      <c r="B4" s="9"/>
      <c r="C4" s="14" t="s">
        <v>19</v>
      </c>
      <c r="D4" s="57" t="s">
        <v>5</v>
      </c>
      <c r="E4" s="57"/>
      <c r="F4" s="57"/>
      <c r="G4" s="12"/>
      <c r="H4" s="12"/>
      <c r="I4" s="11"/>
      <c r="J4" s="13"/>
    </row>
    <row r="5" spans="2:12" ht="15.75">
      <c r="B5" s="9"/>
      <c r="C5" s="15" t="s">
        <v>0</v>
      </c>
      <c r="D5" s="57"/>
      <c r="E5" s="57"/>
      <c r="F5" s="57"/>
      <c r="G5" s="12"/>
      <c r="H5" s="12"/>
      <c r="I5" s="11"/>
      <c r="J5" s="13"/>
    </row>
    <row r="6" spans="2:12" ht="15.75">
      <c r="B6" s="9"/>
      <c r="C6" s="15"/>
      <c r="D6" s="16"/>
      <c r="E6" s="16"/>
      <c r="F6" s="12"/>
      <c r="G6" s="12"/>
      <c r="H6" s="12"/>
      <c r="I6" s="11"/>
      <c r="J6" s="13"/>
    </row>
    <row r="7" spans="2:12" ht="18.75" customHeight="1">
      <c r="B7" s="9"/>
      <c r="C7" s="58" t="s">
        <v>20</v>
      </c>
      <c r="D7" s="59"/>
      <c r="E7" s="59"/>
      <c r="F7" s="59"/>
      <c r="G7" s="59"/>
      <c r="H7" s="59"/>
      <c r="I7" s="60"/>
      <c r="J7" s="13"/>
    </row>
    <row r="8" spans="2:12" ht="168" customHeight="1">
      <c r="B8" s="9"/>
      <c r="C8" s="64" t="s">
        <v>25</v>
      </c>
      <c r="D8" s="65"/>
      <c r="E8" s="65"/>
      <c r="F8" s="65"/>
      <c r="G8" s="65"/>
      <c r="H8" s="65"/>
      <c r="I8" s="66"/>
      <c r="J8" s="13"/>
      <c r="L8" s="1" t="s">
        <v>10</v>
      </c>
    </row>
    <row r="9" spans="2:12" ht="267.75" customHeight="1">
      <c r="B9" s="9"/>
      <c r="C9" s="73"/>
      <c r="D9" s="67"/>
      <c r="E9" s="67"/>
      <c r="F9" s="67"/>
      <c r="G9" s="67"/>
      <c r="H9" s="67"/>
      <c r="I9" s="68"/>
      <c r="J9" s="13"/>
    </row>
    <row r="10" spans="2:12" ht="15.75">
      <c r="B10" s="9"/>
      <c r="C10" s="15"/>
      <c r="D10" s="17"/>
      <c r="E10" s="17"/>
      <c r="F10" s="17"/>
      <c r="G10" s="17"/>
      <c r="H10" s="17"/>
      <c r="I10" s="17"/>
      <c r="J10" s="13"/>
    </row>
    <row r="11" spans="2:12" ht="15.75" customHeight="1">
      <c r="B11" s="9"/>
      <c r="C11" s="61" t="s">
        <v>9</v>
      </c>
      <c r="D11" s="62"/>
      <c r="E11" s="62"/>
      <c r="F11" s="62"/>
      <c r="G11" s="62"/>
      <c r="H11" s="62"/>
      <c r="I11" s="63"/>
      <c r="J11" s="13"/>
    </row>
    <row r="12" spans="2:12" ht="16.5" thickBot="1">
      <c r="B12" s="9"/>
      <c r="C12" s="15"/>
      <c r="D12" s="16"/>
      <c r="E12" s="16"/>
      <c r="F12" s="12"/>
      <c r="G12" s="12"/>
      <c r="H12" s="12"/>
      <c r="I12" s="11"/>
      <c r="J12" s="13"/>
    </row>
    <row r="13" spans="2:12" ht="18.75" customHeight="1" thickBot="1">
      <c r="B13" s="9"/>
      <c r="C13" s="54" t="s">
        <v>1</v>
      </c>
      <c r="D13" s="55"/>
      <c r="E13" s="55"/>
      <c r="F13" s="55"/>
      <c r="G13" s="55"/>
      <c r="H13" s="56"/>
      <c r="I13" s="47"/>
      <c r="J13" s="13"/>
    </row>
    <row r="14" spans="2:12" ht="18.75" customHeight="1" thickBot="1">
      <c r="B14" s="9"/>
      <c r="C14" s="28" t="s">
        <v>15</v>
      </c>
      <c r="D14" s="29">
        <v>1</v>
      </c>
      <c r="E14" s="30">
        <v>2</v>
      </c>
      <c r="F14" s="30">
        <v>3</v>
      </c>
      <c r="G14" s="31">
        <v>4</v>
      </c>
      <c r="H14" s="30">
        <v>5</v>
      </c>
      <c r="I14" s="16"/>
      <c r="J14" s="46"/>
    </row>
    <row r="15" spans="2:12" ht="111" thickBot="1">
      <c r="B15" s="9"/>
      <c r="C15" s="32"/>
      <c r="D15" s="33" t="s">
        <v>21</v>
      </c>
      <c r="E15" s="34" t="s">
        <v>4</v>
      </c>
      <c r="F15" s="35" t="s">
        <v>16</v>
      </c>
      <c r="G15" s="34" t="s">
        <v>17</v>
      </c>
      <c r="H15" s="33" t="s">
        <v>8</v>
      </c>
      <c r="I15" s="16"/>
      <c r="J15" s="46"/>
    </row>
    <row r="16" spans="2:12" ht="15.75">
      <c r="B16" s="9"/>
      <c r="C16" s="36" t="s">
        <v>2</v>
      </c>
      <c r="D16" s="37">
        <v>1000</v>
      </c>
      <c r="E16" s="38">
        <v>36</v>
      </c>
      <c r="F16" s="26"/>
      <c r="G16" s="26"/>
      <c r="H16" s="48">
        <f>E16*(F16+G16)</f>
        <v>0</v>
      </c>
      <c r="I16" s="16"/>
      <c r="J16" s="46"/>
    </row>
    <row r="17" spans="2:11" ht="15.75">
      <c r="B17" s="9"/>
      <c r="C17" s="39" t="s">
        <v>3</v>
      </c>
      <c r="D17" s="40">
        <v>2000</v>
      </c>
      <c r="E17" s="41">
        <v>36</v>
      </c>
      <c r="F17" s="27"/>
      <c r="G17" s="27"/>
      <c r="H17" s="49">
        <f t="shared" ref="H17:H22" si="0">E17*(F17+G17)</f>
        <v>0</v>
      </c>
      <c r="I17" s="16"/>
      <c r="J17" s="46"/>
    </row>
    <row r="18" spans="2:11" ht="15.75">
      <c r="B18" s="9"/>
      <c r="C18" s="39" t="s">
        <v>6</v>
      </c>
      <c r="D18" s="40">
        <v>3000</v>
      </c>
      <c r="E18" s="41">
        <v>36</v>
      </c>
      <c r="F18" s="27"/>
      <c r="G18" s="27"/>
      <c r="H18" s="49">
        <f t="shared" si="0"/>
        <v>0</v>
      </c>
      <c r="I18" s="16"/>
      <c r="J18" s="46"/>
    </row>
    <row r="19" spans="2:11" ht="15.75">
      <c r="B19" s="9"/>
      <c r="C19" s="39" t="s">
        <v>11</v>
      </c>
      <c r="D19" s="40">
        <v>4000</v>
      </c>
      <c r="E19" s="41">
        <v>36</v>
      </c>
      <c r="F19" s="27"/>
      <c r="G19" s="27"/>
      <c r="H19" s="49">
        <f t="shared" si="0"/>
        <v>0</v>
      </c>
      <c r="I19" s="16"/>
      <c r="J19" s="46"/>
    </row>
    <row r="20" spans="2:11" ht="15.75">
      <c r="B20" s="9"/>
      <c r="C20" s="39" t="s">
        <v>12</v>
      </c>
      <c r="D20" s="40">
        <v>5000</v>
      </c>
      <c r="E20" s="41">
        <v>36</v>
      </c>
      <c r="F20" s="27"/>
      <c r="G20" s="27"/>
      <c r="H20" s="49">
        <f t="shared" si="0"/>
        <v>0</v>
      </c>
      <c r="I20" s="16"/>
      <c r="J20" s="46"/>
    </row>
    <row r="21" spans="2:11" ht="15.75">
      <c r="B21" s="9"/>
      <c r="C21" s="39" t="s">
        <v>13</v>
      </c>
      <c r="D21" s="40">
        <v>6000</v>
      </c>
      <c r="E21" s="41">
        <v>36</v>
      </c>
      <c r="F21" s="27"/>
      <c r="G21" s="27"/>
      <c r="H21" s="49">
        <f t="shared" si="0"/>
        <v>0</v>
      </c>
      <c r="I21" s="16"/>
      <c r="J21" s="46"/>
    </row>
    <row r="22" spans="2:11" ht="15.75">
      <c r="B22" s="9"/>
      <c r="C22" s="39" t="s">
        <v>14</v>
      </c>
      <c r="D22" s="40">
        <v>7000</v>
      </c>
      <c r="E22" s="41">
        <v>36</v>
      </c>
      <c r="F22" s="27"/>
      <c r="G22" s="27"/>
      <c r="H22" s="70">
        <f t="shared" si="0"/>
        <v>0</v>
      </c>
      <c r="I22" s="16"/>
      <c r="J22" s="46"/>
    </row>
    <row r="23" spans="2:11">
      <c r="B23" s="9"/>
      <c r="C23" s="11"/>
      <c r="D23" s="11"/>
      <c r="E23" s="11"/>
      <c r="F23" s="6"/>
      <c r="G23" s="6"/>
      <c r="H23" s="6"/>
      <c r="I23" s="16"/>
      <c r="J23" s="46"/>
    </row>
    <row r="24" spans="2:11">
      <c r="B24" s="9"/>
      <c r="C24" s="11"/>
      <c r="D24" s="11"/>
      <c r="E24" s="11"/>
      <c r="F24" s="12"/>
      <c r="G24" s="12"/>
      <c r="H24" s="12"/>
      <c r="I24" s="11"/>
      <c r="J24" s="13"/>
    </row>
    <row r="25" spans="2:11" ht="15.75">
      <c r="B25" s="9"/>
      <c r="C25" s="11"/>
      <c r="D25" s="11"/>
      <c r="E25" s="12"/>
      <c r="F25" s="50" t="s">
        <v>7</v>
      </c>
      <c r="G25" s="51"/>
      <c r="H25" s="71">
        <f>SUM(H16:H22)</f>
        <v>0</v>
      </c>
      <c r="I25" s="16"/>
      <c r="J25" s="46"/>
    </row>
    <row r="26" spans="2:11" ht="15.75">
      <c r="B26" s="9"/>
      <c r="C26" s="11"/>
      <c r="D26" s="11"/>
      <c r="E26" s="12"/>
      <c r="F26" s="45" t="s">
        <v>22</v>
      </c>
      <c r="G26" s="42">
        <v>0.19</v>
      </c>
      <c r="H26" s="72">
        <f>Netto*Ust</f>
        <v>0</v>
      </c>
      <c r="I26" s="16"/>
      <c r="J26" s="46"/>
    </row>
    <row r="27" spans="2:11" ht="15.75">
      <c r="B27" s="9"/>
      <c r="C27" s="11"/>
      <c r="D27" s="11"/>
      <c r="E27" s="12"/>
      <c r="F27" s="50" t="s">
        <v>18</v>
      </c>
      <c r="G27" s="52"/>
      <c r="H27" s="71">
        <f>Netto+H26</f>
        <v>0</v>
      </c>
      <c r="I27" s="16"/>
      <c r="J27" s="46"/>
    </row>
    <row r="28" spans="2:11" ht="15.75">
      <c r="B28" s="9"/>
      <c r="C28" s="11"/>
      <c r="D28" s="11"/>
      <c r="E28" s="12"/>
      <c r="F28" s="43" t="s">
        <v>24</v>
      </c>
      <c r="G28" s="44"/>
      <c r="H28" s="72">
        <f>Brutto*G28</f>
        <v>0</v>
      </c>
      <c r="I28" s="16"/>
      <c r="J28" s="46"/>
    </row>
    <row r="29" spans="2:11" ht="15.75">
      <c r="B29" s="9"/>
      <c r="C29" s="11"/>
      <c r="D29" s="11"/>
      <c r="E29" s="12"/>
      <c r="F29" s="53" t="s">
        <v>23</v>
      </c>
      <c r="G29" s="53"/>
      <c r="H29" s="72">
        <f>Brutto-H28</f>
        <v>0</v>
      </c>
      <c r="I29" s="16"/>
      <c r="J29" s="46"/>
    </row>
    <row r="30" spans="2:11">
      <c r="B30" s="9"/>
      <c r="C30" s="10"/>
      <c r="D30" s="11"/>
      <c r="E30" s="11"/>
      <c r="F30" s="12"/>
      <c r="G30" s="16"/>
      <c r="H30" s="16"/>
      <c r="I30" s="16"/>
      <c r="J30" s="13"/>
    </row>
    <row r="31" spans="2:11">
      <c r="B31" s="9"/>
      <c r="C31" s="10"/>
      <c r="D31" s="11"/>
      <c r="E31" s="11"/>
      <c r="F31" s="11"/>
      <c r="G31" s="11"/>
      <c r="H31" s="11"/>
      <c r="I31" s="11"/>
      <c r="J31" s="19"/>
      <c r="K31" s="2"/>
    </row>
    <row r="32" spans="2:11">
      <c r="B32" s="20"/>
      <c r="C32" s="21"/>
      <c r="D32" s="22"/>
      <c r="E32" s="22"/>
      <c r="F32" s="22"/>
      <c r="G32" s="22"/>
      <c r="H32" s="22"/>
      <c r="I32" s="22"/>
      <c r="J32" s="23"/>
      <c r="K32" s="2"/>
    </row>
    <row r="33" spans="6:11">
      <c r="F33" s="25"/>
      <c r="G33" s="25"/>
      <c r="H33" s="25"/>
      <c r="J33" s="25"/>
      <c r="K33" s="2"/>
    </row>
  </sheetData>
  <protectedRanges>
    <protectedRange sqref="G28" name="Nachlass"/>
    <protectedRange sqref="D5" name="Datum"/>
    <protectedRange sqref="D4" name="Bieter"/>
    <protectedRange sqref="F16:F22" name="Leasingrate"/>
    <protectedRange sqref="G16:G22" name="Versicherungsbeitrag"/>
  </protectedRanges>
  <mergeCells count="9">
    <mergeCell ref="F25:G25"/>
    <mergeCell ref="F27:G27"/>
    <mergeCell ref="F29:G29"/>
    <mergeCell ref="C13:H13"/>
    <mergeCell ref="D4:F4"/>
    <mergeCell ref="D5:F5"/>
    <mergeCell ref="C7:I7"/>
    <mergeCell ref="C11:I11"/>
    <mergeCell ref="C8:I9"/>
  </mergeCells>
  <pageMargins left="0.7" right="0.7" top="0.78740157499999996" bottom="0.78740157499999996"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Preisblatt</vt:lpstr>
      <vt:lpstr>Brutto</vt:lpstr>
      <vt:lpstr>Preisblatt!Druckbereich</vt:lpstr>
      <vt:lpstr>Nachlass_Prozent</vt:lpstr>
      <vt:lpstr>Netto</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Sidney Pfeifer</dc:creator>
  <cp:lastModifiedBy>Jendreyeck, Florian</cp:lastModifiedBy>
  <cp:lastPrinted>2026-05-06T06:26:26Z</cp:lastPrinted>
  <dcterms:created xsi:type="dcterms:W3CDTF">2024-01-23T09:31:56Z</dcterms:created>
  <dcterms:modified xsi:type="dcterms:W3CDTF">2026-05-06T08:24:05Z</dcterms:modified>
</cp:coreProperties>
</file>