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61\2026\III-61-A094-2026 Mediationsprozess Parken 3.0\01_Beschaffungsauftrag\"/>
    </mc:Choice>
  </mc:AlternateContent>
  <xr:revisionPtr revIDLastSave="0" documentId="13_ncr:1_{29836608-B7F8-4E21-8790-AC322B76AB56}" xr6:coauthVersionLast="47" xr6:coauthVersionMax="47" xr10:uidLastSave="{00000000-0000-0000-0000-000000000000}"/>
  <bookViews>
    <workbookView xWindow="28680" yWindow="-120" windowWidth="29040" windowHeight="18240" xr2:uid="{00000000-000D-0000-FFFF-FFFF00000000}"/>
  </bookViews>
  <sheets>
    <sheet name="Bewertungsmatrix (2)"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2" i="4" l="1"/>
  <c r="E32" i="4"/>
  <c r="E31" i="4" s="1"/>
  <c r="F32" i="4"/>
  <c r="F31" i="4" s="1"/>
  <c r="G32" i="4"/>
  <c r="G31" i="4" s="1"/>
  <c r="H32" i="4"/>
  <c r="H31" i="4" s="1"/>
  <c r="A34" i="4"/>
  <c r="H35" i="4"/>
  <c r="G35" i="4"/>
  <c r="F35" i="4"/>
  <c r="E35" i="4"/>
  <c r="D35" i="4"/>
  <c r="H34" i="4"/>
  <c r="H30" i="4" s="1"/>
  <c r="G34" i="4"/>
  <c r="G30" i="4" s="1"/>
  <c r="F34" i="4"/>
  <c r="F30" i="4" s="1"/>
  <c r="E34" i="4"/>
  <c r="E30" i="4" s="1"/>
  <c r="D34" i="4"/>
  <c r="D30" i="4" s="1"/>
  <c r="E36" i="4" l="1"/>
  <c r="F36" i="4"/>
  <c r="G36" i="4"/>
  <c r="D36" i="4"/>
  <c r="H36" i="4"/>
</calcChain>
</file>

<file path=xl/sharedStrings.xml><?xml version="1.0" encoding="utf-8"?>
<sst xmlns="http://schemas.openxmlformats.org/spreadsheetml/2006/main" count="49" uniqueCount="47">
  <si>
    <t>Punkte</t>
  </si>
  <si>
    <t>Angebot 1</t>
  </si>
  <si>
    <t>Angebot 2</t>
  </si>
  <si>
    <t>Angebot 3</t>
  </si>
  <si>
    <t>Angebot 4</t>
  </si>
  <si>
    <t>Angebot 5</t>
  </si>
  <si>
    <t>Mehrwertssteuer</t>
  </si>
  <si>
    <t>Angebotsinhalte</t>
  </si>
  <si>
    <t xml:space="preserve">Punkte - gemäß Angebotspreis &amp; Formel </t>
  </si>
  <si>
    <t>Angebotspreis - netto inkl. Nebenkostenpauschale</t>
  </si>
  <si>
    <t>Angebotspreis - brutto inkl. Nebenkostenpauschale</t>
  </si>
  <si>
    <t xml:space="preserve">Punkte - Gliederung, Konzeptinhalt </t>
  </si>
  <si>
    <t>Bewertungsmatrix - Parkraumkonzept - 3.0 - Mediationsprozess zwischen Verwaltung und Politik</t>
  </si>
  <si>
    <t>Erläuterung</t>
  </si>
  <si>
    <t>Allgemeines - Punktvergabe und Wichtung</t>
  </si>
  <si>
    <t>Relevanz der Angaben und Erklärungen</t>
  </si>
  <si>
    <t>Bitte beachten Sie, dass alle Angaben in Ihrem Angebot, insbesondere diejenigen, die zur Wertung herangezogen werden, bei Auftragserteilung automatisch Vertragsbestandteil werden (Selbstbindung des Auftragnehmers). Der Auftraggeber (AG) hat in dem Zusammenhang u. a. einen Rechtsanspruch auf die Teamzusammensetzung in der angegebenen Qualität oder die Einhaltung der gewählten Zeitschiene mit den angegebenen Meilensteinen. Werden wesentliche Bedingungen, die zur Auftragserteilung führten nicht eingehalten, berechtigt das den AG zur außerordentlichen Kündigung mit entsprechenden Schadensersatzforderungen.</t>
  </si>
  <si>
    <t>Punkte je Referenz</t>
  </si>
  <si>
    <t>Ausschluss</t>
  </si>
  <si>
    <r>
      <t xml:space="preserve">Nachweis von abgeschlossenen, vergleichbaren Leistungen durch die projektverantwortlichen Mitarbeiter in den letzten 5 Geschäftsjahren.
Es sind max. 3 Referenzen einzureichen. Reicht ein Bewerber mehr als 3 Referenzen ein, so werden nur die ersten 3 berücksichtigt. </t>
    </r>
    <r>
      <rPr>
        <sz val="11"/>
        <color rgb="FFFF0000"/>
        <rFont val="Arial"/>
        <family val="2"/>
      </rPr>
      <t xml:space="preserve">Sofern nur eine Referenz eingereicht wird, muss es mindestens eine C-Referenz sein. Angebote mit D-Referenzen gelangen nicht in die Wertung.
</t>
    </r>
    <r>
      <rPr>
        <sz val="11"/>
        <color theme="1"/>
        <rFont val="Arial"/>
        <family val="2"/>
      </rPr>
      <t xml:space="preserve">
Eine Referenz an der mehrere Projektverantwortliche mitgewirkt haben, zählt nur als eine Referenz.
Mit Angebotsabgabe gestattet der Bieter der ausschreibenden Stelle bei den genannten Referenzgebern Informationen zur Qualität der ausgeführten Leistungen abzufragen und den Referenzgebern die entsprechenden Informationen zu erteilen.
Negative Referenzen (0-2 von möglichen 5 Qualitätspunkten) gelangen nicht in die Wertung.</t>
    </r>
  </si>
  <si>
    <t xml:space="preserve">
</t>
  </si>
  <si>
    <t>1. Herangehensweise</t>
  </si>
  <si>
    <t>max. Punkte</t>
  </si>
  <si>
    <t>max. 3</t>
  </si>
  <si>
    <r>
      <rPr>
        <b/>
        <sz val="11"/>
        <color theme="1"/>
        <rFont val="Arial"/>
        <family val="2"/>
      </rPr>
      <t>C-Referenz</t>
    </r>
    <r>
      <rPr>
        <sz val="11"/>
        <color theme="1"/>
        <rFont val="Arial"/>
        <family val="2"/>
      </rPr>
      <t xml:space="preserve">
Fachliche Nähe, aber deutliche Abweichungen zum Schwerpunktthema ruhender Verkehr:
Das Themenfeld ruhender Verkehr in übergeordneter Plankonzepte wie Verkehrs- oder Mobiliätsplänen nur skizziert. 
Beispiele:
Mobilitäts- oder Verkehrsentwicklungspläne ohne Schwerpunktsetzung ruhender Verkehr.
Fokus:
Themenfeld -  Ruhende Verkehr</t>
    </r>
  </si>
  <si>
    <r>
      <rPr>
        <b/>
        <sz val="11"/>
        <color theme="1"/>
        <rFont val="Arial"/>
        <family val="2"/>
      </rPr>
      <t>D-Referenz</t>
    </r>
    <r>
      <rPr>
        <sz val="11"/>
        <color theme="1"/>
        <rFont val="Arial"/>
        <family val="2"/>
      </rPr>
      <t xml:space="preserve">
Kaum inhaltliche Nähe zum geforderten Schwerpunktthema:
Das Themenfeld ruhender Verkehr spielt in übergeordneten, gesamtstädtischen Konzeptionen keine oder nur eine geringe Rolle.  
Beispiele:
Gesamtstädtische Konzeptionen oder kommunale Entwicklungskonzepte mit Themenfelder der allgemeinenen Verkehrsentwicklungsplanung.</t>
    </r>
  </si>
  <si>
    <r>
      <rPr>
        <b/>
        <sz val="11"/>
        <color theme="1"/>
        <rFont val="Arial"/>
        <family val="2"/>
      </rPr>
      <t>A-Referenz</t>
    </r>
    <r>
      <rPr>
        <sz val="11"/>
        <color theme="1"/>
        <rFont val="Arial"/>
        <family val="2"/>
      </rPr>
      <t xml:space="preserve">
Direkte Entsprechung in nahezu allen Dimensionen:
Nachweisliche Durchführung eines Mediationsprozesses zwischen Politik und Verwaltung/Akteuren zum Themenfeld ruhender Verkehr. 
Beispiele:
Mediationsprozesse zwischen Politik und Verwaltung im Kontext des Themenfeldes ruhender Verkehr.
Fokus:
Prozessgestaltung und Steueurung / Mediationsprozesse/-formate zur Umsetzung eines Parkraumbewirtschaftungskonzeptes.</t>
    </r>
  </si>
  <si>
    <r>
      <rPr>
        <b/>
        <sz val="11"/>
        <color theme="1"/>
        <rFont val="Arial"/>
        <family val="2"/>
      </rPr>
      <t>B-Referenz</t>
    </r>
    <r>
      <rPr>
        <sz val="11"/>
        <color theme="1"/>
        <rFont val="Arial"/>
        <family val="2"/>
      </rPr>
      <t xml:space="preserve">
Hohe fachliche Nähe, aber leichte Abweichungen:
Nachweisliche Durchführung eines Mediationsprozesses zwischen Politik und Verwaltung/Akteuren. 
Beispiele:
Mediationsprozesse zwischen Politik und Verwaltung.
Fokus:
Prozessgestaltung und Steueurung / Mediationsprozesse/-formate zur Umsetzung eines Parkraumbewirtschaftungskonzeptes.</t>
    </r>
  </si>
  <si>
    <r>
      <rPr>
        <b/>
        <sz val="11"/>
        <color theme="1"/>
        <rFont val="Arial"/>
        <family val="2"/>
      </rPr>
      <t>C-Referenz</t>
    </r>
    <r>
      <rPr>
        <sz val="11"/>
        <color theme="1"/>
        <rFont val="Arial"/>
        <family val="2"/>
      </rPr>
      <t xml:space="preserve">
Fachliche Nähe, aber deutliche Abweichungen zum Schwerpunktthema ruhender Verkehr:
Nachweisliche Begleitung eines Mediationsprozesses zwischen Politik und Verwaltung/Akteuren. 
Beispiele:
Mobilitäts- oder Verkehrsentwicklungspläne, Quartiers- oder Erschließungskonzepte
Fokus:
Prozessgestaltung und Steueurung / Mediationsprozesse/-formate </t>
    </r>
  </si>
  <si>
    <r>
      <rPr>
        <b/>
        <sz val="11"/>
        <color theme="1"/>
        <rFont val="Arial"/>
        <family val="2"/>
      </rPr>
      <t>D-Referenz</t>
    </r>
    <r>
      <rPr>
        <sz val="11"/>
        <color theme="1"/>
        <rFont val="Arial"/>
        <family val="2"/>
      </rPr>
      <t xml:space="preserve">
Keine inhaltliche Nähe zum geforderten Schwerpunktthema:
Keine Erfahrungen bei Mediationsprozessen.  
Beispiele:
keine Mediationsprozesse durchgeführt oder begleitet.</t>
    </r>
  </si>
  <si>
    <r>
      <rPr>
        <b/>
        <sz val="11"/>
        <color theme="1"/>
        <rFont val="Arial"/>
        <family val="2"/>
      </rPr>
      <t>A-Referenz</t>
    </r>
    <r>
      <rPr>
        <sz val="11"/>
        <color theme="1"/>
        <rFont val="Arial"/>
        <family val="2"/>
      </rPr>
      <t xml:space="preserve">
Direkte Entsprechung in nahezu allen Dimensionen:
Eigenständige, Konzepte/Leitfäden zu Themenbereich der integrierten Verkehrkehrsentwicklungsplanung mit Schwerpunkt bzw. eigenständigen Themenfeld "ruhender Verkehr", erarbeitet .
Beispiele:
Leitfäden oder Richtlininen zum Themenfeld ruhender Verkehr, kommunale Parkraum- oder Parkraumbewirtschaftungskonzepte
Fokus:
Ruhender Verkehr - Parkraumbewirtschaftung</t>
    </r>
  </si>
  <si>
    <r>
      <rPr>
        <b/>
        <sz val="11"/>
        <color theme="1"/>
        <rFont val="Arial"/>
        <family val="2"/>
      </rPr>
      <t>B-Referenz</t>
    </r>
    <r>
      <rPr>
        <sz val="11"/>
        <color theme="1"/>
        <rFont val="Arial"/>
        <family val="2"/>
      </rPr>
      <t xml:space="preserve">
Hohe fachliche Nähe, aber leichte Abweichungen:
Das Themenfeld ruhender Verkehr als Baustein übergeordneter Plankonzepte wie Verkehrs- oder Mobiliätsplänen. 
Beispiele:
Mobilitäts- oder Verkehrsentwicklungspläne, Quartiers- oder Erschließungskonzepte
Fokus:
Themenfeld -  Ruhende Verkehr</t>
    </r>
  </si>
  <si>
    <t>Maximal mögliche Punkte nach Gewichtung</t>
  </si>
  <si>
    <t>Die Punkte werden zunächst anhand der jeweiligen Beschreibung vergeben. Je Wertungsgebiet können maximal 9 Punkte erreicht werden. Die jeweils erreichte Punktzahl wird im Anschluss mit den angegebenen Prozenten gewichtet, sodass im Ergebnis bei 100% wiederum maximal 3 Punkte erreicht werden können.
Beispiel:
Referenzen: 1 A-Referenz eingereicht = 1 Pkt. x 20% = 0,2 Punkte</t>
  </si>
  <si>
    <t>2. Präsentationsfähigkeit</t>
  </si>
  <si>
    <t>Die Herangehensweise überzeugt durch eine außergewöhnlich hochwertige, innovative und zugleich realistisch umsetzbare Methodik.
Das Konzept zeigt ein tiefes Verständnis der politischen und verwaltungsinternen Dynamiken und bietet einen klaren Mehrwert für die Zielerreichung.
Dies kann sich insbesondere zeigen durch:
besonders wirkungsvolle Mediations- und Verhandlungsarchitekturen,
nachweislich konfliktreduzierende und konsensfördernde Verfahren,
sehr hohe Umsetzungsorientierung und Beschlussreife,
kreative, aber belastbare Beteiligungs- und Entscheidungsformate,
überzeugende Transfer- und Verstetigungsansätze,
sehr hohe Nachvollziehbarkeit und Praxistauglichkeit.
Die dargestellte Herangehensweise hebt sich deutlich von üblichen Standardkonzepten ab.</t>
  </si>
  <si>
    <t>Die dargestellte Methodik zeigt einen klar erkennbaren, praxisnahen und überzeugenden Mehrwert gegenüber dem Basisprogramm.
Die Herangehensweise ist differenziert auf die besonderen Anforderungen eines politisch-administrativen Abstimmungsprozesses zugeschnitten, beispielsweise durch:
klar strukturierte Mediations- und Eskalationsmechanismen,
belastbare Strategie zur Konsensbildung,
konkrete Maßnahmen zur Sicherung der Beschlussfähigkeit,
nachvollziehbare Steuerung komplexer Interessenlagen,
erprobte Beteiligungs- und Workshopformate.
Die Vorgehensweise erscheint besonders geeignet, tragfähige und politisch umsetzbare Ergebnisse zu erzielen.</t>
  </si>
  <si>
    <t>Die Herangehensweise geht in einzelnen Punkten über das Basisprogramm hinaus.
Zusätzliche qualitative Aspekte werden erkennbar, beispielsweise:
nachvollziehbare Konfliktanalyse,
strukturierte Stakeholder-Betrachtung,
transparente Kommunikations- und Beteiligungsschritte,
angepasste Moderationsmethoden für politische Entscheidungsprozesse.
Der Mehrwert bleibt insgesamt jedoch begrenzt oder nur teilweise konkretisiert.</t>
  </si>
  <si>
    <t>Die Darstellung der Herangehensweise erfüllt die Mindestanforderungen der Ausschreibung.
Es wird ein nachvollziehbarer Standardprozess zur Moderation bzw. Mediation zwischen Verwaltung und politischem Raum beschrieben. Die Vorgehensweise erscheint grundsätzlich geeignet, einen strukturierten Austausch und eine Beschlussvorbereitung zu ermöglichen.
Es werden jedoch keine darüberhinausgehenden methodischen, strategischen oder innovativen Ansätze dargestellt.</t>
  </si>
  <si>
    <t>Die Präsentation ist grundsätzlich nachvollziehbar und strukturiert.
Die Vortragenden können die vorgesehene Herangehensweise erläutern und auf Fragen eingehen. Eine grundlegende Moderationsfähigkeit ist erkennbar.
Es werden jedoch keine darüberhinausgehenden qualitativen Merkmale in Bezug auf Präsentations- oder Mediationskompetenz sichtbar.</t>
  </si>
  <si>
    <t>3. Referenzen - Erfahrung und Expertise der Projektverantwortlichen</t>
  </si>
  <si>
    <t>3.1 Referenzen, fachliche Expertise (ruhender Verkehr)</t>
  </si>
  <si>
    <t>3.2 Mediation</t>
  </si>
  <si>
    <t>4. Preis</t>
  </si>
  <si>
    <t>Die Präsentation zeigt einzelne qualitative Mehrwerte gegenüber dem Basisprogramm.
Die Vortragenden treten sicher auf und vermitteln Inhalte adressatengerecht. Erste mediative bzw. moderierende Kompetenzen werden erkennbar, beispielsweise durch:
strukturierten Umgang mit Rückfragen,
sachgerechte Einbindung unterschiedlicher Perspektiven,
angemessene Gesprächsführung,
erkennbares Verständnis politisch-administrativer Abstimmungsprozesse.
Der qualitative Mehrwert bleibt insgesamt jedoch begrenzt.</t>
  </si>
  <si>
    <t>Die Präsentation überzeugt durch eine professionelle, zielgerichtete und dialogorientierte Darstellung.
Die Vortragenden zeigen eine ausgeprägte Fähigkeit, unterschiedliche Interessenlagen konstruktiv aufzunehmen und einen lösungsorientierten Austausch zu fördern.
Dies zeigt sich beispielsweise durch:
souveräne Moderation auch kontroverser Diskussionen,
strukturierte und verbindende Gesprächsführung,
hohe Kommunikations- und Vermittlungskompetenz,
adressatengerechte und verständliche Darstellung komplexer Inhalte,
überzeugende Reaktion auf kritische Nachfragen.
Die gezeigte Präsentations- und Mediationsfähigkeit erscheint besonders geeignet, den vorgesehenen Prozess erfolgreich zu begleiten.</t>
  </si>
  <si>
    <t>Die Präsentation zeigt eine außergewöhnlich hohe Präsentations-, Moderations- und Mediationskompetenz.
Die Vortragenden schaffen es in besonderem Maße, Vertrauen aufzubauen, unterschiedliche Interessen aktiv zusammenzuführen und auch komplexe oder konfliktbehaftete Fragestellungen konstruktiv zu bearbeiten.
Der qualitative Mehrwert zeigt sich insbesondere durch:
sehr hohe Souveränität und Situationskompetenz,
erkennbar professionelle Mediationsmethodik im direkten Austausch,
außergewöhnlich lösungs- und konsensorientierte Gesprächsführung,
hohe Aktivierungs- und Beteiligungsfähigkeit,
überzeugende Balance zwischen Struktur, Neutralität und Zielorientierung,
besonders hohe Überzeugungskraft und Praxistauglichkeit.
Die Präsentation hebt sich deutlich von üblichen Standardpräsentationen ab und lässt eine besonders erfolgreiche Prozessbegleitung erwarten.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</si>
</sst>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color theme="0" tint="-0.34998626667073579"/>
      <name val="Arial"/>
      <family val="2"/>
    </font>
    <font>
      <sz val="11"/>
      <color rgb="FFFF0000"/>
      <name val="Arial"/>
      <family val="2"/>
    </font>
    <font>
      <sz val="8"/>
      <name val="Calibri"/>
      <family val="2"/>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3" fillId="0" borderId="0" xfId="0" applyFont="1"/>
    <xf numFmtId="0" fontId="3" fillId="0" borderId="0" xfId="0" applyFont="1" applyAlignment="1">
      <alignment vertical="center"/>
    </xf>
    <xf numFmtId="0" fontId="3" fillId="0" borderId="13"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44" fontId="3" fillId="0" borderId="1" xfId="0" applyNumberFormat="1"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44" fontId="3" fillId="0" borderId="15" xfId="0" applyNumberFormat="1" applyFont="1" applyBorder="1" applyAlignment="1">
      <alignment horizontal="center" vertical="center"/>
    </xf>
    <xf numFmtId="0" fontId="4" fillId="0" borderId="6" xfId="0" applyFont="1" applyBorder="1" applyAlignment="1">
      <alignment horizontal="center" vertical="center"/>
    </xf>
    <xf numFmtId="0" fontId="3" fillId="0" borderId="4" xfId="0" applyFont="1" applyBorder="1" applyAlignment="1">
      <alignment horizontal="center" vertical="center"/>
    </xf>
    <xf numFmtId="44" fontId="3" fillId="0" borderId="7" xfId="1" applyFont="1" applyBorder="1" applyAlignment="1">
      <alignment horizontal="center" vertical="center"/>
    </xf>
    <xf numFmtId="44" fontId="3" fillId="0" borderId="8" xfId="1"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vertical="top" wrapText="1"/>
    </xf>
    <xf numFmtId="9" fontId="3" fillId="0" borderId="18" xfId="0" applyNumberFormat="1" applyFont="1" applyBorder="1" applyAlignment="1">
      <alignment horizontal="center" vertical="center"/>
    </xf>
    <xf numFmtId="9" fontId="3" fillId="0" borderId="19" xfId="0" applyNumberFormat="1" applyFont="1" applyBorder="1" applyAlignment="1">
      <alignment horizontal="center" vertical="center"/>
    </xf>
    <xf numFmtId="9" fontId="3" fillId="0" borderId="17" xfId="0" applyNumberFormat="1" applyFont="1" applyBorder="1" applyAlignment="1">
      <alignment horizontal="center" vertical="center"/>
    </xf>
    <xf numFmtId="9" fontId="3" fillId="0" borderId="16" xfId="0" applyNumberFormat="1" applyFont="1" applyBorder="1" applyAlignment="1">
      <alignment horizontal="center" vertical="center"/>
    </xf>
    <xf numFmtId="9" fontId="3" fillId="0" borderId="12" xfId="0" applyNumberFormat="1" applyFont="1" applyBorder="1" applyAlignment="1">
      <alignment horizontal="center" vertical="center"/>
    </xf>
    <xf numFmtId="9" fontId="3" fillId="0" borderId="2" xfId="0" applyNumberFormat="1" applyFont="1" applyBorder="1" applyAlignment="1">
      <alignment horizontal="center" vertical="center"/>
    </xf>
    <xf numFmtId="9" fontId="3" fillId="0" borderId="5" xfId="0" applyNumberFormat="1" applyFont="1" applyBorder="1" applyAlignment="1">
      <alignment horizontal="center" vertical="center"/>
    </xf>
    <xf numFmtId="0" fontId="3" fillId="0" borderId="0" xfId="0" applyFont="1" applyBorder="1" applyAlignment="1">
      <alignment vertical="center" wrapText="1"/>
    </xf>
    <xf numFmtId="0" fontId="3" fillId="0" borderId="11" xfId="0" applyFont="1" applyBorder="1" applyAlignment="1">
      <alignment vertical="center" wrapText="1"/>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Border="1" applyAlignment="1"/>
    <xf numFmtId="0" fontId="2" fillId="0" borderId="11" xfId="0" applyFont="1" applyBorder="1" applyAlignment="1"/>
    <xf numFmtId="0" fontId="3" fillId="0" borderId="26" xfId="0" applyFont="1" applyBorder="1" applyAlignment="1">
      <alignment horizontal="center" vertical="center"/>
    </xf>
    <xf numFmtId="0" fontId="3" fillId="0" borderId="1" xfId="0" applyFont="1" applyBorder="1" applyAlignment="1">
      <alignment vertical="center" wrapText="1"/>
    </xf>
    <xf numFmtId="0" fontId="3" fillId="0" borderId="2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xf>
    <xf numFmtId="0" fontId="2" fillId="0" borderId="1" xfId="0" applyFont="1" applyBorder="1" applyAlignment="1"/>
    <xf numFmtId="0" fontId="2" fillId="0" borderId="1" xfId="0" applyFont="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 fillId="0" borderId="26" xfId="0" applyFont="1" applyBorder="1" applyAlignment="1">
      <alignment horizontal="center" vertical="center"/>
    </xf>
    <xf numFmtId="44" fontId="3" fillId="0" borderId="28" xfId="0" applyNumberFormat="1" applyFont="1" applyBorder="1" applyAlignment="1">
      <alignment horizontal="center" vertical="center"/>
    </xf>
    <xf numFmtId="44" fontId="3" fillId="0" borderId="29" xfId="1" applyFont="1" applyBorder="1" applyAlignment="1">
      <alignment horizontal="center" vertical="center"/>
    </xf>
    <xf numFmtId="0" fontId="4" fillId="0" borderId="23" xfId="0" applyFont="1" applyBorder="1" applyAlignment="1">
      <alignment horizontal="center" vertical="center"/>
    </xf>
    <xf numFmtId="0" fontId="2" fillId="0" borderId="1" xfId="0" applyFont="1" applyBorder="1" applyAlignment="1">
      <alignment vertical="top" wrapText="1"/>
    </xf>
    <xf numFmtId="0" fontId="3" fillId="0" borderId="27" xfId="0" applyFont="1" applyBorder="1" applyAlignment="1"/>
    <xf numFmtId="0" fontId="2" fillId="0" borderId="27" xfId="0" applyFont="1" applyBorder="1" applyAlignment="1">
      <alignment horizontal="center" vertical="center"/>
    </xf>
    <xf numFmtId="0" fontId="2" fillId="0" borderId="25" xfId="0" applyFont="1" applyBorder="1" applyAlignment="1">
      <alignment vertical="top" wrapText="1"/>
    </xf>
    <xf numFmtId="0" fontId="3" fillId="0" borderId="0" xfId="0" applyFont="1" applyAlignment="1">
      <alignment vertical="top"/>
    </xf>
    <xf numFmtId="0" fontId="2" fillId="0" borderId="27" xfId="0" applyFont="1" applyBorder="1" applyAlignment="1">
      <alignment horizontal="center" vertical="top"/>
    </xf>
    <xf numFmtId="0" fontId="2" fillId="0" borderId="3" xfId="0" applyFont="1" applyBorder="1" applyAlignment="1">
      <alignment horizontal="left" vertical="top"/>
    </xf>
    <xf numFmtId="0" fontId="3" fillId="0" borderId="1" xfId="0" applyFont="1" applyBorder="1" applyAlignment="1">
      <alignment horizontal="left" vertical="top" wrapText="1"/>
    </xf>
    <xf numFmtId="0" fontId="3" fillId="0" borderId="7" xfId="0" applyFont="1" applyBorder="1" applyAlignment="1">
      <alignment horizontal="left" vertical="top" wrapText="1"/>
    </xf>
    <xf numFmtId="0" fontId="3" fillId="0" borderId="24" xfId="0" applyFont="1" applyBorder="1" applyAlignment="1">
      <alignment vertical="top" wrapText="1"/>
    </xf>
    <xf numFmtId="0" fontId="3" fillId="0" borderId="8" xfId="0" applyFont="1" applyBorder="1" applyAlignment="1">
      <alignment vertical="top"/>
    </xf>
    <xf numFmtId="0" fontId="3" fillId="0" borderId="14" xfId="0" applyFont="1" applyBorder="1" applyAlignment="1">
      <alignment vertical="top" wrapText="1"/>
    </xf>
    <xf numFmtId="0" fontId="2" fillId="0" borderId="3" xfId="0" applyFont="1" applyBorder="1" applyAlignment="1">
      <alignment vertical="top" wrapText="1"/>
    </xf>
    <xf numFmtId="9" fontId="3" fillId="0" borderId="30" xfId="2" applyFont="1" applyBorder="1" applyAlignment="1">
      <alignment horizontal="center" vertical="center"/>
    </xf>
    <xf numFmtId="9" fontId="3" fillId="0" borderId="16" xfId="2" applyFont="1" applyBorder="1" applyAlignment="1">
      <alignment horizontal="center" vertical="center"/>
    </xf>
    <xf numFmtId="0" fontId="3" fillId="0" borderId="15" xfId="0" applyFont="1" applyBorder="1" applyAlignment="1">
      <alignment horizontal="center" vertical="center" wrapText="1"/>
    </xf>
    <xf numFmtId="9" fontId="3" fillId="0" borderId="12" xfId="2" applyFont="1" applyBorder="1" applyAlignment="1">
      <alignment horizontal="center" vertical="center"/>
    </xf>
    <xf numFmtId="0" fontId="3" fillId="0" borderId="7" xfId="0" applyFont="1" applyBorder="1" applyAlignment="1">
      <alignment vertical="top" wrapText="1"/>
    </xf>
    <xf numFmtId="9" fontId="3" fillId="0" borderId="17" xfId="2" applyFont="1" applyBorder="1" applyAlignment="1">
      <alignment horizontal="center" vertical="center"/>
    </xf>
    <xf numFmtId="0" fontId="3" fillId="0" borderId="15" xfId="0" applyFont="1" applyBorder="1" applyAlignment="1">
      <alignment vertical="center"/>
    </xf>
    <xf numFmtId="0" fontId="3" fillId="0" borderId="8" xfId="0" applyFont="1" applyBorder="1" applyAlignment="1">
      <alignment vertical="center"/>
    </xf>
    <xf numFmtId="9" fontId="3" fillId="0" borderId="19" xfId="0" applyNumberFormat="1" applyFont="1" applyBorder="1" applyAlignment="1">
      <alignment vertical="center"/>
    </xf>
    <xf numFmtId="0" fontId="3" fillId="0" borderId="23" xfId="0" applyFont="1" applyBorder="1" applyAlignment="1">
      <alignment vertical="center"/>
    </xf>
    <xf numFmtId="0" fontId="2" fillId="0" borderId="24" xfId="0" applyFont="1" applyBorder="1" applyAlignment="1">
      <alignment vertical="top" wrapText="1"/>
    </xf>
    <xf numFmtId="9" fontId="3" fillId="0" borderId="30" xfId="0" applyNumberFormat="1" applyFont="1" applyBorder="1" applyAlignment="1">
      <alignment horizontal="center" vertical="center"/>
    </xf>
    <xf numFmtId="0" fontId="3" fillId="0" borderId="27" xfId="0" applyFont="1" applyBorder="1" applyAlignment="1">
      <alignment horizontal="left" vertical="top" wrapText="1"/>
    </xf>
    <xf numFmtId="0" fontId="3" fillId="0" borderId="31" xfId="0" applyFont="1" applyBorder="1" applyAlignment="1">
      <alignment horizontal="center" vertical="center"/>
    </xf>
    <xf numFmtId="0" fontId="2" fillId="0" borderId="3" xfId="0" applyFont="1" applyBorder="1" applyAlignment="1">
      <alignment horizontal="left" vertical="top" wrapText="1"/>
    </xf>
    <xf numFmtId="0" fontId="3" fillId="0" borderId="32" xfId="0" applyFont="1" applyBorder="1" applyAlignment="1">
      <alignment horizontal="center" vertical="center"/>
    </xf>
    <xf numFmtId="0" fontId="3" fillId="0" borderId="27" xfId="0" applyFont="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838200</xdr:colOff>
      <xdr:row>29</xdr:row>
      <xdr:rowOff>19050</xdr:rowOff>
    </xdr:from>
    <xdr:to>
      <xdr:col>1</xdr:col>
      <xdr:colOff>3874271</xdr:colOff>
      <xdr:row>29</xdr:row>
      <xdr:rowOff>403131</xdr:rowOff>
    </xdr:to>
    <xdr:pic>
      <xdr:nvPicPr>
        <xdr:cNvPr id="2" name="Grafik 1">
          <a:extLst>
            <a:ext uri="{FF2B5EF4-FFF2-40B4-BE49-F238E27FC236}">
              <a16:creationId xmlns:a16="http://schemas.microsoft.com/office/drawing/2014/main" id="{11DFCE0E-309F-4014-9018-8F98AD9E9E9F}"/>
            </a:ext>
          </a:extLst>
        </xdr:cNvPr>
        <xdr:cNvPicPr>
          <a:picLocks noChangeAspect="1"/>
        </xdr:cNvPicPr>
      </xdr:nvPicPr>
      <xdr:blipFill>
        <a:blip xmlns:r="http://schemas.openxmlformats.org/officeDocument/2006/relationships" r:embed="rId1"/>
        <a:stretch>
          <a:fillRect/>
        </a:stretch>
      </xdr:blipFill>
      <xdr:spPr>
        <a:xfrm>
          <a:off x="3343275" y="6391275"/>
          <a:ext cx="3036071" cy="38408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0713-7802-4453-A3BD-9383B23E1AA8}">
  <sheetPr>
    <pageSetUpPr fitToPage="1"/>
  </sheetPr>
  <dimension ref="A1:K36"/>
  <sheetViews>
    <sheetView tabSelected="1" topLeftCell="A11" zoomScaleNormal="100" workbookViewId="0">
      <selection activeCell="B13" sqref="B13"/>
    </sheetView>
  </sheetViews>
  <sheetFormatPr baseColWidth="10" defaultColWidth="11.42578125" defaultRowHeight="14.25" x14ac:dyDescent="0.2"/>
  <cols>
    <col min="1" max="1" width="15.28515625" style="1" bestFit="1" customWidth="1"/>
    <col min="2" max="2" width="110.85546875" style="57" customWidth="1"/>
    <col min="3" max="3" width="13.140625" style="2" bestFit="1" customWidth="1"/>
    <col min="4" max="8" width="13.28515625" style="1" hidden="1" customWidth="1"/>
    <col min="9" max="16384" width="11.42578125" style="1"/>
  </cols>
  <sheetData>
    <row r="1" spans="1:8" ht="15" thickBot="1" x14ac:dyDescent="0.25"/>
    <row r="2" spans="1:8" ht="15" x14ac:dyDescent="0.2">
      <c r="A2" s="42" t="s">
        <v>12</v>
      </c>
      <c r="B2" s="42"/>
      <c r="C2" s="43"/>
      <c r="D2" s="35"/>
      <c r="E2" s="35"/>
      <c r="F2" s="35"/>
      <c r="G2" s="35"/>
      <c r="H2" s="36"/>
    </row>
    <row r="3" spans="1:8" ht="15" x14ac:dyDescent="0.25">
      <c r="A3" s="44" t="s">
        <v>13</v>
      </c>
      <c r="B3" s="44"/>
      <c r="C3" s="45"/>
      <c r="D3" s="37"/>
      <c r="E3" s="37"/>
      <c r="F3" s="37"/>
      <c r="G3" s="37"/>
      <c r="H3" s="38"/>
    </row>
    <row r="4" spans="1:8" ht="85.5" x14ac:dyDescent="0.2">
      <c r="A4" s="46" t="s">
        <v>14</v>
      </c>
      <c r="B4" s="25" t="s">
        <v>33</v>
      </c>
      <c r="C4" s="40"/>
      <c r="D4" s="33"/>
      <c r="E4" s="33"/>
      <c r="F4" s="33"/>
      <c r="G4" s="33"/>
      <c r="H4" s="34"/>
    </row>
    <row r="5" spans="1:8" ht="100.5" thickBot="1" x14ac:dyDescent="0.25">
      <c r="A5" s="46" t="s">
        <v>15</v>
      </c>
      <c r="B5" s="25" t="s">
        <v>16</v>
      </c>
      <c r="C5" s="40"/>
      <c r="D5" s="33"/>
      <c r="E5" s="33"/>
      <c r="F5" s="33"/>
      <c r="G5" s="33"/>
      <c r="H5" s="34"/>
    </row>
    <row r="6" spans="1:8" ht="15.75" thickBot="1" x14ac:dyDescent="0.25">
      <c r="A6" s="54"/>
      <c r="B6" s="58" t="s">
        <v>7</v>
      </c>
      <c r="C6" s="55" t="s">
        <v>0</v>
      </c>
      <c r="D6" s="49" t="s">
        <v>1</v>
      </c>
      <c r="E6" s="20" t="s">
        <v>2</v>
      </c>
      <c r="F6" s="20" t="s">
        <v>3</v>
      </c>
      <c r="G6" s="20" t="s">
        <v>4</v>
      </c>
      <c r="H6" s="21" t="s">
        <v>5</v>
      </c>
    </row>
    <row r="7" spans="1:8" ht="15.75" thickBot="1" x14ac:dyDescent="0.25">
      <c r="A7" s="31">
        <v>0.15</v>
      </c>
      <c r="B7" s="59" t="s">
        <v>21</v>
      </c>
      <c r="C7" s="21"/>
      <c r="D7" s="49"/>
      <c r="E7" s="20"/>
      <c r="F7" s="20"/>
      <c r="G7" s="20"/>
      <c r="H7" s="21"/>
    </row>
    <row r="8" spans="1:8" ht="199.5" x14ac:dyDescent="0.2">
      <c r="A8" s="32"/>
      <c r="B8" s="60" t="s">
        <v>35</v>
      </c>
      <c r="C8" s="10">
        <v>3</v>
      </c>
      <c r="D8" s="39"/>
      <c r="E8" s="17"/>
      <c r="F8" s="17"/>
      <c r="G8" s="17"/>
      <c r="H8" s="13"/>
    </row>
    <row r="9" spans="1:8" ht="171" x14ac:dyDescent="0.2">
      <c r="A9" s="32"/>
      <c r="B9" s="60" t="s">
        <v>36</v>
      </c>
      <c r="C9" s="10">
        <v>2</v>
      </c>
      <c r="D9" s="47"/>
      <c r="E9" s="18"/>
      <c r="F9" s="18"/>
      <c r="G9" s="18"/>
      <c r="H9" s="10"/>
    </row>
    <row r="10" spans="1:8" ht="128.25" x14ac:dyDescent="0.2">
      <c r="A10" s="77"/>
      <c r="B10" s="78" t="s">
        <v>37</v>
      </c>
      <c r="C10" s="79">
        <v>1</v>
      </c>
      <c r="D10" s="81"/>
      <c r="E10" s="82"/>
      <c r="F10" s="82"/>
      <c r="G10" s="82"/>
      <c r="H10" s="79"/>
    </row>
    <row r="11" spans="1:8" ht="72" thickBot="1" x14ac:dyDescent="0.25">
      <c r="A11" s="77"/>
      <c r="B11" s="78" t="s">
        <v>38</v>
      </c>
      <c r="C11" s="79">
        <v>0</v>
      </c>
      <c r="D11" s="48"/>
      <c r="E11" s="19"/>
      <c r="F11" s="19"/>
      <c r="G11" s="19"/>
      <c r="H11" s="16"/>
    </row>
    <row r="12" spans="1:8" ht="15" x14ac:dyDescent="0.2">
      <c r="A12" s="28">
        <v>0.15</v>
      </c>
      <c r="B12" s="80" t="s">
        <v>34</v>
      </c>
      <c r="C12" s="13"/>
      <c r="D12" s="41"/>
      <c r="E12" s="23"/>
      <c r="F12" s="23"/>
      <c r="G12" s="23"/>
      <c r="H12" s="24"/>
    </row>
    <row r="13" spans="1:8" ht="199.5" x14ac:dyDescent="0.2">
      <c r="A13" s="29"/>
      <c r="B13" s="60" t="s">
        <v>46</v>
      </c>
      <c r="C13" s="10">
        <v>3</v>
      </c>
      <c r="D13" s="41"/>
      <c r="E13" s="23"/>
      <c r="F13" s="23"/>
      <c r="G13" s="23"/>
      <c r="H13" s="24"/>
    </row>
    <row r="14" spans="1:8" ht="185.25" x14ac:dyDescent="0.2">
      <c r="A14" s="29"/>
      <c r="B14" s="60" t="s">
        <v>45</v>
      </c>
      <c r="C14" s="10">
        <v>2</v>
      </c>
      <c r="D14" s="41"/>
      <c r="E14" s="23"/>
      <c r="F14" s="23"/>
      <c r="G14" s="23"/>
      <c r="H14" s="24"/>
    </row>
    <row r="15" spans="1:8" ht="142.5" x14ac:dyDescent="0.2">
      <c r="A15" s="29"/>
      <c r="B15" s="60" t="s">
        <v>44</v>
      </c>
      <c r="C15" s="10">
        <v>1</v>
      </c>
      <c r="D15" s="41"/>
      <c r="E15" s="23"/>
      <c r="F15" s="23"/>
      <c r="G15" s="23"/>
      <c r="H15" s="24"/>
    </row>
    <row r="16" spans="1:8" ht="72" thickBot="1" x14ac:dyDescent="0.25">
      <c r="A16" s="30"/>
      <c r="B16" s="61" t="s">
        <v>39</v>
      </c>
      <c r="C16" s="16">
        <v>0</v>
      </c>
      <c r="D16" s="41"/>
      <c r="E16" s="23"/>
      <c r="F16" s="23"/>
      <c r="G16" s="23"/>
      <c r="H16" s="24"/>
    </row>
    <row r="17" spans="1:8" ht="15" x14ac:dyDescent="0.2">
      <c r="A17" s="75"/>
      <c r="B17" s="56" t="s">
        <v>40</v>
      </c>
      <c r="C17" s="76"/>
      <c r="D17" s="41"/>
      <c r="E17" s="23"/>
      <c r="F17" s="23"/>
      <c r="G17" s="23"/>
      <c r="H17" s="24"/>
    </row>
    <row r="18" spans="1:8" ht="15" x14ac:dyDescent="0.2">
      <c r="A18" s="66">
        <v>0.2</v>
      </c>
      <c r="B18" s="53" t="s">
        <v>41</v>
      </c>
      <c r="C18" s="10" t="s">
        <v>23</v>
      </c>
      <c r="D18" s="41"/>
      <c r="E18" s="23"/>
      <c r="F18" s="23"/>
      <c r="G18" s="23"/>
      <c r="H18" s="24"/>
    </row>
    <row r="19" spans="1:8" ht="200.25" thickBot="1" x14ac:dyDescent="0.25">
      <c r="A19" s="67"/>
      <c r="B19" s="25" t="s">
        <v>19</v>
      </c>
      <c r="C19" s="68" t="s">
        <v>17</v>
      </c>
      <c r="D19" s="41"/>
      <c r="E19" s="23"/>
      <c r="F19" s="23"/>
      <c r="G19" s="23"/>
      <c r="H19" s="24"/>
    </row>
    <row r="20" spans="1:8" ht="172.5" thickBot="1" x14ac:dyDescent="0.25">
      <c r="A20" s="67"/>
      <c r="B20" s="25" t="s">
        <v>30</v>
      </c>
      <c r="C20" s="10">
        <v>1</v>
      </c>
      <c r="D20" s="39"/>
      <c r="E20" s="17"/>
      <c r="F20" s="17"/>
      <c r="G20" s="17"/>
      <c r="H20" s="13"/>
    </row>
    <row r="21" spans="1:8" ht="144" thickBot="1" x14ac:dyDescent="0.25">
      <c r="A21" s="67"/>
      <c r="B21" s="25" t="s">
        <v>31</v>
      </c>
      <c r="C21" s="10">
        <v>0.5</v>
      </c>
      <c r="D21" s="39"/>
      <c r="E21" s="17"/>
      <c r="F21" s="17"/>
      <c r="G21" s="17"/>
      <c r="H21" s="13"/>
    </row>
    <row r="22" spans="1:8" ht="144" thickBot="1" x14ac:dyDescent="0.25">
      <c r="A22" s="67"/>
      <c r="B22" s="25" t="s">
        <v>24</v>
      </c>
      <c r="C22" s="10">
        <v>0</v>
      </c>
      <c r="D22" s="39"/>
      <c r="E22" s="17"/>
      <c r="F22" s="17"/>
      <c r="G22" s="17"/>
      <c r="H22" s="13"/>
    </row>
    <row r="23" spans="1:8" ht="129.75" thickBot="1" x14ac:dyDescent="0.25">
      <c r="A23" s="69"/>
      <c r="B23" s="70" t="s">
        <v>25</v>
      </c>
      <c r="C23" s="16" t="s">
        <v>18</v>
      </c>
      <c r="D23" s="39"/>
      <c r="E23" s="17"/>
      <c r="F23" s="17"/>
      <c r="G23" s="17"/>
      <c r="H23" s="13"/>
    </row>
    <row r="24" spans="1:8" ht="15.75" thickBot="1" x14ac:dyDescent="0.25">
      <c r="A24" s="71">
        <v>0.2</v>
      </c>
      <c r="B24" s="65" t="s">
        <v>42</v>
      </c>
      <c r="C24" s="13" t="s">
        <v>23</v>
      </c>
      <c r="D24" s="39"/>
      <c r="E24" s="17"/>
      <c r="F24" s="17"/>
      <c r="G24" s="17"/>
      <c r="H24" s="13"/>
    </row>
    <row r="25" spans="1:8" ht="172.5" thickBot="1" x14ac:dyDescent="0.25">
      <c r="A25" s="67"/>
      <c r="B25" s="25" t="s">
        <v>26</v>
      </c>
      <c r="C25" s="10">
        <v>1</v>
      </c>
      <c r="D25" s="39"/>
      <c r="E25" s="17"/>
      <c r="F25" s="17"/>
      <c r="G25" s="17"/>
      <c r="H25" s="13"/>
    </row>
    <row r="26" spans="1:8" ht="158.25" thickBot="1" x14ac:dyDescent="0.25">
      <c r="A26" s="67"/>
      <c r="B26" s="25" t="s">
        <v>27</v>
      </c>
      <c r="C26" s="10">
        <v>0.5</v>
      </c>
      <c r="D26" s="39"/>
      <c r="E26" s="17"/>
      <c r="F26" s="17"/>
      <c r="G26" s="17"/>
      <c r="H26" s="13"/>
    </row>
    <row r="27" spans="1:8" ht="144" thickBot="1" x14ac:dyDescent="0.25">
      <c r="A27" s="67"/>
      <c r="B27" s="25" t="s">
        <v>28</v>
      </c>
      <c r="C27" s="10">
        <v>0</v>
      </c>
      <c r="D27" s="39"/>
      <c r="E27" s="17"/>
      <c r="F27" s="17"/>
      <c r="G27" s="17"/>
      <c r="H27" s="13"/>
    </row>
    <row r="28" spans="1:8" ht="101.25" thickBot="1" x14ac:dyDescent="0.25">
      <c r="A28" s="69"/>
      <c r="B28" s="70" t="s">
        <v>29</v>
      </c>
      <c r="C28" s="16" t="s">
        <v>18</v>
      </c>
      <c r="D28" s="39"/>
      <c r="E28" s="17"/>
      <c r="F28" s="17"/>
      <c r="G28" s="17"/>
      <c r="H28" s="13"/>
    </row>
    <row r="29" spans="1:8" ht="15.75" thickBot="1" x14ac:dyDescent="0.25">
      <c r="A29" s="28">
        <v>0.3</v>
      </c>
      <c r="B29" s="65" t="s">
        <v>43</v>
      </c>
      <c r="C29" s="13" t="s">
        <v>22</v>
      </c>
      <c r="D29" s="39"/>
      <c r="E29" s="17"/>
      <c r="F29" s="17"/>
      <c r="G29" s="17"/>
      <c r="H29" s="13"/>
    </row>
    <row r="30" spans="1:8" ht="42.75" x14ac:dyDescent="0.2">
      <c r="A30" s="29"/>
      <c r="B30" s="25" t="s">
        <v>20</v>
      </c>
      <c r="C30" s="10">
        <v>3</v>
      </c>
      <c r="D30" s="39" t="e">
        <f>D34*#REF!</f>
        <v>#REF!</v>
      </c>
      <c r="E30" s="17" t="e">
        <f>E34*#REF!</f>
        <v>#REF!</v>
      </c>
      <c r="F30" s="17" t="e">
        <f>F34*#REF!</f>
        <v>#REF!</v>
      </c>
      <c r="G30" s="17" t="e">
        <f>G34*#REF!</f>
        <v>#REF!</v>
      </c>
      <c r="H30" s="13" t="e">
        <f>H34*#REF!</f>
        <v>#REF!</v>
      </c>
    </row>
    <row r="31" spans="1:8" x14ac:dyDescent="0.2">
      <c r="A31" s="29"/>
      <c r="B31" s="25" t="s">
        <v>9</v>
      </c>
      <c r="C31" s="72"/>
      <c r="D31" s="50">
        <v>0</v>
      </c>
      <c r="E31" s="6">
        <f t="shared" ref="E31:H31" si="0">E33-E32</f>
        <v>0</v>
      </c>
      <c r="F31" s="6">
        <f t="shared" si="0"/>
        <v>0</v>
      </c>
      <c r="G31" s="6">
        <f t="shared" si="0"/>
        <v>0</v>
      </c>
      <c r="H31" s="11">
        <f t="shared" si="0"/>
        <v>0</v>
      </c>
    </row>
    <row r="32" spans="1:8" x14ac:dyDescent="0.2">
      <c r="A32" s="29"/>
      <c r="B32" s="25" t="s">
        <v>6</v>
      </c>
      <c r="C32" s="72"/>
      <c r="D32" s="50">
        <f>D33*19%</f>
        <v>0</v>
      </c>
      <c r="E32" s="6">
        <f t="shared" ref="E32:H32" si="1">E33*19%</f>
        <v>0</v>
      </c>
      <c r="F32" s="6">
        <f t="shared" si="1"/>
        <v>0</v>
      </c>
      <c r="G32" s="6">
        <f t="shared" si="1"/>
        <v>0</v>
      </c>
      <c r="H32" s="11">
        <f t="shared" si="1"/>
        <v>0</v>
      </c>
    </row>
    <row r="33" spans="1:8" ht="15" thickBot="1" x14ac:dyDescent="0.25">
      <c r="A33" s="30"/>
      <c r="B33" s="70" t="s">
        <v>10</v>
      </c>
      <c r="C33" s="73"/>
      <c r="D33" s="51"/>
      <c r="E33" s="14"/>
      <c r="F33" s="14"/>
      <c r="G33" s="14"/>
      <c r="H33" s="15"/>
    </row>
    <row r="34" spans="1:8" x14ac:dyDescent="0.2">
      <c r="A34" s="26">
        <f>SUM(A7:A33)</f>
        <v>1</v>
      </c>
      <c r="B34" s="62" t="s">
        <v>8</v>
      </c>
      <c r="C34" s="52"/>
      <c r="D34" s="4">
        <f>IF(D33="",0,MIN($D$33:$H$33)/D33*1500)</f>
        <v>0</v>
      </c>
      <c r="E34" s="4">
        <f t="shared" ref="E34:H34" si="2">IF(E33="",0,MIN($D$33:$H$33)/E33*1500)</f>
        <v>0</v>
      </c>
      <c r="F34" s="4">
        <f t="shared" si="2"/>
        <v>0</v>
      </c>
      <c r="G34" s="4">
        <f t="shared" si="2"/>
        <v>0</v>
      </c>
      <c r="H34" s="7">
        <f t="shared" si="2"/>
        <v>0</v>
      </c>
    </row>
    <row r="35" spans="1:8" ht="15" thickBot="1" x14ac:dyDescent="0.25">
      <c r="A35" s="27"/>
      <c r="B35" s="63" t="s">
        <v>11</v>
      </c>
      <c r="C35" s="12"/>
      <c r="D35" s="5" t="e">
        <f>SUMPRODUCT(#REF!,D8:D28)</f>
        <v>#REF!</v>
      </c>
      <c r="E35" s="5" t="e">
        <f>SUMPRODUCT(#REF!,E8:E28)</f>
        <v>#REF!</v>
      </c>
      <c r="F35" s="5" t="e">
        <f>SUMPRODUCT(#REF!,F8:F28)</f>
        <v>#REF!</v>
      </c>
      <c r="G35" s="5" t="e">
        <f>SUMPRODUCT(#REF!,G8:G28)</f>
        <v>#REF!</v>
      </c>
      <c r="H35" s="8" t="e">
        <f>SUMPRODUCT(#REF!,H8:H28)</f>
        <v>#REF!</v>
      </c>
    </row>
    <row r="36" spans="1:8" ht="15" thickBot="1" x14ac:dyDescent="0.25">
      <c r="A36" s="74"/>
      <c r="B36" s="64" t="s">
        <v>32</v>
      </c>
      <c r="C36" s="22">
        <v>3</v>
      </c>
      <c r="D36" s="3" t="e">
        <f>D35+D30</f>
        <v>#REF!</v>
      </c>
      <c r="E36" s="3" t="e">
        <f>E35+E30</f>
        <v>#REF!</v>
      </c>
      <c r="F36" s="3" t="e">
        <f>F35+F30</f>
        <v>#REF!</v>
      </c>
      <c r="G36" s="3" t="e">
        <f>G35+G30</f>
        <v>#REF!</v>
      </c>
      <c r="H36" s="9" t="e">
        <f>H35+H30</f>
        <v>#REF!</v>
      </c>
    </row>
  </sheetData>
  <mergeCells count="8">
    <mergeCell ref="A2:B2"/>
    <mergeCell ref="A3:B3"/>
    <mergeCell ref="A7:A11"/>
    <mergeCell ref="A24:A28"/>
    <mergeCell ref="A29:A33"/>
    <mergeCell ref="A18:A23"/>
    <mergeCell ref="A34:A35"/>
    <mergeCell ref="A12:A16"/>
  </mergeCells>
  <phoneticPr fontId="6" type="noConversion"/>
  <pageMargins left="0.39370078740157483" right="0.39370078740157483" top="0.78740157480314965" bottom="0.39370078740157483" header="0.31496062992125984" footer="0.31496062992125984"/>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Bewertungsmatrix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dc:creator>
  <cp:lastModifiedBy>Radicke</cp:lastModifiedBy>
  <cp:lastPrinted>2026-05-22T10:36:27Z</cp:lastPrinted>
  <dcterms:created xsi:type="dcterms:W3CDTF">2021-11-19T10:31:08Z</dcterms:created>
  <dcterms:modified xsi:type="dcterms:W3CDTF">2026-05-22T11:26:31Z</dcterms:modified>
</cp:coreProperties>
</file>