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FB-FZD\SG-ZD\03_Vergabe\1-Liefer-DL\2026\RH\2026-RH-01_Server\0-Vorbereitung\"/>
    </mc:Choice>
  </mc:AlternateContent>
  <xr:revisionPtr revIDLastSave="0" documentId="13_ncr:1_{6C21681F-24A7-4F98-B482-097060A1CC53}" xr6:coauthVersionLast="47" xr6:coauthVersionMax="47" xr10:uidLastSave="{00000000-0000-0000-0000-000000000000}"/>
  <workbookProtection workbookAlgorithmName="SHA-512" workbookHashValue="mRUJvJkMThq3xKrFkQ945nkQ4C05KNmcWdi7upTldR7vxEPbWRH9yiDld8r6iazZslj5FSx34aNpqhTZFiiZkA==" workbookSaltValue="WLiSS/UVEUjQZpHZjCsyVw==" workbookSpinCount="100000" lockStructure="1"/>
  <bookViews>
    <workbookView xWindow="-120" yWindow="-120" windowWidth="29040" windowHeight="15720" xr2:uid="{00000000-000D-0000-FFFF-FFFF00000000}"/>
  </bookViews>
  <sheets>
    <sheet name="Deckblatt" sheetId="17" r:id="rId1"/>
    <sheet name="Bewertungsmatrix"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 i="17" l="1"/>
  <c r="C17" i="17" l="1"/>
  <c r="C15" i="17"/>
  <c r="C16" i="17"/>
  <c r="H92" i="2"/>
  <c r="H89" i="2"/>
  <c r="H86" i="2"/>
  <c r="H83" i="2"/>
  <c r="H75" i="2"/>
  <c r="C14" i="17" l="1"/>
  <c r="B4" i="2"/>
  <c r="B3" i="2"/>
  <c r="B2" i="2"/>
  <c r="B1" i="2"/>
  <c r="B5" i="2" l="1"/>
</calcChain>
</file>

<file path=xl/sharedStrings.xml><?xml version="1.0" encoding="utf-8"?>
<sst xmlns="http://schemas.openxmlformats.org/spreadsheetml/2006/main" count="253" uniqueCount="137">
  <si>
    <t>Nr.</t>
  </si>
  <si>
    <t>Im Rahmen der jeweiligen Qualifizierungsmaßnahmen werden Schulungsunterlagen bzw. -materialien bereitgestellt.</t>
  </si>
  <si>
    <t>Für die dem Auftragsgegenstand betreffende Software sind über die Einführungsphase hinaus eLearning-Module oder andere elektronische Lernmedien und Selbsthilfemöglichkeiten verfügbar.</t>
  </si>
  <si>
    <t>Anforderung</t>
  </si>
  <si>
    <t>K</t>
  </si>
  <si>
    <t>BP</t>
  </si>
  <si>
    <t>LP</t>
  </si>
  <si>
    <t>LP = Leistungspunkte</t>
  </si>
  <si>
    <t>Erläuterung/Kommentare durch den Bieter</t>
  </si>
  <si>
    <t>Bieter</t>
  </si>
  <si>
    <t>Produkt</t>
  </si>
  <si>
    <t>Version</t>
  </si>
  <si>
    <t>Angaben zur angebotenen Softwarelösung</t>
  </si>
  <si>
    <t>Softwarebezeichnung und angebotene Version</t>
  </si>
  <si>
    <t>Legende</t>
  </si>
  <si>
    <t>A</t>
  </si>
  <si>
    <t>B</t>
  </si>
  <si>
    <t>Nein</t>
  </si>
  <si>
    <t>Ja</t>
  </si>
  <si>
    <t>Ja, aber nicht für alle Zielgruppen</t>
  </si>
  <si>
    <t>Ja, für alle Zielgruppen</t>
  </si>
  <si>
    <t>kontextsensitive Hilfe per F1-Taste und/oder Symbol mit Suchfunktion verfügbar; Tooltipps (z. B. via Mousover)</t>
  </si>
  <si>
    <t>Wie hoch sind die jährlichen Gebühren für die Inanspruchnahme der Hotline, falls diese nicht in den Wartungsgebühren beinhaltet sind?</t>
  </si>
  <si>
    <t>Wie hoch sind die jährlichen Gebühren für die Inanspruchnahme des Support-Service über Fernwartung, falls diese nicht in den Wartungsgebühren beinhaltet sind?</t>
  </si>
  <si>
    <t xml:space="preserve">Wie hoch sind die jährlichen Gebühren für die Lieferung aller Software-Updates, sofern diese nicht in den Wartungsgebühren beinhaltet sind? </t>
  </si>
  <si>
    <t>Erfüllungsgrad</t>
  </si>
  <si>
    <t>I</t>
  </si>
  <si>
    <t>Erfüllt</t>
  </si>
  <si>
    <t>X</t>
  </si>
  <si>
    <t>+ = zusätzliche, aufeinander aufbauende Anforderungen (alle vorherigen sind erfüllt)</t>
  </si>
  <si>
    <t>Name Bieter</t>
  </si>
  <si>
    <t>Es existieren zielgruppenorientierte Schulungsunterlagen bzw. -materialien.
Die verfügbaren Schulungsunterlagen bzw. -materialien sind differenziert nach den Zielgruppen aufzulisten. Exemplarisch sollte eine Schulungsunterlage (ggf. Auszug) den Unterlagen beigefügt werden.</t>
  </si>
  <si>
    <t>Es wird eine schriftliche Dokumentation (Bedienerhandbuch) inkl. Informationen über Systemanpassungen zur Verfügung gestellt? Dies ist auch digital möglich.</t>
  </si>
  <si>
    <t>Es ist eine deutschsprachige Support-Hotline vorhanden.</t>
  </si>
  <si>
    <t>Kundenanforderungen werden in der Release-Planung berücksichtigt.
Beschreiben Sie, wie Kundenanforderungen in der Release-Planung berücksichtigt werden.</t>
  </si>
  <si>
    <t>Individuelle Anpassung des Systems an spezielle Kundenwünsche (Customizing) sind möglich.
Beschreiben Sie, wie eine individuelle Anpassung erfolgt.</t>
  </si>
  <si>
    <t>Beschreiben Sie, wie ein Versions-Update erfolgt und wie lange typischerweise ein Update dauert.
Ist ein Update "on the fly", also während des Betriebes möglich?</t>
  </si>
  <si>
    <t>Beschreiben Sie die Bestandteile der Wartung und wie sich die Kosten daraus zusammensetzen. 
Einzelne optionale Module sind getrennt aufzuführen.</t>
  </si>
  <si>
    <t>Erfolgt die Rechnungsstellung getrennt für die Lizenz- und Wartungskosten? 
Weitere Dienstleistungsaufwände im Rahmen des Einführungsprozesses sind davon ausgenommen.</t>
  </si>
  <si>
    <t>+ Online-Forum oder -Blog</t>
  </si>
  <si>
    <t>+ Online-Wiki oder Online-Videos mit Anwendungs-/Problembeispielen (Tutorials, How-Tos)</t>
  </si>
  <si>
    <t>Nennen Sie min. 3 Referenzkunden aus der öffentlichen Verwaltung im Land Brandenburg, die zum Erfahrungsaustausch zur Verfügung stehen (Interkommunale Zusammenarbeit - Verwaltungskooperation)</t>
  </si>
  <si>
    <t>Architektur</t>
  </si>
  <si>
    <t>Die Lösung erlaubt die Erweiterung eines Clusters ausschließlich um Speicher-Kapazitäten über darauf zugeschnittene Skalierung-Einheiten (speicherlastig), welche dem Cluster lediglich diese Form der Ressource zur Verfügung stellen. Die kleinste Skalierungs-Einheit muss hierbei ein Knoten darstellen.</t>
  </si>
  <si>
    <t xml:space="preserve">Die Lösung stellt innerhalb eines Clusters einen zentralen (globalen) Speicher-Pool zur Verfügung, welcher mit Hinzufügen von weiteren Knoten oder Speichermedien skaliert werden kann. Nach Hinzufügen zusätzlicher Speicher-Medien muss sich die Nutzung der Speicher-Medien automatisiert und unmittelbar angleichen / ausgleichen, so dass eine gleichmäßige Verteilung der Daten auf alle beteiligten Speicher-Medien sicher gestellt ist. Die Technologie muss so gestaltet sein, dass ein „Heißer Punkt“ (Hot-Spot) vermieden wird.
Gleichermaßen muss die eingesetzte Lösung grundsätzlich ein Entfernen und damit Verkleinern des Speicher-Pools unterstützen (sofern genügend Kapazität für Nutzdaten im Speicher-Pool vorhanden ist). </t>
  </si>
  <si>
    <t>Die Lösung unterstützt RDMA (Remote Direct Memory Access) und kann entsprechende Netzwerkkarten als Hochgeschwindigkeits- und niedrig-latente Verbindungen nutzen.</t>
  </si>
  <si>
    <t xml:space="preserve">Die Lösung ist ab Werk mit der Fähigkeit zu Microsegmentierung ausgestattet. </t>
  </si>
  <si>
    <t>Die Lösung bietet ein einheitliches Management in der Weboberfläche unabhängig davon, welcher der unterstützen Hypervisor-Typen im Cluster zum Einsatz kommt.
Anmerkung: Der Funktionsumfang der Oberfläche darf abweichen, da nicht alle Hypervisoren die gleichen oder gleichwertige Funktionen bieten.</t>
  </si>
  <si>
    <t>Die Lösung muss über eine integrierte GUI-Funktion verfügen, welche die in der Infrastruktur der Lösung eingesetzten Software-Komponenten (z.B. Hypervisor, Zusatzdienste) und Hardware-Komponenten (z.B. Server-Mainboard, HDDs, SSDs, etc.)  innerhalb eines Clusters nach Bereitstellung der notwendigen Update-Pakete autonom mittels einem „rollenden Verfahren“ aktualisieren kann.</t>
  </si>
  <si>
    <t>Die Lösung bietet Analysen und Limitierungen für I/O und Bandbreitenlimit pro VM</t>
  </si>
  <si>
    <t>Die Lösung bietet eine Integration in VEEAM Backup 12 oder Höher.</t>
  </si>
  <si>
    <t>Der Hersteller der Lösung ist gleichermaßen für Hard- und Software-Komponenten vollumfänglich verantwortlich und besitzt die Code-Hoheit über die eingesetzten Software-Komponenten.</t>
  </si>
  <si>
    <t>Die Lösung bietet die Möglichkeit während der Laufzeit das Nutzungsrecht der Software auf eine andere Hardware-Plattform (inkl. anderer Hersteller) zu übertragen, wenn die ursprüngliche Plattform ausgetauscht werden soll.</t>
  </si>
  <si>
    <t>Der Hersteller der Lösung gewährt dem Kunden eine kostenfreies Upgrade von Software-Komponenten für sowohl Major als auch Minor Software Upgrades, solange sich der Kunde innerhalb der Laufzeit der Software befindet.</t>
  </si>
  <si>
    <t>Die Angebotene Lösung enthält mindestens 3 Nodes/Knoten für den Cluster</t>
  </si>
  <si>
    <t>Es gibt eine Einführungsstrategie inklusive einem Schulungskonzept über betroffene Mitarbeiter und Darstellung des Zeitplans für die Einführung.
Beschreiben Sie bitte Ihre Einführungsstrategie. Welche Leistungen sind vom Auftraggeber vorab und währenddessen zu erbringen?</t>
  </si>
  <si>
    <t>Es ist keine Abkündigung des Produktes für die nächsten 5 Jahre geplant.</t>
  </si>
  <si>
    <t>Welche Dienstleistungen werden vom Auftragnehmer angeboten und welche Dienstleistungen können oder müssen von anderen Dienstleistern eingekauft werden? (Entwicklung, Support, Beratung, Schulungen)</t>
  </si>
  <si>
    <t>Eine Administrations-Applikation zur Installation auf z.B. Endbenutzer-Arbeitsplätzen.</t>
  </si>
  <si>
    <t>Die Lösung verfügt über keine Administrations-Oberfläche für alle gängigen Aufgaben.</t>
  </si>
  <si>
    <t>Offline nutzbare Web-basierte Administrations-Oberfläche; erfordert außer einem modernen Web-Browser keine zusätzlichen Plug-Ins</t>
  </si>
  <si>
    <t>Eine derrartige globale, erweiterte Suchfunktion ist nicht vorhanden.</t>
  </si>
  <si>
    <t>Eine derrartige globale, erweiterte Suchfunktion inkl. Dokumentation der Suchparameter ist vorhanden.</t>
  </si>
  <si>
    <t>Eine derrartige globale, erweiterte Suchfunktion inkl. Dokumentation der Suchparameter und Auto-Vervollständigung ist vorhanden.</t>
  </si>
  <si>
    <t>Die Lösung verfügt über eine Administrations-Oberfläche für alle gängigen Aufgaben. 
Die Verwendung von mobilen End-Geräten (Smartphone, Tablet) wird grundsätzlich ermöglicht.</t>
  </si>
  <si>
    <t>Die Lösung bietet eine optionale, übergeordnete Management-Instanz, um multiple Cluster über ein zentralisiertes Interface effizient verwalten zu können. 
Diese Instanz darf keine Abhängigkeit zur Funktion der Infrastruktur erzeugen. 
Die HCI-Infrastruktur muss auch ohne die Instanz vollumfänglich administrierbar sein.</t>
  </si>
  <si>
    <t xml:space="preserve">Die Lösung bietet keine optionale, übergeordnete Management-Instanz oder diese Instanz hat Abhängigkeiten zur Funktion der Infrastruktur. </t>
  </si>
  <si>
    <t>+ Die Lösung bietet zusätzlich innerhalb der Management-Oberfläche eine grafische Darstellung der im Verbund / Cluster eingesetzten Hardware-Komponenten (Server, Netzteile, Speicher-Medien) zur einfachen Identifizierung von fehlerhaften Komponenten.</t>
  </si>
  <si>
    <t>Die Lösung kann um eine Kubernetes-basierte Container-Bereitstellung inkl. einer kostenneutralen Container Storage Interface (CSI) erweitert werden.</t>
  </si>
  <si>
    <t>Der Hersteller der Lösung bietet einen in die Plattform integrierten und kostenneutrale Dienst, der einen S3-kompatiblen Objekt-Speicher bereitstellt.</t>
  </si>
  <si>
    <t>Der Hersteller der Lösung bietet eine kostenneutrale Schnittstelle für persistenten Speicher in Docker-basierten Container-Plattformen (auch Docker Volume Plugin, DVP).</t>
  </si>
  <si>
    <t>Die Lösung erlaubt dem Endkunden die Eröffnung von Support-Tickets über mindestens die folgenden Schnittstellen:
-        E-Mail
-        Telefon (kostenfreie Rufnummer) 
-        Online-Formular innerhalb des Support-Portals
Anmerkung: Eine personenbezogene Benutzer-Registrierung ist eine zulässige Vorbedingung, darf aber keine zusätzlichen Kosten erzeugen. Eine Limitierung von Accounts innerhalb einer Organisation ist nicht zulässig.</t>
  </si>
  <si>
    <t>Eine BSI konforme Clusterkonfiguration muss möglich sein.</t>
  </si>
  <si>
    <t>Die Lösung verfügt über Funktionen, sowohl einzelnen Benutzern als auch Benutzer-Gruppen Rollen zuweisen zu können, welche die Rechte auf der Management-Oberfläche einschränken / definieren.</t>
  </si>
  <si>
    <t>Die Lösung unterstützt nativ das Weiterleiten von Alarmen und Ereignissen via Syslog-Protokoll an einen zentralen Syslog-Log-Server. Eine zusätzliche Anwendung ist für die Erfüllung der Funktion nicht notwendig.</t>
  </si>
  <si>
    <t xml:space="preserve">Die Lizenz der angebotenen Lösung darf keine Limitierung in der Anzahl der Nodes- oder GPU-Nutzung enthalten. </t>
  </si>
  <si>
    <t>Die Lösung stellt eine hochintegrierte Umgebung zur Verfügung, in der Speicher- und Rechenressourcen primär in einer physikalischen Komponente (einem Server) zusammengefasst werden.</t>
  </si>
  <si>
    <t xml:space="preserve">Die Lösung bietet die Möglichkeit auf vorgefertigte, vollintegrierte Hardware-Plattformen (Appliances) unterschiedlicher Hardware-Hersteller als Skalierungs-Einheiten zurückzugreifen. </t>
  </si>
  <si>
    <t xml:space="preserve">Eine vertikale Skalierung durch die Erweiterung einzelner Komponenten ist nicht möglich. </t>
  </si>
  <si>
    <t xml:space="preserve">Vertikale Skalierung durch die Erweiterung einzelner Komponenten ist möglich. </t>
  </si>
  <si>
    <t>Die Lösung erlaubt eine Zusammenführung von mehreren Skalierungs-Einheiten zu einem Cluster.
Bitte beschreiben Sie mögliche Einschränkungen.</t>
  </si>
  <si>
    <t>Die Lösung ermöglicht den Einsatz und Betrieb unterschiedliche CPU/RAM, Storage-Konfigurationen, GPU, und Generationen innerhalb einer Gesamtumgebung.
Bitte beschreiben Sie mögliche Einschränkungen.</t>
  </si>
  <si>
    <t xml:space="preserve">Die Lösung unterstützt mindestens diese drei Hypervisoren ESXi, Hyper-V und AHV.
Anmerkung: Die Mischung von Hypervisoren zum Betrieb von Workloads (VMs, Container, Services) innnerhalb eines Clusters ist nicht vorgesehen/erwartet. </t>
  </si>
  <si>
    <t>Die Lösung erlaubt eine N+1 Redundanz auf Knoten-Ebene. 
D.h. der Cluster-Verbund verkraftet den Ausfall eines Cluster-Knotens ohne den Betrieb einzustellen. 
Ausgefallene Applikationen, Dienste, Container oder VMs müssen automatisch vom Cluster auf den verbliebenen Knoten wieder gestartet werden. 
Das System startet die Wiederherstellung der Datenredundanz automatisch und geht nach Erkennen des Ausfalls direkt in den Prozess der Wiederherstellung.
Dienste, die nicht auf dem ausgefallenen Knoten aktiv waren dürfen hierbei vom Ausfall nicht beeinträchtigt werden (z.B. Zugriffs-Verlust auf den Speicher).</t>
  </si>
  <si>
    <t>Die Lösung erlaubt den gleichzeitigen Einsatz von asynchroner und synchroner Replikation zwischen zwei Knoten und darüber hinaus auch zwischen zwei Clustern.
Die Replikation muss für jeden Workload (VM) separat auswählbar sein und regelbasiert administriert werden können.</t>
  </si>
  <si>
    <t>Die Lösung bietet eine synchrone Replikation (Spiegelung) zwischen zwei Standorten.
Pro Standort soll dabei ein unabhängiges System (Cluster) zum Einsatz kommen, welches über einen dedizierten Speicher-Pool verfügt. Das System/der Pool muss über eigene Redundanzmechanismen verfügen und den Ausfall von individuellen Festplatten sowie Knoten kompensieren können, ohne dass hierfür ein Wechsel zwischen den Standorten notwendig ist.
Besondere Anforderungen z.B. hinsichtlich Latenz der Verbindung zwischen den Standorten sind in diesem Fall zulässig, jedoch gesondert auszuweisen.</t>
  </si>
  <si>
    <t>Die Lösung ist ab Werk gehärtet (sicherheitsrelevante Einstellungen sind systemimmanent) und bringt einen Automatismus mit, welcher in regelmäßigen Abständen den Zustand der Sicherheits-Regeln überprüft und ggf. wiederherstellt.</t>
  </si>
  <si>
    <t>Die Lösung  enthält Auto-Check &amp; Fehlererkennungsfunktionen zur Ermittlung des Systemzustands.</t>
  </si>
  <si>
    <t>Beschreiben Sie bitte wie der Zugang zu den Daten sichergestellt ist, wenn das Produkt nicht lauffähig ist.</t>
  </si>
  <si>
    <t xml:space="preserve">Die Lösung bietet eine softwarebasierte Festplatten-Verschlüsselung auf Standard-Komponenten an. </t>
  </si>
  <si>
    <t>Die Lösung verwendet zu 100% NVme Flash Speicher. Dies beinhaltet alle im Speicherpool eingesetzten Flash-Speicher-Medien zur persistenten Speicherung von Daten und nicht ausschließlich als schnellen Lese- und Schreib-Zwischenspeicher (Cache) bestimmte Speicher.</t>
  </si>
  <si>
    <t>Die Architektur der Lösung stellt unabhängig von der Cluster-Größe sicher, dass eine persistente Kopie der Datenblöcke nah an der Applikation (VM, Container, etc.) platziert wird. 
Läuft eine Applikation auf einem bestimmten, physikalischen Server, so ist sichergestellt, dass eine Kopie der geschriebenen Daten auf diesem Server abgelegt und bevorzugt auch von dort gelesen wird. 
Sollte dieser optimale Zustand aufgrund von z.B. vorangegangener Fehlerzustände nicht mehr gegeben sein, so muss das System über Mechanismen verfügen die Datenbestände der Applikation nachträglich wieder lokal persistent verfügbar zu machen. D.h. das System muss in der Lage sein, den aus Sicht der Applikation optimalen Zustand nachträglich wiederherzustellen. Diese Funktion muss integraler Bestandteil der Plattform sein und ohne gesonderte Nutzer-Interaktion oder das erreichen von spezifischen Schwellwerten autonom arbeiten. Als akzeptabler Auslöser für die Verlagerung von persistenten Daten wird eine (oder multiple) Lese- oder Schreib-Anforderungen durch die Applikation angesehen.
Zielsetzung ist eine möglichst geringe Belastung des Netzwerks sowie eine hohe Zugriffs-Geschwindigkeit auf die benötigten Datenbestände.
Anmerkung: Datenkopien im Cache (auch wenn persistente Medien zum Einsatz kommen) sind nicht als persistent zu bezeichnen, da die Daten im Cache jederzeit verdrängt werden können.</t>
  </si>
  <si>
    <t>Die Lösung speichert Daten ausschließlich softwarebasiert.</t>
  </si>
  <si>
    <t>Die Lösung bietet einen in die Plattform integrierten Dateiserver-Dienst, der NFS und SMB/CIFS Dateifreigaben unterstützt. Diese Funktion wird über die zentrale Verwaltungs-Oberfläche administriert.</t>
  </si>
  <si>
    <t>Die Lösung beinhaltet folgende Effizienzfunktionen: Thin Provisioning, Kompression, Deduplizierung pro VM</t>
  </si>
  <si>
    <t>Die Lösung arbeitet ausschließlich ethernetbasiert. 
Spezial-Storage-Netzwerke wie Fibre Channel sind nicht erwünscht.</t>
  </si>
  <si>
    <t>Die Lösung bietet die Möglichkeit Netzwerk-Verbindungen von Applikationen bzw. VMs auf der Plattform in das physikalische Netzwerk zu visualisieren und Status-Informationen zur Verbindung mindestens hinsichtlich der folgenden Metriken bereit zu stellen: 
-        Gesendete Pakete
-        Empfangene Pakete
-        Fehlerstatistiken</t>
  </si>
  <si>
    <t>Der Lösung zugrunde liegende Hardware verfügt über einen dedizierten Management-Port (Netzwerk-Anschluss), über diesen mindestens die folgenden Funktionen über eine Web-basierte Oberfläche bereitgestellt werden:
-        An-/Aus-Schalten und Resetten des Strom-Zustands
-        KVM-Steuerung über einen Browser
-        Einlegen virtueller Medien (CD/DVD, USB)
-        Auslesen des Hardware-Zustands</t>
  </si>
  <si>
    <t>Die übergeordnete, zentrale Management-Instanz der Lösung verfügt über eine globale, erweiterte Suchfunktion, mit der weiterführende Filter auf Listen bzw. generelle Suchabfragen angewandt werden können, 
z.B. um folgende Sachverhalte prüfen zu können
-        VMs, die eine hohe CPU-Belastung aufweisen (mehr als &lt;X&gt;% CPU-Belastung)
-        VMs, die eine Latenz im Speicher-Umfeld aufweisen (mehr als &lt;X&gt;ms Latenz)</t>
  </si>
  <si>
    <t>Im Falle eines Tauschs von Hardware im Zuge der Gewährleistung sind alle nicht flüchtigen Speicher BSI-konform zu löschen oder die Speichermedien verbleiben beim Auftraggeber. Das BSI-konforme Löschen soll auf Verlangen nachgewiesen werden.</t>
  </si>
  <si>
    <t xml:space="preserve">Die Lösung erlaubt eine Vergrößerung und sofern genug Ressourcen zur Verfügung stehen auch eine Verkleinerung eines Clusters ohne Betriebs-Unterbrechung der darauf laufenden Applikationen. </t>
  </si>
  <si>
    <t>Die Lösung basiert grundsätzlich auf einer Architektur, welche ausschließlich softwaredefiniert funktioniert und horizontal skalierbar ist. Sie verwendet x86 Standardkomponenten als Basis für modulare Bausteine (Skalierungs-Einheit) einer IT-Infrastruktur.</t>
  </si>
  <si>
    <t>Der Hersteller der Lösung bietet eine Long Term Support (LTS) zur Nutzung der Software an.</t>
  </si>
  <si>
    <t xml:space="preserve">Die Verschlüsselung von Daten ist möglich. </t>
  </si>
  <si>
    <t>Die Datenkommunikation mit externen Diensten (Service, Update, Patches, etc.) erfolgt ausschließelich verschlüsselt.</t>
  </si>
  <si>
    <t>Sicherheit, Health &amp; Updates</t>
  </si>
  <si>
    <t>Die Werkskonfiguration der angebotenen Lösung ist anpassbar an die auftraggeberseitigen Bedürfnisse der
Datensicherheit und des Datenschutzes (z. B. Deaktivierung von Weitergabefunktio-
nen oder Abschalten nicht benötigter Dienste und Schnittstellen).</t>
  </si>
  <si>
    <t>Unternehmen, Einführung, Migration, Schulung</t>
  </si>
  <si>
    <t>Die Lösung  muss ein Metro-Cluster von mehr als 12 Nodes ermöglichen.</t>
  </si>
  <si>
    <t>Die vom Auftragnehmer eingesetzten Hardware-Komponenten müssen vom Hersteller der Server-Plattform unter Wartung genommen werden. Bitte erläutern Sie die Bedingungen und mögliche Einschränkungen.</t>
  </si>
  <si>
    <t>Die Lösung bietet die Möglichkeit eines singulären Punkts für Hersteller-Anfragen für die verwendeten Hard- und Software-Komponenten.</t>
  </si>
  <si>
    <t>Server</t>
  </si>
  <si>
    <t xml:space="preserve">Die Lösung kommt direkt von einem Hersteller, sowohl die Hardware, Software und der Hypervisor. 
Es sind keine Partnerschaften oder OEM Varianten erwünscht (Single Vendor). </t>
  </si>
  <si>
    <t>1</t>
  </si>
  <si>
    <t>Beschreiben Sie, ob und wie im Falle einer Vollstörung, welche nicht durch den Fernzugriff behoben werden kann, einen Vor-Ort-Service mit einer Reaktionszeit von maximal zwei Werktagen angeboten werden kann.</t>
  </si>
  <si>
    <t>Die angebotene Lösung enthält einen Support von mindestens 5 Jahre, 24 h/d, 7 d/w, 365 d/a</t>
  </si>
  <si>
    <t>Mindestens 5 Jahre Laufzeit für alle notwendigen Lizenzen</t>
  </si>
  <si>
    <t>Hardware und Ressourcen</t>
  </si>
  <si>
    <t>Lizenzierung, Service und Support</t>
  </si>
  <si>
    <t>Kapitel-LP</t>
  </si>
  <si>
    <t xml:space="preserve">Übersicht Leistungpunkte </t>
  </si>
  <si>
    <t>Kapitel</t>
  </si>
  <si>
    <t>erreichte Leistungspunkte</t>
  </si>
  <si>
    <r>
      <rPr>
        <b/>
        <sz val="10"/>
        <color theme="1"/>
        <rFont val="Work Sans"/>
      </rPr>
      <t>K</t>
    </r>
    <r>
      <rPr>
        <sz val="10"/>
        <color theme="1"/>
        <rFont val="Work Sans"/>
      </rPr>
      <t xml:space="preserve"> = Kriterium =&gt; </t>
    </r>
    <r>
      <rPr>
        <b/>
        <sz val="10"/>
        <color theme="1"/>
        <rFont val="Work Sans"/>
      </rPr>
      <t>A =</t>
    </r>
    <r>
      <rPr>
        <sz val="10"/>
        <color theme="1"/>
        <rFont val="Work Sans"/>
      </rPr>
      <t xml:space="preserve"> Ausschluss, </t>
    </r>
    <r>
      <rPr>
        <b/>
        <sz val="10"/>
        <color theme="1"/>
        <rFont val="Work Sans"/>
      </rPr>
      <t>B =</t>
    </r>
    <r>
      <rPr>
        <sz val="10"/>
        <color theme="1"/>
        <rFont val="Work Sans"/>
      </rPr>
      <t xml:space="preserve"> Bewertung, </t>
    </r>
    <r>
      <rPr>
        <b/>
        <sz val="10"/>
        <color theme="1"/>
        <rFont val="Work Sans"/>
      </rPr>
      <t>I =</t>
    </r>
    <r>
      <rPr>
        <sz val="10"/>
        <color theme="1"/>
        <rFont val="Work Sans"/>
      </rPr>
      <t xml:space="preserve"> Informativ</t>
    </r>
  </si>
  <si>
    <t>Erreichte LP</t>
  </si>
  <si>
    <t>Mögliche LP</t>
  </si>
  <si>
    <t>Gesamt</t>
  </si>
  <si>
    <t>+ (Online-) Schulungen mit Dozenten buchbar, ggf. kostenpflichtig</t>
  </si>
  <si>
    <t>Das Schulungskonzept enthält Angaben zu den Kursen, Inhalten, Zielgruppen, Dauer, Orte und Zielen.</t>
  </si>
  <si>
    <t>Die angebotene Lösung enthält mindestens folgende Komponenten je Node/Knoten: 
1 CPU = 16 Cores mit mind 2,8 GHz
384 GB RAM
30 TB 100% NVMe
4x 25 Gbit Netzwerkports
TPM 2.0 Modul</t>
  </si>
  <si>
    <t>Gleichermaßen bietet sie die Option, bei Bedarf auf Basis einer Zertifizierungs-Matrix selbst Hardwarekomponenten von unterschiedlichen Server-Herstellern als Hardware-Plattform für den Betrieb der Lösung zusammen zu stellen.</t>
  </si>
  <si>
    <t>erfüllt</t>
  </si>
  <si>
    <t>B = Bewertungspunkte I 0 Punkte führen automatisch zum Ausschluss</t>
  </si>
  <si>
    <t>BEWERTUNGSKRITERIEN</t>
  </si>
  <si>
    <t>Alle vorgenannten Anforderungen und Kriterien stellen – soweit nicht anders vermerkt - Mindestanforderungen dar. Die Nichteinhaltung führt automatisch zum Ausschluss des Angebots.</t>
  </si>
  <si>
    <t>Die Bewertung setzt sich wie folgt zusammen:</t>
  </si>
  <si>
    <t>Die maximal erreichbare Punktzahl liegt bei 233 Punkten. Das Angebot mit der höchsten Gesamtpunktzahl erhält den Zuschlag. Es wird bei allen Berechnungsschritten auf eine Kommastelle gerundet.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</si>
</sst>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1"/>
      <color theme="1"/>
      <name val="Calibri"/>
      <family val="2"/>
      <scheme val="minor"/>
    </font>
    <font>
      <sz val="10"/>
      <color theme="1"/>
      <name val="Work Sans"/>
    </font>
    <font>
      <b/>
      <sz val="10"/>
      <color theme="1"/>
      <name val="Work Sans"/>
    </font>
    <font>
      <sz val="10"/>
      <name val="Work Sans"/>
    </font>
    <font>
      <b/>
      <sz val="10"/>
      <name val="Work Sans"/>
    </font>
    <font>
      <b/>
      <sz val="11"/>
      <name val="Calibri"/>
      <family val="2"/>
      <scheme val="minor"/>
    </font>
    <font>
      <sz val="11"/>
      <name val="Calibri"/>
      <family val="2"/>
      <scheme val="minor"/>
    </font>
    <font>
      <strike/>
      <sz val="10"/>
      <color theme="1"/>
      <name val="Work Sans"/>
    </font>
    <font>
      <b/>
      <strike/>
      <sz val="10"/>
      <name val="Work Sans"/>
    </font>
    <font>
      <i/>
      <sz val="11"/>
      <color theme="1"/>
      <name val="Calibri"/>
      <family val="2"/>
      <scheme val="minor"/>
    </font>
    <font>
      <b/>
      <u/>
      <sz val="11"/>
      <color theme="1"/>
      <name val="Calibri"/>
      <family val="2"/>
      <scheme val="minor"/>
    </font>
    <font>
      <u/>
      <sz val="11"/>
      <color theme="1"/>
      <name val="Calibri"/>
      <family val="2"/>
      <scheme val="minor"/>
    </font>
  </fonts>
  <fills count="9">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s>
  <borders count="13">
    <border>
      <left/>
      <right/>
      <top/>
      <bottom/>
      <diagonal/>
    </border>
    <border>
      <left style="hair">
        <color auto="1"/>
      </left>
      <right style="hair">
        <color auto="1"/>
      </right>
      <top style="hair">
        <color auto="1"/>
      </top>
      <bottom style="hair">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auto="1"/>
      </right>
      <top style="thin">
        <color auto="1"/>
      </top>
      <bottom style="thin">
        <color auto="1"/>
      </bottom>
      <diagonal/>
    </border>
    <border>
      <left style="hair">
        <color auto="1"/>
      </left>
      <right style="hair">
        <color auto="1"/>
      </right>
      <top style="thin">
        <color indexed="64"/>
      </top>
      <bottom style="hair">
        <color auto="1"/>
      </bottom>
      <diagonal/>
    </border>
    <border>
      <left style="hair">
        <color auto="1"/>
      </left>
      <right style="hair">
        <color auto="1"/>
      </right>
      <top style="thin">
        <color indexed="64"/>
      </top>
      <bottom/>
      <diagonal/>
    </border>
    <border>
      <left style="thin">
        <color indexed="64"/>
      </left>
      <right style="hair">
        <color auto="1"/>
      </right>
      <top style="thin">
        <color indexed="64"/>
      </top>
      <bottom/>
      <diagonal/>
    </border>
    <border>
      <left style="hair">
        <color auto="1"/>
      </left>
      <right style="thin">
        <color auto="1"/>
      </right>
      <top style="thin">
        <color auto="1"/>
      </top>
      <bottom/>
      <diagonal/>
    </border>
    <border>
      <left style="hair">
        <color auto="1"/>
      </left>
      <right style="hair">
        <color auto="1"/>
      </right>
      <top/>
      <bottom/>
      <diagonal/>
    </border>
    <border>
      <left style="hair">
        <color auto="1"/>
      </left>
      <right style="hair">
        <color auto="1"/>
      </right>
      <top style="hair">
        <color auto="1"/>
      </top>
      <bottom/>
      <diagonal/>
    </border>
    <border>
      <left style="hair">
        <color auto="1"/>
      </left>
      <right style="hair">
        <color auto="1"/>
      </right>
      <top style="dashDotDot">
        <color auto="1"/>
      </top>
      <bottom style="dashDot">
        <color auto="1"/>
      </bottom>
      <diagonal/>
    </border>
    <border>
      <left style="hair">
        <color auto="1"/>
      </left>
      <right style="hair">
        <color auto="1"/>
      </right>
      <top style="dotted">
        <color auto="1"/>
      </top>
      <bottom style="dashed">
        <color auto="1"/>
      </bottom>
      <diagonal/>
    </border>
  </borders>
  <cellStyleXfs count="1">
    <xf numFmtId="0" fontId="0" fillId="0" borderId="0"/>
  </cellStyleXfs>
  <cellXfs count="166">
    <xf numFmtId="0" fontId="0" fillId="0" borderId="0" xfId="0"/>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49" fontId="0" fillId="0" borderId="0" xfId="0" applyNumberFormat="1" applyAlignment="1">
      <alignment horizontal="left"/>
    </xf>
    <xf numFmtId="164" fontId="0" fillId="0" borderId="0" xfId="0" applyNumberFormat="1" applyAlignment="1">
      <alignment horizontal="center" vertical="center"/>
    </xf>
    <xf numFmtId="0" fontId="3" fillId="4" borderId="0" xfId="0" applyFont="1" applyFill="1" applyAlignment="1" applyProtection="1">
      <alignment horizontal="center" vertical="center"/>
    </xf>
    <xf numFmtId="0" fontId="3" fillId="0" borderId="3"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1" xfId="0" applyFont="1" applyBorder="1" applyAlignment="1" applyProtection="1">
      <alignment horizontal="center" vertical="center"/>
      <protection locked="0"/>
    </xf>
    <xf numFmtId="0" fontId="3"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xf>
    <xf numFmtId="0" fontId="9" fillId="0" borderId="1"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xf>
    <xf numFmtId="49" fontId="10" fillId="0" borderId="0" xfId="0" applyNumberFormat="1" applyFont="1" applyAlignment="1">
      <alignment horizontal="left"/>
    </xf>
    <xf numFmtId="0" fontId="0" fillId="0" borderId="0" xfId="0" applyNumberFormat="1"/>
    <xf numFmtId="0" fontId="0" fillId="0" borderId="0" xfId="0" applyNumberFormat="1" applyAlignment="1">
      <alignment horizontal="left" vertical="center"/>
    </xf>
    <xf numFmtId="0" fontId="0" fillId="0" borderId="0" xfId="0" applyNumberFormat="1" applyAlignment="1">
      <alignment horizontal="center" vertical="center"/>
    </xf>
    <xf numFmtId="0" fontId="0" fillId="0" borderId="0" xfId="0" applyNumberFormat="1" applyAlignment="1">
      <alignment horizontal="left"/>
    </xf>
    <xf numFmtId="0" fontId="0" fillId="0" borderId="0" xfId="0" applyNumberFormat="1" applyFont="1"/>
    <xf numFmtId="0" fontId="1" fillId="0" borderId="0" xfId="0" applyNumberFormat="1" applyFont="1"/>
    <xf numFmtId="0" fontId="6" fillId="0" borderId="0" xfId="0" applyNumberFormat="1" applyFont="1"/>
    <xf numFmtId="0" fontId="7" fillId="6" borderId="0" xfId="0" applyNumberFormat="1" applyFont="1" applyFill="1"/>
    <xf numFmtId="0" fontId="7" fillId="0" borderId="0" xfId="0" applyNumberFormat="1" applyFont="1"/>
    <xf numFmtId="0" fontId="1" fillId="0" borderId="0" xfId="0" applyNumberFormat="1" applyFont="1" applyAlignment="1">
      <alignment horizontal="left"/>
    </xf>
    <xf numFmtId="0" fontId="11" fillId="0" borderId="0" xfId="0" applyNumberFormat="1" applyFont="1" applyAlignment="1">
      <alignment horizontal="left" vertical="center"/>
    </xf>
    <xf numFmtId="0" fontId="12" fillId="0" borderId="0" xfId="0" applyNumberFormat="1" applyFont="1" applyAlignment="1">
      <alignment horizontal="left"/>
    </xf>
    <xf numFmtId="0" fontId="6" fillId="6" borderId="6" xfId="0" applyNumberFormat="1" applyFont="1" applyFill="1" applyBorder="1" applyAlignment="1">
      <alignment horizontal="center"/>
    </xf>
    <xf numFmtId="1" fontId="6" fillId="0" borderId="6" xfId="0" applyNumberFormat="1" applyFont="1" applyBorder="1" applyAlignment="1">
      <alignment horizontal="center"/>
    </xf>
    <xf numFmtId="0" fontId="7" fillId="6" borderId="9" xfId="0" applyNumberFormat="1" applyFont="1" applyFill="1" applyBorder="1" applyAlignment="1">
      <alignment horizontal="center" vertical="center"/>
    </xf>
    <xf numFmtId="1" fontId="7" fillId="0" borderId="9" xfId="0" applyNumberFormat="1" applyFont="1" applyBorder="1" applyAlignment="1">
      <alignment horizontal="center" vertical="center"/>
    </xf>
    <xf numFmtId="0" fontId="7" fillId="6" borderId="11" xfId="0" applyNumberFormat="1" applyFont="1" applyFill="1" applyBorder="1" applyAlignment="1">
      <alignment horizontal="center" vertical="center"/>
    </xf>
    <xf numFmtId="1" fontId="7" fillId="0" borderId="11" xfId="0" applyNumberFormat="1" applyFont="1" applyBorder="1" applyAlignment="1">
      <alignment horizontal="center" vertical="center"/>
    </xf>
    <xf numFmtId="0" fontId="6" fillId="6" borderId="9" xfId="0" applyNumberFormat="1" applyFont="1" applyFill="1" applyBorder="1" applyAlignment="1">
      <alignment horizontal="center"/>
    </xf>
    <xf numFmtId="0" fontId="0" fillId="0" borderId="10" xfId="0" applyNumberFormat="1" applyBorder="1" applyAlignment="1">
      <alignment horizontal="center" vertical="center"/>
    </xf>
    <xf numFmtId="1" fontId="0" fillId="0" borderId="10" xfId="0" applyNumberFormat="1" applyBorder="1" applyAlignment="1">
      <alignment horizontal="center" vertical="center"/>
    </xf>
    <xf numFmtId="0" fontId="7" fillId="6" borderId="12" xfId="0" applyNumberFormat="1" applyFont="1" applyFill="1" applyBorder="1" applyAlignment="1">
      <alignment horizontal="center" vertical="center"/>
    </xf>
    <xf numFmtId="1" fontId="7" fillId="0" borderId="12" xfId="0" applyNumberFormat="1" applyFont="1" applyBorder="1" applyAlignment="1">
      <alignment horizontal="center" vertical="center"/>
    </xf>
    <xf numFmtId="0" fontId="3" fillId="0" borderId="0" xfId="0" applyFont="1" applyAlignment="1" applyProtection="1">
      <alignment horizontal="left" vertical="center" indent="1"/>
    </xf>
    <xf numFmtId="0" fontId="2" fillId="0" borderId="0" xfId="0" applyFont="1" applyAlignment="1" applyProtection="1">
      <alignment horizontal="left" vertical="center" wrapText="1" indent="1"/>
    </xf>
    <xf numFmtId="0" fontId="2" fillId="0" borderId="0" xfId="0" applyFont="1" applyAlignment="1" applyProtection="1">
      <alignment horizontal="center" vertical="center"/>
    </xf>
    <xf numFmtId="49" fontId="3" fillId="0" borderId="0" xfId="0" applyNumberFormat="1" applyFont="1" applyAlignment="1" applyProtection="1">
      <alignment horizontal="left" vertical="top" indent="1"/>
    </xf>
    <xf numFmtId="1" fontId="2" fillId="0" borderId="0" xfId="0" applyNumberFormat="1" applyFont="1" applyAlignment="1" applyProtection="1">
      <alignment horizontal="center" vertical="center"/>
    </xf>
    <xf numFmtId="0" fontId="2" fillId="0" borderId="0" xfId="0" applyFont="1" applyAlignment="1" applyProtection="1">
      <alignment horizontal="left" vertical="center" indent="1"/>
    </xf>
    <xf numFmtId="49" fontId="2" fillId="0" borderId="0" xfId="0" applyNumberFormat="1" applyFont="1" applyAlignment="1" applyProtection="1">
      <alignment horizontal="left" vertical="top" indent="1"/>
    </xf>
    <xf numFmtId="1" fontId="2" fillId="0" borderId="0" xfId="0" applyNumberFormat="1" applyFont="1" applyAlignment="1" applyProtection="1">
      <alignment horizontal="left" vertical="center" wrapText="1" indent="1"/>
    </xf>
    <xf numFmtId="49" fontId="2" fillId="8" borderId="0" xfId="0" applyNumberFormat="1" applyFont="1" applyFill="1" applyAlignment="1" applyProtection="1">
      <alignment horizontal="left" vertical="top" indent="1"/>
    </xf>
    <xf numFmtId="0" fontId="2" fillId="0" borderId="0" xfId="0" applyFont="1" applyAlignment="1" applyProtection="1">
      <alignment horizontal="left" vertical="top" wrapText="1" indent="1"/>
    </xf>
    <xf numFmtId="2" fontId="2" fillId="0" borderId="0" xfId="0" applyNumberFormat="1" applyFont="1" applyAlignment="1" applyProtection="1">
      <alignment horizontal="left" vertical="center"/>
    </xf>
    <xf numFmtId="0" fontId="3" fillId="4" borderId="0" xfId="0" applyFont="1" applyFill="1" applyAlignment="1" applyProtection="1">
      <alignment horizontal="left" vertical="center"/>
    </xf>
    <xf numFmtId="49" fontId="3" fillId="4" borderId="0" xfId="0" applyNumberFormat="1" applyFont="1" applyFill="1" applyAlignment="1" applyProtection="1">
      <alignment horizontal="right" vertical="center"/>
    </xf>
    <xf numFmtId="1" fontId="3" fillId="4" borderId="0" xfId="0" applyNumberFormat="1" applyFont="1" applyFill="1" applyAlignment="1" applyProtection="1">
      <alignment horizontal="center" vertical="center"/>
    </xf>
    <xf numFmtId="0" fontId="3" fillId="4" borderId="0" xfId="0" applyFont="1" applyFill="1" applyAlignment="1" applyProtection="1">
      <alignment horizontal="left" vertical="center" indent="1"/>
    </xf>
    <xf numFmtId="0" fontId="2" fillId="0" borderId="0" xfId="0" applyFont="1" applyFill="1" applyAlignment="1" applyProtection="1">
      <alignment horizontal="center" vertical="center"/>
    </xf>
    <xf numFmtId="0" fontId="2" fillId="0" borderId="0" xfId="0" applyFont="1" applyFill="1" applyAlignment="1" applyProtection="1">
      <alignment horizontal="left" vertical="center" wrapText="1" indent="1"/>
    </xf>
    <xf numFmtId="49" fontId="2" fillId="0" borderId="0" xfId="0" applyNumberFormat="1" applyFont="1" applyFill="1" applyAlignment="1" applyProtection="1">
      <alignment horizontal="left" vertical="center" indent="1"/>
    </xf>
    <xf numFmtId="1" fontId="2" fillId="0" borderId="0" xfId="0" applyNumberFormat="1" applyFont="1" applyFill="1" applyAlignment="1" applyProtection="1">
      <alignment horizontal="center" vertical="center"/>
    </xf>
    <xf numFmtId="0" fontId="2" fillId="0" borderId="0" xfId="0" applyFont="1" applyFill="1" applyAlignment="1" applyProtection="1">
      <alignment horizontal="left" vertical="center" indent="1"/>
    </xf>
    <xf numFmtId="0" fontId="3" fillId="0" borderId="2" xfId="0" applyFont="1" applyBorder="1" applyAlignment="1" applyProtection="1">
      <alignment horizontal="center" vertical="center"/>
    </xf>
    <xf numFmtId="0" fontId="3" fillId="0" borderId="3" xfId="0" applyFont="1" applyBorder="1" applyAlignment="1" applyProtection="1">
      <alignment horizontal="left" vertical="center" wrapText="1" indent="1"/>
    </xf>
    <xf numFmtId="49" fontId="3" fillId="0" borderId="3" xfId="0" applyNumberFormat="1" applyFont="1" applyBorder="1" applyAlignment="1" applyProtection="1">
      <alignment horizontal="left" vertical="center" indent="1"/>
    </xf>
    <xf numFmtId="1" fontId="3" fillId="0" borderId="3" xfId="0" applyNumberFormat="1" applyFont="1" applyBorder="1" applyAlignment="1" applyProtection="1">
      <alignment horizontal="center" vertical="center"/>
    </xf>
    <xf numFmtId="0" fontId="3" fillId="0" borderId="4" xfId="0" applyFont="1" applyBorder="1" applyAlignment="1" applyProtection="1">
      <alignment horizontal="left" vertical="center" indent="1"/>
    </xf>
    <xf numFmtId="0" fontId="3" fillId="0" borderId="0" xfId="0" applyFont="1" applyBorder="1" applyAlignment="1" applyProtection="1">
      <alignment horizontal="left" vertical="center" indent="1"/>
    </xf>
    <xf numFmtId="0" fontId="2" fillId="7" borderId="5" xfId="0" applyFont="1" applyFill="1" applyBorder="1" applyAlignment="1" applyProtection="1">
      <alignment horizontal="center" vertical="top"/>
    </xf>
    <xf numFmtId="0" fontId="2" fillId="0" borderId="5" xfId="0" applyFont="1" applyBorder="1" applyAlignment="1" applyProtection="1">
      <alignment horizontal="left" vertical="top" wrapText="1" indent="1"/>
    </xf>
    <xf numFmtId="0" fontId="2" fillId="2" borderId="5" xfId="0" applyFont="1" applyFill="1" applyBorder="1" applyAlignment="1" applyProtection="1">
      <alignment horizontal="center" vertical="center" wrapText="1"/>
    </xf>
    <xf numFmtId="49" fontId="2" fillId="4" borderId="5" xfId="0" applyNumberFormat="1" applyFont="1" applyFill="1" applyBorder="1" applyAlignment="1" applyProtection="1">
      <alignment horizontal="left" vertical="top" indent="1"/>
    </xf>
    <xf numFmtId="0" fontId="2" fillId="4" borderId="5" xfId="0" applyFont="1" applyFill="1" applyBorder="1" applyAlignment="1" applyProtection="1">
      <alignment horizontal="center" vertical="center"/>
    </xf>
    <xf numFmtId="1" fontId="2" fillId="4" borderId="5" xfId="0" applyNumberFormat="1" applyFont="1" applyFill="1" applyBorder="1" applyAlignment="1" applyProtection="1">
      <alignment horizontal="center" vertical="center"/>
    </xf>
    <xf numFmtId="0" fontId="2" fillId="0" borderId="5" xfId="0" applyFont="1" applyBorder="1" applyAlignment="1" applyProtection="1">
      <alignment horizontal="left" vertical="center" indent="1"/>
    </xf>
    <xf numFmtId="49" fontId="2" fillId="0" borderId="1" xfId="0" applyNumberFormat="1" applyFont="1" applyFill="1" applyBorder="1" applyAlignment="1" applyProtection="1">
      <alignment horizontal="left" vertical="top" wrapText="1" indent="1"/>
    </xf>
    <xf numFmtId="0" fontId="2" fillId="2"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49" fontId="2" fillId="0" borderId="1" xfId="0" applyNumberFormat="1" applyFont="1" applyBorder="1" applyAlignment="1" applyProtection="1">
      <alignment horizontal="left" vertical="top" wrapText="1" indent="1"/>
    </xf>
    <xf numFmtId="0" fontId="2" fillId="0" borderId="1" xfId="0" applyFont="1" applyBorder="1" applyAlignment="1" applyProtection="1">
      <alignment horizontal="center" vertical="center" wrapText="1"/>
    </xf>
    <xf numFmtId="0" fontId="2" fillId="7" borderId="1" xfId="0" applyFont="1" applyFill="1" applyBorder="1" applyAlignment="1" applyProtection="1">
      <alignment horizontal="center" vertical="top" wrapText="1"/>
    </xf>
    <xf numFmtId="0" fontId="2" fillId="0" borderId="1" xfId="0" applyFont="1" applyBorder="1" applyAlignment="1" applyProtection="1">
      <alignment horizontal="left" vertical="top" wrapText="1" indent="1"/>
    </xf>
    <xf numFmtId="49" fontId="2" fillId="4" borderId="1" xfId="0" applyNumberFormat="1" applyFont="1" applyFill="1" applyBorder="1" applyAlignment="1" applyProtection="1">
      <alignment horizontal="left" vertical="top" wrapText="1" indent="1"/>
    </xf>
    <xf numFmtId="0" fontId="2" fillId="4" borderId="1" xfId="0" applyFont="1" applyFill="1" applyBorder="1" applyAlignment="1" applyProtection="1">
      <alignment horizontal="center" vertical="center" wrapText="1"/>
    </xf>
    <xf numFmtId="1" fontId="2" fillId="4" borderId="1" xfId="0" applyNumberFormat="1" applyFont="1" applyFill="1" applyBorder="1" applyAlignment="1" applyProtection="1">
      <alignment horizontal="center" vertical="center" wrapText="1"/>
    </xf>
    <xf numFmtId="0" fontId="2" fillId="0" borderId="1" xfId="0" applyFont="1" applyBorder="1" applyAlignment="1" applyProtection="1">
      <alignment horizontal="left" vertical="center" wrapText="1" indent="1"/>
    </xf>
    <xf numFmtId="0" fontId="2" fillId="2" borderId="1" xfId="0" applyFont="1" applyFill="1" applyBorder="1" applyAlignment="1" applyProtection="1">
      <alignment horizontal="center" vertical="center"/>
    </xf>
    <xf numFmtId="49" fontId="2" fillId="4" borderId="1" xfId="0" applyNumberFormat="1" applyFont="1" applyFill="1" applyBorder="1" applyAlignment="1" applyProtection="1">
      <alignment horizontal="left" vertical="top" indent="1"/>
    </xf>
    <xf numFmtId="0" fontId="2" fillId="4" borderId="1" xfId="0" applyFont="1" applyFill="1" applyBorder="1" applyAlignment="1" applyProtection="1">
      <alignment horizontal="center" vertical="center"/>
    </xf>
    <xf numFmtId="1" fontId="2" fillId="4" borderId="1" xfId="0" applyNumberFormat="1" applyFont="1" applyFill="1" applyBorder="1" applyAlignment="1" applyProtection="1">
      <alignment horizontal="center" vertical="center"/>
    </xf>
    <xf numFmtId="0" fontId="2" fillId="0" borderId="1" xfId="0" applyFont="1" applyBorder="1" applyAlignment="1" applyProtection="1">
      <alignment horizontal="left" vertical="center" indent="1"/>
    </xf>
    <xf numFmtId="0" fontId="2" fillId="0" borderId="1" xfId="0" applyFont="1" applyBorder="1" applyAlignment="1" applyProtection="1">
      <alignment horizontal="center" vertical="center"/>
    </xf>
    <xf numFmtId="49" fontId="4" fillId="0" borderId="1" xfId="0" applyNumberFormat="1" applyFont="1" applyBorder="1" applyAlignment="1" applyProtection="1">
      <alignment horizontal="left" vertical="top" wrapText="1" indent="1"/>
    </xf>
    <xf numFmtId="0" fontId="3" fillId="5" borderId="0" xfId="0" applyFont="1" applyFill="1" applyAlignment="1" applyProtection="1">
      <alignment horizontal="center" vertical="center"/>
    </xf>
    <xf numFmtId="0" fontId="3" fillId="5" borderId="0" xfId="0" applyFont="1" applyFill="1" applyAlignment="1" applyProtection="1">
      <alignment horizontal="left" vertical="center"/>
    </xf>
    <xf numFmtId="0" fontId="3" fillId="5" borderId="0" xfId="0" applyFont="1" applyFill="1" applyAlignment="1" applyProtection="1">
      <alignment horizontal="left" vertical="center" indent="1"/>
    </xf>
    <xf numFmtId="0" fontId="2" fillId="7" borderId="5" xfId="0" applyFont="1" applyFill="1" applyBorder="1" applyAlignment="1" applyProtection="1">
      <alignment horizontal="center" vertical="top" wrapText="1"/>
    </xf>
    <xf numFmtId="0" fontId="4" fillId="0" borderId="1" xfId="0" applyFont="1" applyBorder="1" applyAlignment="1" applyProtection="1">
      <alignment horizontal="left" vertical="top" wrapText="1" indent="1"/>
    </xf>
    <xf numFmtId="0" fontId="2" fillId="0" borderId="5" xfId="0" applyFont="1" applyFill="1" applyBorder="1" applyAlignment="1" applyProtection="1">
      <alignment horizontal="center" vertical="center"/>
    </xf>
    <xf numFmtId="49" fontId="4" fillId="4" borderId="5" xfId="0" applyNumberFormat="1" applyFont="1" applyFill="1" applyBorder="1" applyAlignment="1" applyProtection="1">
      <alignment horizontal="left" vertical="top" indent="1"/>
    </xf>
    <xf numFmtId="1" fontId="2" fillId="4" borderId="5" xfId="0"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49" fontId="4" fillId="4" borderId="1" xfId="0" applyNumberFormat="1" applyFont="1" applyFill="1" applyBorder="1" applyAlignment="1" applyProtection="1">
      <alignment horizontal="left" vertical="top" indent="1"/>
    </xf>
    <xf numFmtId="0" fontId="8" fillId="4" borderId="1" xfId="0" applyFont="1" applyFill="1" applyBorder="1" applyAlignment="1" applyProtection="1">
      <alignment horizontal="center" vertical="center" wrapText="1"/>
    </xf>
    <xf numFmtId="1" fontId="8" fillId="4" borderId="1" xfId="0" applyNumberFormat="1" applyFont="1" applyFill="1" applyBorder="1" applyAlignment="1" applyProtection="1">
      <alignment horizontal="center" vertical="center" wrapText="1"/>
    </xf>
    <xf numFmtId="0" fontId="8" fillId="0" borderId="1" xfId="0" applyFont="1" applyBorder="1" applyAlignment="1" applyProtection="1">
      <alignment horizontal="left" vertical="center" wrapText="1" indent="1"/>
    </xf>
    <xf numFmtId="0" fontId="8" fillId="0" borderId="0" xfId="0" applyFont="1" applyAlignment="1" applyProtection="1">
      <alignment horizontal="left" vertical="center" indent="1"/>
    </xf>
    <xf numFmtId="0" fontId="8" fillId="4" borderId="1" xfId="0" applyFont="1" applyFill="1" applyBorder="1" applyAlignment="1" applyProtection="1">
      <alignment horizontal="center" vertical="center"/>
    </xf>
    <xf numFmtId="1" fontId="8" fillId="4" borderId="1" xfId="0" applyNumberFormat="1" applyFont="1" applyFill="1" applyBorder="1" applyAlignment="1" applyProtection="1">
      <alignment horizontal="center" vertical="center"/>
    </xf>
    <xf numFmtId="0" fontId="8" fillId="0" borderId="1" xfId="0" applyFont="1" applyBorder="1" applyAlignment="1" applyProtection="1">
      <alignment horizontal="left" vertical="center" indent="1"/>
    </xf>
    <xf numFmtId="49" fontId="2" fillId="0" borderId="1" xfId="0" applyNumberFormat="1" applyFont="1" applyFill="1" applyBorder="1" applyAlignment="1" applyProtection="1">
      <alignment horizontal="left" vertical="center" indent="1"/>
    </xf>
    <xf numFmtId="1" fontId="2" fillId="0" borderId="1" xfId="0" applyNumberFormat="1" applyFont="1" applyFill="1" applyBorder="1" applyAlignment="1" applyProtection="1">
      <alignment horizontal="center" vertical="center"/>
    </xf>
    <xf numFmtId="1" fontId="2" fillId="0" borderId="1" xfId="0" applyNumberFormat="1" applyFont="1" applyBorder="1" applyAlignment="1" applyProtection="1">
      <alignment horizontal="center" vertical="center" wrapText="1"/>
    </xf>
    <xf numFmtId="0" fontId="8" fillId="0" borderId="1" xfId="0" applyFont="1" applyFill="1" applyBorder="1" applyAlignment="1" applyProtection="1">
      <alignment horizontal="center" vertical="center"/>
    </xf>
    <xf numFmtId="49" fontId="8" fillId="4" borderId="1" xfId="0" applyNumberFormat="1" applyFont="1" applyFill="1" applyBorder="1" applyAlignment="1" applyProtection="1">
      <alignment horizontal="left" vertical="top" indent="1"/>
    </xf>
    <xf numFmtId="0" fontId="3" fillId="0" borderId="7" xfId="0" applyFont="1" applyBorder="1" applyAlignment="1" applyProtection="1">
      <alignment horizontal="center" vertical="center"/>
    </xf>
    <xf numFmtId="0" fontId="3" fillId="0" borderId="6" xfId="0" applyFont="1" applyBorder="1" applyAlignment="1" applyProtection="1">
      <alignment horizontal="left" vertical="center" wrapText="1" indent="1"/>
    </xf>
    <xf numFmtId="49" fontId="3" fillId="0" borderId="6" xfId="0" applyNumberFormat="1" applyFont="1" applyBorder="1" applyAlignment="1" applyProtection="1">
      <alignment horizontal="left" vertical="center" indent="1"/>
    </xf>
    <xf numFmtId="1" fontId="3" fillId="0" borderId="6" xfId="0" applyNumberFormat="1" applyFont="1" applyBorder="1" applyAlignment="1" applyProtection="1">
      <alignment horizontal="center" vertical="center"/>
    </xf>
    <xf numFmtId="0" fontId="3" fillId="0" borderId="8" xfId="0" applyFont="1" applyBorder="1" applyAlignment="1" applyProtection="1">
      <alignment horizontal="left" vertical="center" indent="1"/>
    </xf>
    <xf numFmtId="0" fontId="2" fillId="7" borderId="5" xfId="0" applyFont="1" applyFill="1" applyBorder="1" applyAlignment="1" applyProtection="1">
      <alignment horizontal="center" vertical="center"/>
    </xf>
    <xf numFmtId="0" fontId="0" fillId="0" borderId="5" xfId="0" applyBorder="1" applyAlignment="1" applyProtection="1">
      <alignment vertical="top" wrapText="1"/>
    </xf>
    <xf numFmtId="0" fontId="2" fillId="0" borderId="5" xfId="0" applyFont="1" applyBorder="1" applyAlignment="1" applyProtection="1">
      <alignment horizontal="center" vertical="center"/>
    </xf>
    <xf numFmtId="49" fontId="2" fillId="4" borderId="5" xfId="0" applyNumberFormat="1" applyFont="1" applyFill="1" applyBorder="1" applyAlignment="1" applyProtection="1">
      <alignment horizontal="left" vertical="center" wrapText="1" indent="1"/>
    </xf>
    <xf numFmtId="0" fontId="2" fillId="0" borderId="5" xfId="0" applyFont="1" applyBorder="1" applyAlignment="1" applyProtection="1">
      <alignment horizontal="left" indent="1"/>
    </xf>
    <xf numFmtId="0" fontId="2" fillId="0" borderId="0" xfId="0" applyFont="1" applyAlignment="1" applyProtection="1">
      <alignment horizontal="left" indent="1"/>
    </xf>
    <xf numFmtId="0" fontId="2" fillId="7" borderId="1" xfId="0" applyFont="1" applyFill="1" applyBorder="1" applyAlignment="1" applyProtection="1">
      <alignment horizontal="center" vertical="center"/>
    </xf>
    <xf numFmtId="0" fontId="0" fillId="0" borderId="1" xfId="0" applyBorder="1" applyAlignment="1" applyProtection="1">
      <alignment vertical="top" wrapText="1"/>
    </xf>
    <xf numFmtId="49" fontId="2" fillId="4" borderId="1" xfId="0" applyNumberFormat="1" applyFont="1" applyFill="1" applyBorder="1" applyAlignment="1" applyProtection="1">
      <alignment horizontal="left" vertical="center" wrapText="1" indent="1"/>
    </xf>
    <xf numFmtId="0" fontId="2" fillId="0" borderId="1" xfId="0" applyFont="1" applyBorder="1" applyAlignment="1" applyProtection="1">
      <alignment horizontal="left" indent="1"/>
    </xf>
    <xf numFmtId="49" fontId="2" fillId="6" borderId="1" xfId="0" applyNumberFormat="1" applyFont="1" applyFill="1" applyBorder="1" applyAlignment="1" applyProtection="1">
      <alignment horizontal="left" vertical="center" wrapText="1" indent="1"/>
    </xf>
    <xf numFmtId="49" fontId="2" fillId="6" borderId="1" xfId="0" applyNumberFormat="1" applyFont="1" applyFill="1" applyBorder="1" applyAlignment="1" applyProtection="1">
      <alignment horizontal="left" vertical="top" wrapText="1" indent="1"/>
    </xf>
    <xf numFmtId="0" fontId="2" fillId="6" borderId="1" xfId="0" applyFont="1" applyFill="1" applyBorder="1" applyAlignment="1" applyProtection="1">
      <alignment horizontal="center" vertical="center"/>
    </xf>
    <xf numFmtId="0" fontId="0" fillId="0" borderId="1" xfId="0" applyFill="1" applyBorder="1" applyAlignment="1" applyProtection="1">
      <alignment vertical="top" wrapText="1"/>
    </xf>
    <xf numFmtId="0" fontId="2" fillId="0" borderId="1" xfId="0" applyFont="1" applyFill="1" applyBorder="1" applyAlignment="1" applyProtection="1">
      <alignment horizontal="left" indent="1"/>
    </xf>
    <xf numFmtId="0" fontId="2" fillId="0" borderId="0" xfId="0" applyFont="1" applyFill="1" applyAlignment="1" applyProtection="1">
      <alignment horizontal="left" indent="1"/>
    </xf>
    <xf numFmtId="49" fontId="0" fillId="4" borderId="1" xfId="0" applyNumberFormat="1" applyFill="1" applyBorder="1" applyAlignment="1" applyProtection="1">
      <alignment horizontal="center" vertical="top"/>
    </xf>
    <xf numFmtId="49" fontId="2" fillId="0" borderId="0" xfId="0" applyNumberFormat="1" applyFont="1" applyAlignment="1" applyProtection="1">
      <alignment horizontal="left" indent="1"/>
    </xf>
    <xf numFmtId="1" fontId="2" fillId="0" borderId="0" xfId="0" applyNumberFormat="1" applyFont="1" applyAlignment="1" applyProtection="1">
      <alignment horizontal="left" indent="1"/>
    </xf>
    <xf numFmtId="0" fontId="3" fillId="4" borderId="0" xfId="0" applyFont="1" applyFill="1" applyAlignment="1" applyProtection="1">
      <alignment horizontal="center" vertical="center" wrapText="1"/>
    </xf>
    <xf numFmtId="0" fontId="3" fillId="4" borderId="0" xfId="0" applyFont="1" applyFill="1" applyAlignment="1" applyProtection="1">
      <alignment horizontal="left" vertical="center" wrapText="1"/>
    </xf>
    <xf numFmtId="0" fontId="3" fillId="4" borderId="0" xfId="0" applyFont="1" applyFill="1" applyAlignment="1" applyProtection="1">
      <alignment horizontal="left" vertical="center" wrapText="1" indent="1"/>
    </xf>
    <xf numFmtId="49" fontId="2" fillId="6" borderId="5" xfId="0" applyNumberFormat="1" applyFont="1" applyFill="1" applyBorder="1" applyAlignment="1" applyProtection="1">
      <alignment horizontal="left" vertical="center" wrapText="1" indent="1"/>
    </xf>
    <xf numFmtId="0" fontId="2" fillId="6" borderId="5" xfId="0" applyFont="1" applyFill="1" applyBorder="1" applyAlignment="1" applyProtection="1">
      <alignment horizontal="center" vertical="center"/>
    </xf>
    <xf numFmtId="1" fontId="2" fillId="6" borderId="5" xfId="0" applyNumberFormat="1" applyFont="1" applyFill="1" applyBorder="1" applyAlignment="1" applyProtection="1">
      <alignment horizontal="center" vertical="center"/>
    </xf>
    <xf numFmtId="49" fontId="2" fillId="0" borderId="1" xfId="0" applyNumberFormat="1" applyFont="1" applyBorder="1" applyAlignment="1" applyProtection="1">
      <alignment horizontal="left" vertical="center" wrapText="1" indent="1"/>
    </xf>
    <xf numFmtId="1" fontId="2" fillId="0" borderId="1" xfId="0" applyNumberFormat="1" applyFont="1" applyBorder="1" applyAlignment="1" applyProtection="1">
      <alignment horizontal="center" vertical="center"/>
    </xf>
    <xf numFmtId="49" fontId="0" fillId="0" borderId="1" xfId="0" applyNumberFormat="1" applyBorder="1" applyAlignment="1" applyProtection="1">
      <alignment vertical="top" wrapText="1"/>
    </xf>
    <xf numFmtId="2" fontId="2" fillId="0" borderId="0" xfId="0" applyNumberFormat="1" applyFont="1" applyAlignment="1" applyProtection="1">
      <alignment horizontal="left" vertical="center" wrapText="1" indent="1"/>
    </xf>
    <xf numFmtId="49" fontId="2" fillId="0" borderId="0" xfId="0" applyNumberFormat="1" applyFont="1" applyAlignment="1" applyProtection="1">
      <alignment horizontal="left" vertical="center" indent="1"/>
    </xf>
    <xf numFmtId="1" fontId="2" fillId="6" borderId="1" xfId="0" applyNumberFormat="1" applyFont="1" applyFill="1" applyBorder="1" applyAlignment="1" applyProtection="1">
      <alignment horizontal="center" vertical="center"/>
    </xf>
    <xf numFmtId="0" fontId="0" fillId="0" borderId="1" xfId="0" applyBorder="1" applyAlignment="1" applyProtection="1">
      <alignment wrapText="1"/>
    </xf>
    <xf numFmtId="0" fontId="2" fillId="0" borderId="1" xfId="0" applyFont="1" applyBorder="1" applyAlignment="1" applyProtection="1">
      <alignment horizontal="center"/>
    </xf>
    <xf numFmtId="1" fontId="2" fillId="0" borderId="1" xfId="0" applyNumberFormat="1" applyFont="1" applyBorder="1" applyAlignment="1" applyProtection="1">
      <alignment horizontal="center" vertical="center"/>
    </xf>
    <xf numFmtId="1" fontId="2" fillId="0" borderId="1" xfId="0" applyNumberFormat="1" applyFont="1" applyBorder="1" applyAlignment="1" applyProtection="1">
      <alignment horizontal="center" vertical="center" wrapText="1"/>
    </xf>
    <xf numFmtId="0" fontId="2" fillId="7" borderId="1" xfId="0" applyFont="1" applyFill="1" applyBorder="1" applyAlignment="1" applyProtection="1">
      <alignment horizontal="center" vertical="center"/>
    </xf>
    <xf numFmtId="0" fontId="2" fillId="0" borderId="1" xfId="0" applyFont="1" applyBorder="1" applyAlignment="1" applyProtection="1">
      <alignment horizontal="center" vertical="center"/>
    </xf>
    <xf numFmtId="0" fontId="0" fillId="0" borderId="1" xfId="0" applyBorder="1" applyAlignment="1" applyProtection="1">
      <alignment horizontal="left" vertical="top" wrapText="1"/>
    </xf>
    <xf numFmtId="1" fontId="2" fillId="0" borderId="1" xfId="0" applyNumberFormat="1" applyFont="1" applyFill="1" applyBorder="1" applyAlignment="1" applyProtection="1">
      <alignment horizontal="center" vertical="center"/>
    </xf>
    <xf numFmtId="0" fontId="2" fillId="0" borderId="1" xfId="0" applyFont="1" applyBorder="1" applyAlignment="1" applyProtection="1">
      <alignment horizontal="left" vertical="center" indent="1"/>
    </xf>
    <xf numFmtId="0" fontId="2" fillId="7" borderId="1" xfId="0" applyFont="1" applyFill="1" applyBorder="1" applyAlignment="1" applyProtection="1">
      <alignment horizontal="center" vertical="top" wrapText="1"/>
    </xf>
    <xf numFmtId="0" fontId="2" fillId="0" borderId="1" xfId="0" applyFont="1" applyBorder="1" applyAlignment="1" applyProtection="1">
      <alignment horizontal="left" vertical="top" wrapText="1" indent="1"/>
    </xf>
    <xf numFmtId="0" fontId="2" fillId="3" borderId="1" xfId="0" applyFont="1" applyFill="1" applyBorder="1" applyAlignment="1" applyProtection="1">
      <alignment horizontal="center" vertical="center" wrapText="1"/>
    </xf>
    <xf numFmtId="1" fontId="2" fillId="6" borderId="1" xfId="0" applyNumberFormat="1" applyFont="1" applyFill="1" applyBorder="1" applyAlignment="1" applyProtection="1">
      <alignment horizontal="center" vertical="center"/>
    </xf>
    <xf numFmtId="0" fontId="2" fillId="0" borderId="1" xfId="0" applyFont="1" applyBorder="1" applyAlignment="1" applyProtection="1">
      <alignment horizontal="left" vertical="center" wrapText="1" indent="1"/>
    </xf>
  </cellXfs>
  <cellStyles count="1">
    <cellStyle name="Standard" xfId="0" builtinId="0"/>
  </cellStyles>
  <dxfs count="30">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
      <fill>
        <patternFill>
          <bgColor theme="5" tint="0.79998168889431442"/>
        </patternFill>
      </fill>
    </dxf>
    <dxf>
      <fill>
        <patternFill>
          <bgColor theme="7" tint="0.79998168889431442"/>
        </patternFill>
      </fill>
    </dxf>
    <dxf>
      <fill>
        <patternFill>
          <bgColor theme="5" tint="0.79998168889431442"/>
        </patternFill>
      </fill>
    </dxf>
    <dxf>
      <fill>
        <patternFill>
          <bgColor theme="7"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752475</xdr:colOff>
      <xdr:row>27</xdr:row>
      <xdr:rowOff>114300</xdr:rowOff>
    </xdr:from>
    <xdr:to>
      <xdr:col>15</xdr:col>
      <xdr:colOff>400050</xdr:colOff>
      <xdr:row>32</xdr:row>
      <xdr:rowOff>85725</xdr:rowOff>
    </xdr:to>
    <xdr:sp macro="" textlink="">
      <xdr:nvSpPr>
        <xdr:cNvPr id="2" name="Textfeld 1">
          <a:extLst>
            <a:ext uri="{FF2B5EF4-FFF2-40B4-BE49-F238E27FC236}">
              <a16:creationId xmlns:a16="http://schemas.microsoft.com/office/drawing/2014/main" id="{F0969A3F-DE46-749D-F0C6-8F890BFC22C6}"/>
            </a:ext>
          </a:extLst>
        </xdr:cNvPr>
        <xdr:cNvSpPr txBox="1"/>
      </xdr:nvSpPr>
      <xdr:spPr>
        <a:xfrm>
          <a:off x="752475" y="5257800"/>
          <a:ext cx="11811000"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0" i="0" u="none" strike="noStrike" baseline="0">
              <a:solidFill>
                <a:schemeClr val="dk1"/>
              </a:solidFill>
              <a:latin typeface="+mn-lt"/>
              <a:ea typeface="+mn-ea"/>
              <a:cs typeface="+mn-cs"/>
            </a:rPr>
            <a:t>I. Preis 70 % (max. erreichbare Punkte = 163 LP) </a:t>
          </a:r>
        </a:p>
        <a:p>
          <a:r>
            <a:rPr lang="de-DE" sz="1100" b="0" i="0" u="none" strike="noStrike" baseline="0">
              <a:solidFill>
                <a:schemeClr val="dk1"/>
              </a:solidFill>
              <a:latin typeface="+mn-lt"/>
              <a:ea typeface="+mn-ea"/>
              <a:cs typeface="+mn-cs"/>
            </a:rPr>
            <a:t>Der günstigste Angebotspreis erhält die maximale Punktzahl, ein gedachtes Angebot mit einem Angebotspreis vom 2-fachen des günstigsten Angebots erhält 0 Punkte. Dazwischen wird linear interpoliert. </a:t>
          </a:r>
        </a:p>
        <a:p>
          <a:r>
            <a:rPr lang="de-DE" sz="1100" b="0" i="0" u="none" strike="noStrike" baseline="0">
              <a:solidFill>
                <a:schemeClr val="dk1"/>
              </a:solidFill>
              <a:latin typeface="+mn-lt"/>
              <a:ea typeface="+mn-ea"/>
              <a:cs typeface="+mn-cs"/>
            </a:rPr>
            <a:t>(  Interpolationsmethode). Der Angebotspreis wird mit dem günstigsten Angebotspreis ins Verhältnis gesetzt. </a:t>
          </a:r>
        </a:p>
        <a:p>
          <a:r>
            <a:rPr lang="de-DE" sz="1100" b="0" i="0" u="none" strike="noStrike" baseline="0">
              <a:solidFill>
                <a:schemeClr val="dk1"/>
              </a:solidFill>
              <a:latin typeface="+mn-lt"/>
              <a:ea typeface="+mn-ea"/>
              <a:cs typeface="+mn-cs"/>
            </a:rPr>
            <a:t>II. Bieterangaben _Bewertungsmatrix 30 % (max. erreichbare Punkte = 70 LP)</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7</xdr:row>
      <xdr:rowOff>171450</xdr:rowOff>
    </xdr:from>
    <xdr:to>
      <xdr:col>3</xdr:col>
      <xdr:colOff>256200</xdr:colOff>
      <xdr:row>10</xdr:row>
      <xdr:rowOff>120900</xdr:rowOff>
    </xdr:to>
    <xdr:sp macro="" textlink="">
      <xdr:nvSpPr>
        <xdr:cNvPr id="2" name="Pfeil nach unten 1">
          <a:extLst>
            <a:ext uri="{FF2B5EF4-FFF2-40B4-BE49-F238E27FC236}">
              <a16:creationId xmlns:a16="http://schemas.microsoft.com/office/drawing/2014/main" id="{00000000-0008-0000-0100-000002000000}"/>
            </a:ext>
          </a:extLst>
        </xdr:cNvPr>
        <xdr:cNvSpPr/>
      </xdr:nvSpPr>
      <xdr:spPr>
        <a:xfrm>
          <a:off x="7620000" y="1504950"/>
          <a:ext cx="180000" cy="540000"/>
        </a:xfrm>
        <a:prstGeom prst="down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DE" sz="1100" baseline="0"/>
        </a:p>
      </xdr:txBody>
    </xdr:sp>
    <xdr:clientData/>
  </xdr:twoCellAnchor>
  <xdr:oneCellAnchor>
    <xdr:from>
      <xdr:col>1</xdr:col>
      <xdr:colOff>6038850</xdr:colOff>
      <xdr:row>6</xdr:row>
      <xdr:rowOff>133350</xdr:rowOff>
    </xdr:from>
    <xdr:ext cx="1943100" cy="228600"/>
    <xdr:sp macro="" textlink="">
      <xdr:nvSpPr>
        <xdr:cNvPr id="3" name="Textfeld 2">
          <a:extLst>
            <a:ext uri="{FF2B5EF4-FFF2-40B4-BE49-F238E27FC236}">
              <a16:creationId xmlns:a16="http://schemas.microsoft.com/office/drawing/2014/main" id="{53B90A02-7500-B6F8-C9D0-21D8A34699C7}"/>
            </a:ext>
          </a:extLst>
        </xdr:cNvPr>
        <xdr:cNvSpPr txBox="1"/>
      </xdr:nvSpPr>
      <xdr:spPr>
        <a:xfrm>
          <a:off x="6886575" y="1276350"/>
          <a:ext cx="1943100"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100" b="1"/>
            <a:t>Zutreffendes bitte ankreuzen</a:t>
          </a: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2:J40"/>
  <sheetViews>
    <sheetView showGridLines="0" tabSelected="1" topLeftCell="A4" zoomScaleNormal="100" workbookViewId="0">
      <selection activeCell="M35" sqref="M35"/>
    </sheetView>
  </sheetViews>
  <sheetFormatPr baseColWidth="10" defaultRowHeight="15" x14ac:dyDescent="0.25"/>
  <cols>
    <col min="2" max="2" width="9.42578125" style="1" customWidth="1"/>
    <col min="3" max="3" width="24.42578125" style="4" bestFit="1" customWidth="1"/>
    <col min="4" max="4" width="11.42578125" style="5"/>
  </cols>
  <sheetData>
    <row r="2" spans="1:10" x14ac:dyDescent="0.25">
      <c r="B2" s="2" t="s">
        <v>12</v>
      </c>
    </row>
    <row r="3" spans="1:10" x14ac:dyDescent="0.25">
      <c r="B3" s="3"/>
    </row>
    <row r="4" spans="1:10" x14ac:dyDescent="0.25">
      <c r="B4" s="2" t="s">
        <v>9</v>
      </c>
      <c r="C4" s="19" t="s">
        <v>30</v>
      </c>
    </row>
    <row r="5" spans="1:10" x14ac:dyDescent="0.25">
      <c r="B5" s="3"/>
    </row>
    <row r="6" spans="1:10" x14ac:dyDescent="0.25">
      <c r="B6" s="2" t="s">
        <v>13</v>
      </c>
    </row>
    <row r="7" spans="1:10" x14ac:dyDescent="0.25">
      <c r="B7" s="3" t="s">
        <v>10</v>
      </c>
      <c r="C7" s="4" t="s">
        <v>111</v>
      </c>
    </row>
    <row r="8" spans="1:10" x14ac:dyDescent="0.25">
      <c r="B8" s="3" t="s">
        <v>11</v>
      </c>
      <c r="C8" s="4" t="s">
        <v>113</v>
      </c>
    </row>
    <row r="9" spans="1:10" s="20" customFormat="1" x14ac:dyDescent="0.25">
      <c r="B9" s="21"/>
      <c r="C9" s="21"/>
      <c r="D9" s="22"/>
    </row>
    <row r="10" spans="1:10" s="20" customFormat="1" x14ac:dyDescent="0.25">
      <c r="B10" s="30" t="s">
        <v>120</v>
      </c>
      <c r="C10" s="31"/>
      <c r="D10" s="22"/>
      <c r="E10" s="24"/>
    </row>
    <row r="11" spans="1:10" s="25" customFormat="1" x14ac:dyDescent="0.25">
      <c r="C11" s="26"/>
      <c r="D11" s="26"/>
      <c r="E11" s="26"/>
      <c r="F11" s="26"/>
      <c r="G11" s="26"/>
    </row>
    <row r="12" spans="1:10" s="25" customFormat="1" x14ac:dyDescent="0.25">
      <c r="B12" s="38" t="s">
        <v>121</v>
      </c>
      <c r="C12" s="38" t="s">
        <v>122</v>
      </c>
      <c r="D12" s="26"/>
      <c r="E12" s="26"/>
    </row>
    <row r="13" spans="1:10" s="20" customFormat="1" x14ac:dyDescent="0.25">
      <c r="B13" s="39">
        <v>1</v>
      </c>
      <c r="C13" s="40">
        <v>0</v>
      </c>
      <c r="D13" s="22"/>
      <c r="E13" s="27"/>
      <c r="F13" s="27"/>
      <c r="G13" s="27"/>
      <c r="H13" s="28"/>
      <c r="I13" s="28"/>
      <c r="J13" s="28"/>
    </row>
    <row r="14" spans="1:10" s="20" customFormat="1" x14ac:dyDescent="0.25">
      <c r="A14" s="27"/>
      <c r="B14" s="41">
        <v>2</v>
      </c>
      <c r="C14" s="42">
        <f>Bewertungsmatrix!H28</f>
        <v>0</v>
      </c>
      <c r="D14" s="28"/>
    </row>
    <row r="15" spans="1:10" s="20" customFormat="1" x14ac:dyDescent="0.25">
      <c r="A15" s="27"/>
      <c r="B15" s="34">
        <v>3</v>
      </c>
      <c r="C15" s="35">
        <f>Bewertungsmatrix!H52</f>
        <v>0</v>
      </c>
      <c r="D15" s="28"/>
    </row>
    <row r="16" spans="1:10" s="20" customFormat="1" x14ac:dyDescent="0.25">
      <c r="A16" s="27"/>
      <c r="B16" s="36">
        <v>4</v>
      </c>
      <c r="C16" s="37">
        <f>Bewertungsmatrix!H72</f>
        <v>0</v>
      </c>
      <c r="D16" s="28"/>
    </row>
    <row r="17" spans="1:10" s="20" customFormat="1" x14ac:dyDescent="0.25">
      <c r="A17" s="27"/>
      <c r="B17" s="34">
        <v>5</v>
      </c>
      <c r="C17" s="35">
        <f>Bewertungsmatrix!H98</f>
        <v>0</v>
      </c>
      <c r="D17" s="28"/>
    </row>
    <row r="18" spans="1:10" s="20" customFormat="1" x14ac:dyDescent="0.25">
      <c r="A18" s="27"/>
      <c r="B18" s="32" t="s">
        <v>126</v>
      </c>
      <c r="C18" s="33">
        <f>Bewertungsmatrix!B5</f>
        <v>70</v>
      </c>
      <c r="D18" s="28"/>
    </row>
    <row r="19" spans="1:10" s="20" customFormat="1" x14ac:dyDescent="0.25">
      <c r="A19" s="27"/>
      <c r="B19" s="27"/>
      <c r="C19" s="28"/>
      <c r="D19" s="28"/>
    </row>
    <row r="20" spans="1:10" s="20" customFormat="1" x14ac:dyDescent="0.25">
      <c r="A20" s="27"/>
      <c r="B20" s="27"/>
      <c r="C20" s="28"/>
      <c r="D20" s="28"/>
    </row>
    <row r="21" spans="1:10" s="20" customFormat="1" x14ac:dyDescent="0.25">
      <c r="A21" s="27"/>
      <c r="B21" s="27"/>
      <c r="C21" s="28"/>
      <c r="D21" s="28"/>
    </row>
    <row r="22" spans="1:10" s="20" customFormat="1" x14ac:dyDescent="0.25">
      <c r="A22" s="27"/>
      <c r="B22" s="27"/>
      <c r="C22" s="28"/>
      <c r="D22" s="28"/>
    </row>
    <row r="23" spans="1:10" s="20" customFormat="1" x14ac:dyDescent="0.25">
      <c r="A23" s="27"/>
      <c r="B23" s="27" t="s">
        <v>133</v>
      </c>
      <c r="C23" s="28"/>
      <c r="D23" s="28"/>
    </row>
    <row r="24" spans="1:10" s="20" customFormat="1" x14ac:dyDescent="0.25">
      <c r="A24" s="27"/>
      <c r="B24" s="27" t="s">
        <v>134</v>
      </c>
      <c r="C24" s="28"/>
      <c r="D24" s="28"/>
    </row>
    <row r="25" spans="1:10" s="20" customFormat="1" x14ac:dyDescent="0.25">
      <c r="A25" s="27"/>
      <c r="B25" s="27" t="s">
        <v>136</v>
      </c>
      <c r="C25" s="28"/>
      <c r="D25" s="28"/>
    </row>
    <row r="26" spans="1:10" s="20" customFormat="1" x14ac:dyDescent="0.25">
      <c r="A26" s="27"/>
      <c r="B26" s="27" t="s">
        <v>135</v>
      </c>
      <c r="C26" s="28"/>
      <c r="D26" s="28"/>
    </row>
    <row r="27" spans="1:10" s="20" customFormat="1" x14ac:dyDescent="0.25">
      <c r="B27" s="22"/>
      <c r="C27" s="23"/>
      <c r="D27" s="22"/>
      <c r="E27" s="27"/>
      <c r="F27" s="27"/>
      <c r="G27" s="27"/>
      <c r="H27" s="28"/>
      <c r="I27" s="28"/>
      <c r="J27" s="28"/>
    </row>
    <row r="28" spans="1:10" s="20" customFormat="1" x14ac:dyDescent="0.25">
      <c r="B28" s="22"/>
      <c r="D28" s="22"/>
      <c r="E28" s="27"/>
      <c r="F28" s="27"/>
      <c r="G28" s="27"/>
      <c r="H28" s="28"/>
      <c r="I28" s="28"/>
      <c r="J28" s="28"/>
    </row>
    <row r="29" spans="1:10" s="20" customFormat="1" x14ac:dyDescent="0.25">
      <c r="B29" s="22"/>
      <c r="C29" s="23"/>
      <c r="D29" s="22"/>
      <c r="E29" s="27"/>
      <c r="F29" s="27"/>
      <c r="G29" s="27"/>
      <c r="H29" s="28"/>
      <c r="I29" s="28"/>
      <c r="J29" s="28"/>
    </row>
    <row r="30" spans="1:10" s="20" customFormat="1" x14ac:dyDescent="0.25">
      <c r="B30" s="22"/>
      <c r="C30" s="29"/>
      <c r="D30" s="22"/>
      <c r="E30" s="28"/>
      <c r="F30" s="28"/>
      <c r="G30" s="28"/>
      <c r="H30" s="28"/>
      <c r="I30" s="28"/>
      <c r="J30" s="28"/>
    </row>
    <row r="31" spans="1:10" s="20" customFormat="1" x14ac:dyDescent="0.25">
      <c r="B31" s="22"/>
      <c r="C31" s="21"/>
      <c r="D31" s="22"/>
      <c r="E31" s="28"/>
      <c r="F31" s="28"/>
      <c r="G31" s="28"/>
      <c r="H31" s="28"/>
      <c r="I31" s="28"/>
      <c r="J31" s="28"/>
    </row>
    <row r="32" spans="1:10" s="20" customFormat="1" x14ac:dyDescent="0.25">
      <c r="B32" s="22"/>
      <c r="C32" s="21"/>
      <c r="D32" s="22"/>
      <c r="E32" s="28"/>
      <c r="F32" s="28"/>
      <c r="G32" s="28"/>
      <c r="H32" s="28"/>
      <c r="I32" s="28"/>
      <c r="J32" s="28"/>
    </row>
    <row r="33" spans="2:10" s="20" customFormat="1" x14ac:dyDescent="0.25">
      <c r="B33" s="22"/>
      <c r="C33" s="21"/>
      <c r="D33" s="22"/>
      <c r="E33" s="28"/>
      <c r="F33" s="28"/>
      <c r="G33" s="28"/>
      <c r="H33" s="28"/>
      <c r="I33" s="28"/>
      <c r="J33" s="28"/>
    </row>
    <row r="34" spans="2:10" s="20" customFormat="1" x14ac:dyDescent="0.25">
      <c r="B34" s="22"/>
      <c r="C34" s="21"/>
      <c r="D34" s="22"/>
    </row>
    <row r="35" spans="2:10" s="20" customFormat="1" x14ac:dyDescent="0.25">
      <c r="B35" s="22"/>
      <c r="C35" s="21"/>
      <c r="D35" s="22"/>
    </row>
    <row r="36" spans="2:10" s="20" customFormat="1" x14ac:dyDescent="0.25">
      <c r="B36" s="22"/>
      <c r="C36" s="23"/>
      <c r="D36" s="22"/>
    </row>
    <row r="37" spans="2:10" s="20" customFormat="1" x14ac:dyDescent="0.25">
      <c r="B37" s="22"/>
      <c r="C37" s="21"/>
      <c r="D37" s="22"/>
    </row>
    <row r="38" spans="2:10" s="20" customFormat="1" x14ac:dyDescent="0.25">
      <c r="B38" s="22"/>
      <c r="C38" s="23"/>
      <c r="D38" s="22"/>
    </row>
    <row r="39" spans="2:10" s="20" customFormat="1" x14ac:dyDescent="0.25">
      <c r="B39" s="22"/>
      <c r="C39" s="23"/>
      <c r="D39" s="22"/>
    </row>
    <row r="40" spans="2:10" s="20" customFormat="1" x14ac:dyDescent="0.25">
      <c r="B40" s="22"/>
      <c r="C40" s="23"/>
      <c r="D40" s="22"/>
    </row>
  </sheetData>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I118"/>
  <sheetViews>
    <sheetView showGridLines="0" zoomScaleNormal="100" workbookViewId="0">
      <selection activeCell="D101" sqref="D101"/>
    </sheetView>
  </sheetViews>
  <sheetFormatPr baseColWidth="10" defaultRowHeight="15" x14ac:dyDescent="0.25"/>
  <cols>
    <col min="1" max="1" width="14" style="45" bestFit="1" customWidth="1"/>
    <col min="2" max="2" width="98.85546875" style="52" customWidth="1"/>
    <col min="3" max="3" width="3.5703125" style="45" bestFit="1" customWidth="1"/>
    <col min="4" max="4" width="4.5703125" style="8" bestFit="1" customWidth="1"/>
    <col min="5" max="5" width="91.42578125" style="49" customWidth="1"/>
    <col min="6" max="6" width="4.7109375" style="45" bestFit="1" customWidth="1"/>
    <col min="7" max="7" width="6" style="47" bestFit="1" customWidth="1"/>
    <col min="8" max="8" width="10.28515625" style="47" bestFit="1" customWidth="1"/>
    <col min="9" max="9" width="123.85546875" style="48" customWidth="1"/>
    <col min="10" max="14" width="11.42578125" style="48"/>
    <col min="15" max="15" width="26.85546875" style="48" bestFit="1" customWidth="1"/>
    <col min="16" max="16384" width="11.42578125" style="48"/>
  </cols>
  <sheetData>
    <row r="1" spans="1:9" x14ac:dyDescent="0.25">
      <c r="A1" s="43" t="s">
        <v>9</v>
      </c>
      <c r="B1" s="44" t="str">
        <f>Deckblatt!C4</f>
        <v>Name Bieter</v>
      </c>
      <c r="E1" s="46" t="s">
        <v>14</v>
      </c>
    </row>
    <row r="2" spans="1:9" x14ac:dyDescent="0.25">
      <c r="A2" s="43" t="s">
        <v>10</v>
      </c>
      <c r="B2" s="44" t="str">
        <f>Deckblatt!C7</f>
        <v>Server</v>
      </c>
      <c r="E2" s="49" t="s">
        <v>123</v>
      </c>
    </row>
    <row r="3" spans="1:9" x14ac:dyDescent="0.25">
      <c r="A3" s="43" t="s">
        <v>11</v>
      </c>
      <c r="B3" s="44" t="str">
        <f>Deckblatt!C8</f>
        <v>1</v>
      </c>
    </row>
    <row r="4" spans="1:9" x14ac:dyDescent="0.25">
      <c r="A4" s="43" t="s">
        <v>125</v>
      </c>
      <c r="B4" s="50">
        <f>H10+H28+H52+H72+H98</f>
        <v>0</v>
      </c>
      <c r="E4" s="51" t="s">
        <v>132</v>
      </c>
    </row>
    <row r="5" spans="1:9" x14ac:dyDescent="0.25">
      <c r="A5" s="43" t="s">
        <v>124</v>
      </c>
      <c r="B5" s="50">
        <f>F10+F28+F52+F72+F98</f>
        <v>70</v>
      </c>
      <c r="E5" s="49" t="s">
        <v>7</v>
      </c>
    </row>
    <row r="6" spans="1:9" x14ac:dyDescent="0.25">
      <c r="E6" s="49" t="s">
        <v>29</v>
      </c>
    </row>
    <row r="7" spans="1:9" x14ac:dyDescent="0.25">
      <c r="A7" s="48"/>
      <c r="B7" s="44"/>
    </row>
    <row r="8" spans="1:9" x14ac:dyDescent="0.25">
      <c r="D8" s="18"/>
    </row>
    <row r="9" spans="1:9" ht="15" customHeight="1" x14ac:dyDescent="0.25">
      <c r="A9" s="53"/>
    </row>
    <row r="10" spans="1:9" s="57" customFormat="1" ht="17.100000000000001" customHeight="1" x14ac:dyDescent="0.25">
      <c r="A10" s="6">
        <v>1</v>
      </c>
      <c r="B10" s="54" t="s">
        <v>107</v>
      </c>
      <c r="C10" s="6"/>
      <c r="D10" s="6"/>
      <c r="E10" s="55" t="s">
        <v>119</v>
      </c>
      <c r="F10" s="56">
        <v>23</v>
      </c>
      <c r="G10" s="6"/>
      <c r="H10" s="6"/>
    </row>
    <row r="11" spans="1:9" s="62" customFormat="1" x14ac:dyDescent="0.25">
      <c r="A11" s="58"/>
      <c r="B11" s="59"/>
      <c r="C11" s="58"/>
      <c r="D11" s="10"/>
      <c r="E11" s="60"/>
      <c r="F11" s="58"/>
      <c r="G11" s="61"/>
      <c r="H11" s="61"/>
    </row>
    <row r="12" spans="1:9" s="68" customFormat="1" x14ac:dyDescent="0.25">
      <c r="A12" s="63" t="s">
        <v>0</v>
      </c>
      <c r="B12" s="64" t="s">
        <v>3</v>
      </c>
      <c r="C12" s="7" t="s">
        <v>4</v>
      </c>
      <c r="D12" s="7" t="s">
        <v>28</v>
      </c>
      <c r="E12" s="65" t="s">
        <v>25</v>
      </c>
      <c r="F12" s="7" t="s">
        <v>5</v>
      </c>
      <c r="G12" s="66"/>
      <c r="H12" s="66" t="s">
        <v>6</v>
      </c>
      <c r="I12" s="67" t="s">
        <v>8</v>
      </c>
    </row>
    <row r="13" spans="1:9" ht="45" x14ac:dyDescent="0.25">
      <c r="A13" s="69">
        <v>1</v>
      </c>
      <c r="B13" s="70" t="s">
        <v>41</v>
      </c>
      <c r="C13" s="71" t="s">
        <v>15</v>
      </c>
      <c r="D13" s="14"/>
      <c r="E13" s="72"/>
      <c r="F13" s="73"/>
      <c r="G13" s="74"/>
      <c r="H13" s="74"/>
      <c r="I13" s="75"/>
    </row>
    <row r="14" spans="1:9" x14ac:dyDescent="0.25">
      <c r="A14" s="161">
        <v>2</v>
      </c>
      <c r="B14" s="162" t="s">
        <v>55</v>
      </c>
      <c r="C14" s="163" t="s">
        <v>16</v>
      </c>
      <c r="D14" s="11"/>
      <c r="E14" s="76" t="s">
        <v>17</v>
      </c>
      <c r="F14" s="77">
        <v>0</v>
      </c>
      <c r="G14" s="155"/>
      <c r="H14" s="155"/>
      <c r="I14" s="165"/>
    </row>
    <row r="15" spans="1:9" x14ac:dyDescent="0.25">
      <c r="A15" s="161"/>
      <c r="B15" s="162"/>
      <c r="C15" s="163"/>
      <c r="D15" s="11"/>
      <c r="E15" s="76" t="s">
        <v>18</v>
      </c>
      <c r="F15" s="78">
        <v>2</v>
      </c>
      <c r="G15" s="155"/>
      <c r="H15" s="155"/>
      <c r="I15" s="165"/>
    </row>
    <row r="16" spans="1:9" ht="30" x14ac:dyDescent="0.25">
      <c r="A16" s="161"/>
      <c r="B16" s="162"/>
      <c r="C16" s="163"/>
      <c r="D16" s="11"/>
      <c r="E16" s="79" t="s">
        <v>128</v>
      </c>
      <c r="F16" s="80">
        <v>4</v>
      </c>
      <c r="G16" s="155"/>
      <c r="H16" s="155"/>
      <c r="I16" s="165"/>
    </row>
    <row r="17" spans="1:9" ht="30" x14ac:dyDescent="0.25">
      <c r="A17" s="81">
        <v>3</v>
      </c>
      <c r="B17" s="82" t="s">
        <v>1</v>
      </c>
      <c r="C17" s="77" t="s">
        <v>15</v>
      </c>
      <c r="D17" s="11"/>
      <c r="E17" s="83"/>
      <c r="F17" s="84"/>
      <c r="G17" s="85"/>
      <c r="H17" s="85"/>
      <c r="I17" s="86"/>
    </row>
    <row r="18" spans="1:9" ht="30" x14ac:dyDescent="0.25">
      <c r="A18" s="81">
        <v>4</v>
      </c>
      <c r="B18" s="82" t="s">
        <v>32</v>
      </c>
      <c r="C18" s="87" t="s">
        <v>15</v>
      </c>
      <c r="D18" s="13"/>
      <c r="E18" s="88"/>
      <c r="F18" s="89"/>
      <c r="G18" s="90"/>
      <c r="H18" s="85"/>
      <c r="I18" s="91"/>
    </row>
    <row r="19" spans="1:9" x14ac:dyDescent="0.25">
      <c r="A19" s="161">
        <v>5</v>
      </c>
      <c r="B19" s="162" t="s">
        <v>31</v>
      </c>
      <c r="C19" s="163" t="s">
        <v>16</v>
      </c>
      <c r="D19" s="11"/>
      <c r="E19" s="79" t="s">
        <v>17</v>
      </c>
      <c r="F19" s="77">
        <v>0</v>
      </c>
      <c r="G19" s="155"/>
      <c r="H19" s="155"/>
      <c r="I19" s="165"/>
    </row>
    <row r="20" spans="1:9" x14ac:dyDescent="0.25">
      <c r="A20" s="161"/>
      <c r="B20" s="162"/>
      <c r="C20" s="163"/>
      <c r="D20" s="11"/>
      <c r="E20" s="79" t="s">
        <v>19</v>
      </c>
      <c r="F20" s="80">
        <v>2</v>
      </c>
      <c r="G20" s="155"/>
      <c r="H20" s="155"/>
      <c r="I20" s="165"/>
    </row>
    <row r="21" spans="1:9" x14ac:dyDescent="0.25">
      <c r="A21" s="161"/>
      <c r="B21" s="162"/>
      <c r="C21" s="163"/>
      <c r="D21" s="11"/>
      <c r="E21" s="79" t="s">
        <v>20</v>
      </c>
      <c r="F21" s="80">
        <v>5</v>
      </c>
      <c r="G21" s="155"/>
      <c r="H21" s="155"/>
      <c r="I21" s="165"/>
    </row>
    <row r="22" spans="1:9" x14ac:dyDescent="0.25">
      <c r="A22" s="161">
        <v>6</v>
      </c>
      <c r="B22" s="162" t="s">
        <v>2</v>
      </c>
      <c r="C22" s="163" t="s">
        <v>16</v>
      </c>
      <c r="D22" s="11"/>
      <c r="E22" s="79" t="s">
        <v>17</v>
      </c>
      <c r="F22" s="77">
        <v>0</v>
      </c>
      <c r="G22" s="155"/>
      <c r="H22" s="155"/>
      <c r="I22" s="160"/>
    </row>
    <row r="23" spans="1:9" ht="30" x14ac:dyDescent="0.25">
      <c r="A23" s="161"/>
      <c r="B23" s="162"/>
      <c r="C23" s="163"/>
      <c r="D23" s="11"/>
      <c r="E23" s="79" t="s">
        <v>21</v>
      </c>
      <c r="F23" s="92">
        <v>1</v>
      </c>
      <c r="G23" s="155"/>
      <c r="H23" s="155"/>
      <c r="I23" s="160"/>
    </row>
    <row r="24" spans="1:9" x14ac:dyDescent="0.25">
      <c r="A24" s="161"/>
      <c r="B24" s="162"/>
      <c r="C24" s="163"/>
      <c r="D24" s="11"/>
      <c r="E24" s="79" t="s">
        <v>127</v>
      </c>
      <c r="F24" s="92">
        <v>2</v>
      </c>
      <c r="G24" s="155"/>
      <c r="H24" s="155"/>
      <c r="I24" s="160"/>
    </row>
    <row r="25" spans="1:9" x14ac:dyDescent="0.25">
      <c r="A25" s="161"/>
      <c r="B25" s="162"/>
      <c r="C25" s="163"/>
      <c r="D25" s="11"/>
      <c r="E25" s="93" t="s">
        <v>39</v>
      </c>
      <c r="F25" s="80">
        <v>3</v>
      </c>
      <c r="G25" s="155"/>
      <c r="H25" s="155"/>
      <c r="I25" s="160"/>
    </row>
    <row r="26" spans="1:9" x14ac:dyDescent="0.25">
      <c r="A26" s="161"/>
      <c r="B26" s="162"/>
      <c r="C26" s="163"/>
      <c r="D26" s="11"/>
      <c r="E26" s="93" t="s">
        <v>40</v>
      </c>
      <c r="F26" s="80">
        <v>4</v>
      </c>
      <c r="G26" s="155"/>
      <c r="H26" s="155"/>
      <c r="I26" s="160"/>
    </row>
    <row r="28" spans="1:9" s="96" customFormat="1" ht="17.100000000000001" customHeight="1" x14ac:dyDescent="0.25">
      <c r="A28" s="94">
        <v>2</v>
      </c>
      <c r="B28" s="95" t="s">
        <v>118</v>
      </c>
      <c r="C28" s="95"/>
      <c r="D28" s="94"/>
      <c r="E28" s="55" t="s">
        <v>119</v>
      </c>
      <c r="F28" s="56">
        <v>8</v>
      </c>
      <c r="G28" s="6"/>
      <c r="H28" s="6"/>
    </row>
    <row r="30" spans="1:9" s="68" customFormat="1" x14ac:dyDescent="0.25">
      <c r="A30" s="63" t="s">
        <v>0</v>
      </c>
      <c r="B30" s="64" t="s">
        <v>3</v>
      </c>
      <c r="C30" s="7" t="s">
        <v>4</v>
      </c>
      <c r="D30" s="7" t="s">
        <v>28</v>
      </c>
      <c r="E30" s="65" t="s">
        <v>25</v>
      </c>
      <c r="F30" s="7" t="s">
        <v>5</v>
      </c>
      <c r="G30" s="66"/>
      <c r="H30" s="66" t="s">
        <v>6</v>
      </c>
      <c r="I30" s="67" t="s">
        <v>8</v>
      </c>
    </row>
    <row r="31" spans="1:9" s="68" customFormat="1" x14ac:dyDescent="0.25">
      <c r="A31" s="97">
        <v>7</v>
      </c>
      <c r="B31" s="98" t="s">
        <v>116</v>
      </c>
      <c r="C31" s="99" t="s">
        <v>15</v>
      </c>
      <c r="D31" s="15"/>
      <c r="E31" s="100"/>
      <c r="F31" s="73"/>
      <c r="G31" s="74"/>
      <c r="H31" s="101"/>
      <c r="I31" s="75"/>
    </row>
    <row r="32" spans="1:9" s="68" customFormat="1" ht="45" x14ac:dyDescent="0.25">
      <c r="A32" s="81">
        <v>8</v>
      </c>
      <c r="B32" s="98" t="s">
        <v>52</v>
      </c>
      <c r="C32" s="102" t="s">
        <v>15</v>
      </c>
      <c r="D32" s="13"/>
      <c r="E32" s="103"/>
      <c r="F32" s="89"/>
      <c r="G32" s="90"/>
      <c r="H32" s="85"/>
      <c r="I32" s="91"/>
    </row>
    <row r="33" spans="1:9" s="68" customFormat="1" ht="30" x14ac:dyDescent="0.25">
      <c r="A33" s="81">
        <v>9</v>
      </c>
      <c r="B33" s="98" t="s">
        <v>75</v>
      </c>
      <c r="C33" s="102" t="s">
        <v>15</v>
      </c>
      <c r="D33" s="11"/>
      <c r="E33" s="88"/>
      <c r="F33" s="89"/>
      <c r="G33" s="90"/>
      <c r="H33" s="90"/>
      <c r="I33" s="86"/>
    </row>
    <row r="34" spans="1:9" s="107" customFormat="1" x14ac:dyDescent="0.25">
      <c r="A34" s="81">
        <v>10</v>
      </c>
      <c r="B34" s="98" t="s">
        <v>33</v>
      </c>
      <c r="C34" s="78" t="s">
        <v>15</v>
      </c>
      <c r="D34" s="11"/>
      <c r="E34" s="83"/>
      <c r="F34" s="104"/>
      <c r="G34" s="105"/>
      <c r="H34" s="105"/>
      <c r="I34" s="106"/>
    </row>
    <row r="35" spans="1:9" s="107" customFormat="1" ht="45" x14ac:dyDescent="0.25">
      <c r="A35" s="81">
        <v>11</v>
      </c>
      <c r="B35" s="82" t="s">
        <v>114</v>
      </c>
      <c r="C35" s="102" t="s">
        <v>15</v>
      </c>
      <c r="D35" s="12"/>
      <c r="E35" s="83"/>
      <c r="F35" s="108"/>
      <c r="G35" s="109"/>
      <c r="H35" s="105"/>
      <c r="I35" s="110"/>
    </row>
    <row r="36" spans="1:9" ht="30" x14ac:dyDescent="0.25">
      <c r="A36" s="81">
        <v>12</v>
      </c>
      <c r="B36" s="82" t="s">
        <v>34</v>
      </c>
      <c r="C36" s="102" t="s">
        <v>16</v>
      </c>
      <c r="D36" s="13"/>
      <c r="E36" s="111" t="s">
        <v>131</v>
      </c>
      <c r="F36" s="102">
        <v>4</v>
      </c>
      <c r="G36" s="112"/>
      <c r="H36" s="113"/>
      <c r="I36" s="91"/>
    </row>
    <row r="37" spans="1:9" ht="30" x14ac:dyDescent="0.25">
      <c r="A37" s="81">
        <v>13</v>
      </c>
      <c r="B37" s="82" t="s">
        <v>35</v>
      </c>
      <c r="C37" s="102" t="s">
        <v>16</v>
      </c>
      <c r="D37" s="11"/>
      <c r="E37" s="111" t="s">
        <v>131</v>
      </c>
      <c r="F37" s="102">
        <v>4</v>
      </c>
      <c r="G37" s="112"/>
      <c r="H37" s="113"/>
      <c r="I37" s="86"/>
    </row>
    <row r="38" spans="1:9" x14ac:dyDescent="0.25">
      <c r="A38" s="81">
        <v>14</v>
      </c>
      <c r="B38" s="82" t="s">
        <v>56</v>
      </c>
      <c r="C38" s="102" t="s">
        <v>15</v>
      </c>
      <c r="D38" s="11"/>
      <c r="E38" s="88"/>
      <c r="F38" s="89"/>
      <c r="G38" s="90"/>
      <c r="H38" s="90"/>
      <c r="I38" s="86"/>
    </row>
    <row r="39" spans="1:9" ht="30" x14ac:dyDescent="0.25">
      <c r="A39" s="81">
        <v>15</v>
      </c>
      <c r="B39" s="82" t="s">
        <v>36</v>
      </c>
      <c r="C39" s="102" t="s">
        <v>15</v>
      </c>
      <c r="D39" s="11"/>
      <c r="E39" s="88"/>
      <c r="F39" s="89"/>
      <c r="G39" s="90"/>
      <c r="H39" s="85"/>
      <c r="I39" s="86"/>
    </row>
    <row r="40" spans="1:9" ht="45" x14ac:dyDescent="0.25">
      <c r="A40" s="81">
        <v>16</v>
      </c>
      <c r="B40" s="82" t="s">
        <v>57</v>
      </c>
      <c r="C40" s="102" t="s">
        <v>26</v>
      </c>
      <c r="D40" s="11"/>
      <c r="E40" s="88"/>
      <c r="F40" s="89"/>
      <c r="G40" s="90"/>
      <c r="H40" s="85"/>
      <c r="I40" s="86"/>
    </row>
    <row r="41" spans="1:9" ht="30" x14ac:dyDescent="0.25">
      <c r="A41" s="81">
        <v>17</v>
      </c>
      <c r="B41" s="82" t="s">
        <v>37</v>
      </c>
      <c r="C41" s="102" t="s">
        <v>26</v>
      </c>
      <c r="D41" s="11"/>
      <c r="E41" s="88"/>
      <c r="F41" s="89"/>
      <c r="G41" s="90"/>
      <c r="H41" s="85"/>
      <c r="I41" s="86"/>
    </row>
    <row r="42" spans="1:9" ht="30" x14ac:dyDescent="0.25">
      <c r="A42" s="81">
        <v>18</v>
      </c>
      <c r="B42" s="82" t="s">
        <v>22</v>
      </c>
      <c r="C42" s="102" t="s">
        <v>26</v>
      </c>
      <c r="D42" s="11"/>
      <c r="E42" s="88"/>
      <c r="F42" s="89"/>
      <c r="G42" s="90"/>
      <c r="H42" s="85"/>
      <c r="I42" s="91"/>
    </row>
    <row r="43" spans="1:9" ht="30" x14ac:dyDescent="0.25">
      <c r="A43" s="81">
        <v>19</v>
      </c>
      <c r="B43" s="82" t="s">
        <v>23</v>
      </c>
      <c r="C43" s="102" t="s">
        <v>26</v>
      </c>
      <c r="D43" s="11"/>
      <c r="E43" s="88"/>
      <c r="F43" s="89"/>
      <c r="G43" s="90"/>
      <c r="H43" s="85"/>
      <c r="I43" s="91"/>
    </row>
    <row r="44" spans="1:9" ht="30" x14ac:dyDescent="0.25">
      <c r="A44" s="81">
        <v>20</v>
      </c>
      <c r="B44" s="82" t="s">
        <v>24</v>
      </c>
      <c r="C44" s="102" t="s">
        <v>26</v>
      </c>
      <c r="D44" s="11"/>
      <c r="E44" s="88"/>
      <c r="F44" s="89"/>
      <c r="G44" s="90"/>
      <c r="H44" s="85"/>
      <c r="I44" s="91"/>
    </row>
    <row r="45" spans="1:9" ht="30" x14ac:dyDescent="0.25">
      <c r="A45" s="81">
        <v>21</v>
      </c>
      <c r="B45" s="82" t="s">
        <v>38</v>
      </c>
      <c r="C45" s="102" t="s">
        <v>26</v>
      </c>
      <c r="D45" s="11"/>
      <c r="E45" s="88"/>
      <c r="F45" s="89"/>
      <c r="G45" s="90"/>
      <c r="H45" s="85"/>
      <c r="I45" s="91"/>
    </row>
    <row r="46" spans="1:9" s="107" customFormat="1" x14ac:dyDescent="0.25">
      <c r="A46" s="81">
        <v>22</v>
      </c>
      <c r="B46" s="82" t="s">
        <v>115</v>
      </c>
      <c r="C46" s="78" t="s">
        <v>15</v>
      </c>
      <c r="D46" s="11"/>
      <c r="E46" s="83"/>
      <c r="F46" s="104"/>
      <c r="G46" s="105"/>
      <c r="H46" s="105"/>
      <c r="I46" s="106"/>
    </row>
    <row r="47" spans="1:9" ht="30" x14ac:dyDescent="0.25">
      <c r="A47" s="81">
        <v>23</v>
      </c>
      <c r="B47" s="82" t="s">
        <v>110</v>
      </c>
      <c r="C47" s="78" t="s">
        <v>15</v>
      </c>
      <c r="D47" s="11"/>
      <c r="E47" s="103"/>
      <c r="F47" s="89"/>
      <c r="G47" s="90"/>
      <c r="H47" s="85"/>
      <c r="I47" s="86"/>
    </row>
    <row r="48" spans="1:9" ht="30" x14ac:dyDescent="0.25">
      <c r="A48" s="81">
        <v>24</v>
      </c>
      <c r="B48" s="82" t="s">
        <v>51</v>
      </c>
      <c r="C48" s="102" t="s">
        <v>15</v>
      </c>
      <c r="D48" s="12"/>
      <c r="E48" s="103"/>
      <c r="F48" s="89"/>
      <c r="G48" s="90"/>
      <c r="H48" s="85"/>
      <c r="I48" s="91"/>
    </row>
    <row r="49" spans="1:9" ht="45" x14ac:dyDescent="0.25">
      <c r="A49" s="81">
        <v>25</v>
      </c>
      <c r="B49" s="82" t="s">
        <v>109</v>
      </c>
      <c r="C49" s="102" t="s">
        <v>15</v>
      </c>
      <c r="D49" s="13"/>
      <c r="E49" s="103"/>
      <c r="F49" s="89"/>
      <c r="G49" s="90"/>
      <c r="H49" s="85"/>
      <c r="I49" s="91"/>
    </row>
    <row r="50" spans="1:9" s="107" customFormat="1" ht="120" x14ac:dyDescent="0.25">
      <c r="A50" s="81">
        <v>26</v>
      </c>
      <c r="B50" s="82" t="s">
        <v>71</v>
      </c>
      <c r="C50" s="114" t="s">
        <v>15</v>
      </c>
      <c r="D50" s="17"/>
      <c r="E50" s="115"/>
      <c r="F50" s="108"/>
      <c r="G50" s="109"/>
      <c r="H50" s="109"/>
      <c r="I50" s="106"/>
    </row>
    <row r="52" spans="1:9" s="96" customFormat="1" ht="17.100000000000001" customHeight="1" x14ac:dyDescent="0.25">
      <c r="A52" s="94">
        <v>3</v>
      </c>
      <c r="B52" s="95" t="s">
        <v>42</v>
      </c>
      <c r="C52" s="95"/>
      <c r="D52" s="94"/>
      <c r="E52" s="55" t="s">
        <v>119</v>
      </c>
      <c r="F52" s="56">
        <v>5</v>
      </c>
      <c r="G52" s="6"/>
      <c r="H52" s="6"/>
    </row>
    <row r="54" spans="1:9" s="68" customFormat="1" x14ac:dyDescent="0.25">
      <c r="A54" s="116" t="s">
        <v>0</v>
      </c>
      <c r="B54" s="117" t="s">
        <v>3</v>
      </c>
      <c r="C54" s="16" t="s">
        <v>4</v>
      </c>
      <c r="D54" s="16" t="s">
        <v>28</v>
      </c>
      <c r="E54" s="118" t="s">
        <v>25</v>
      </c>
      <c r="F54" s="16" t="s">
        <v>5</v>
      </c>
      <c r="G54" s="119"/>
      <c r="H54" s="119" t="s">
        <v>6</v>
      </c>
      <c r="I54" s="120" t="s">
        <v>8</v>
      </c>
    </row>
    <row r="55" spans="1:9" s="126" customFormat="1" ht="30" x14ac:dyDescent="0.3">
      <c r="A55" s="121">
        <v>27</v>
      </c>
      <c r="B55" s="122" t="s">
        <v>76</v>
      </c>
      <c r="C55" s="123" t="s">
        <v>15</v>
      </c>
      <c r="D55" s="14"/>
      <c r="E55" s="124"/>
      <c r="F55" s="73"/>
      <c r="G55" s="74"/>
      <c r="H55" s="74"/>
      <c r="I55" s="125"/>
    </row>
    <row r="56" spans="1:9" s="126" customFormat="1" ht="45" x14ac:dyDescent="0.3">
      <c r="A56" s="127">
        <v>28</v>
      </c>
      <c r="B56" s="128" t="s">
        <v>101</v>
      </c>
      <c r="C56" s="92" t="s">
        <v>15</v>
      </c>
      <c r="D56" s="9"/>
      <c r="E56" s="129"/>
      <c r="F56" s="89"/>
      <c r="G56" s="90"/>
      <c r="H56" s="90"/>
      <c r="I56" s="130"/>
    </row>
    <row r="57" spans="1:9" s="126" customFormat="1" x14ac:dyDescent="0.3">
      <c r="A57" s="156">
        <v>29</v>
      </c>
      <c r="B57" s="158" t="s">
        <v>79</v>
      </c>
      <c r="C57" s="157" t="s">
        <v>16</v>
      </c>
      <c r="D57" s="9"/>
      <c r="E57" s="131" t="s">
        <v>78</v>
      </c>
      <c r="F57" s="87">
        <v>0</v>
      </c>
      <c r="G57" s="164"/>
      <c r="H57" s="164"/>
      <c r="I57" s="130"/>
    </row>
    <row r="58" spans="1:9" s="126" customFormat="1" ht="30" x14ac:dyDescent="0.3">
      <c r="A58" s="156"/>
      <c r="B58" s="158"/>
      <c r="C58" s="157"/>
      <c r="D58" s="9"/>
      <c r="E58" s="132" t="s">
        <v>77</v>
      </c>
      <c r="F58" s="133">
        <v>1</v>
      </c>
      <c r="G58" s="164"/>
      <c r="H58" s="164"/>
      <c r="I58" s="130"/>
    </row>
    <row r="59" spans="1:9" s="126" customFormat="1" ht="45" x14ac:dyDescent="0.3">
      <c r="A59" s="156"/>
      <c r="B59" s="158"/>
      <c r="C59" s="157"/>
      <c r="D59" s="9"/>
      <c r="E59" s="131" t="s">
        <v>130</v>
      </c>
      <c r="F59" s="133">
        <v>4</v>
      </c>
      <c r="G59" s="164"/>
      <c r="H59" s="164"/>
      <c r="I59" s="130"/>
    </row>
    <row r="60" spans="1:9" s="126" customFormat="1" ht="30" x14ac:dyDescent="0.3">
      <c r="A60" s="127">
        <v>30</v>
      </c>
      <c r="B60" s="128" t="s">
        <v>100</v>
      </c>
      <c r="C60" s="92" t="s">
        <v>15</v>
      </c>
      <c r="D60" s="9"/>
      <c r="E60" s="129"/>
      <c r="F60" s="89"/>
      <c r="G60" s="90"/>
      <c r="H60" s="90"/>
      <c r="I60" s="130"/>
    </row>
    <row r="61" spans="1:9" s="126" customFormat="1" x14ac:dyDescent="0.3">
      <c r="A61" s="127">
        <v>31</v>
      </c>
      <c r="B61" s="128" t="s">
        <v>72</v>
      </c>
      <c r="C61" s="92" t="s">
        <v>15</v>
      </c>
      <c r="D61" s="9"/>
      <c r="E61" s="129"/>
      <c r="F61" s="89"/>
      <c r="G61" s="90"/>
      <c r="H61" s="90"/>
      <c r="I61" s="130"/>
    </row>
    <row r="62" spans="1:9" s="126" customFormat="1" ht="45" x14ac:dyDescent="0.3">
      <c r="A62" s="127">
        <v>32</v>
      </c>
      <c r="B62" s="128" t="s">
        <v>43</v>
      </c>
      <c r="C62" s="92" t="s">
        <v>15</v>
      </c>
      <c r="D62" s="9"/>
      <c r="E62" s="129"/>
      <c r="F62" s="89"/>
      <c r="G62" s="90"/>
      <c r="H62" s="90"/>
      <c r="I62" s="130"/>
    </row>
    <row r="63" spans="1:9" s="126" customFormat="1" ht="30" x14ac:dyDescent="0.3">
      <c r="A63" s="127">
        <v>33</v>
      </c>
      <c r="B63" s="128" t="s">
        <v>112</v>
      </c>
      <c r="C63" s="92" t="s">
        <v>15</v>
      </c>
      <c r="D63" s="9"/>
      <c r="E63" s="129"/>
      <c r="F63" s="89"/>
      <c r="G63" s="90"/>
      <c r="H63" s="90"/>
      <c r="I63" s="130"/>
    </row>
    <row r="64" spans="1:9" s="126" customFormat="1" ht="30" x14ac:dyDescent="0.3">
      <c r="A64" s="127">
        <v>34</v>
      </c>
      <c r="B64" s="128" t="s">
        <v>80</v>
      </c>
      <c r="C64" s="92" t="s">
        <v>15</v>
      </c>
      <c r="D64" s="9"/>
      <c r="E64" s="129"/>
      <c r="F64" s="89"/>
      <c r="G64" s="90"/>
      <c r="H64" s="90"/>
      <c r="I64" s="130"/>
    </row>
    <row r="65" spans="1:9" s="126" customFormat="1" ht="45" x14ac:dyDescent="0.3">
      <c r="A65" s="127">
        <v>35</v>
      </c>
      <c r="B65" s="128" t="s">
        <v>81</v>
      </c>
      <c r="C65" s="92" t="s">
        <v>15</v>
      </c>
      <c r="D65" s="9"/>
      <c r="E65" s="129"/>
      <c r="F65" s="89"/>
      <c r="G65" s="90"/>
      <c r="H65" s="90"/>
      <c r="I65" s="130"/>
    </row>
    <row r="66" spans="1:9" s="126" customFormat="1" ht="45" x14ac:dyDescent="0.3">
      <c r="A66" s="127">
        <v>36</v>
      </c>
      <c r="B66" s="128" t="s">
        <v>82</v>
      </c>
      <c r="C66" s="92" t="s">
        <v>15</v>
      </c>
      <c r="D66" s="9"/>
      <c r="E66" s="129"/>
      <c r="F66" s="89"/>
      <c r="G66" s="90"/>
      <c r="H66" s="90"/>
      <c r="I66" s="130"/>
    </row>
    <row r="67" spans="1:9" s="136" customFormat="1" x14ac:dyDescent="0.3">
      <c r="A67" s="127">
        <v>37</v>
      </c>
      <c r="B67" s="134" t="s">
        <v>108</v>
      </c>
      <c r="C67" s="102" t="s">
        <v>15</v>
      </c>
      <c r="D67" s="12"/>
      <c r="E67" s="129"/>
      <c r="F67" s="89"/>
      <c r="G67" s="90"/>
      <c r="H67" s="90"/>
      <c r="I67" s="135"/>
    </row>
    <row r="68" spans="1:9" s="126" customFormat="1" ht="120" x14ac:dyDescent="0.3">
      <c r="A68" s="127">
        <v>38</v>
      </c>
      <c r="B68" s="128" t="s">
        <v>83</v>
      </c>
      <c r="C68" s="92" t="s">
        <v>15</v>
      </c>
      <c r="D68" s="9"/>
      <c r="E68" s="137"/>
      <c r="F68" s="89"/>
      <c r="G68" s="90"/>
      <c r="H68" s="90"/>
      <c r="I68" s="130"/>
    </row>
    <row r="69" spans="1:9" s="126" customFormat="1" ht="60" x14ac:dyDescent="0.3">
      <c r="A69" s="127">
        <v>39</v>
      </c>
      <c r="B69" s="128" t="s">
        <v>84</v>
      </c>
      <c r="C69" s="92" t="s">
        <v>15</v>
      </c>
      <c r="D69" s="9"/>
      <c r="E69" s="137"/>
      <c r="F69" s="89"/>
      <c r="G69" s="90"/>
      <c r="H69" s="90"/>
      <c r="I69" s="130"/>
    </row>
    <row r="70" spans="1:9" s="126" customFormat="1" ht="105" x14ac:dyDescent="0.3">
      <c r="A70" s="127">
        <v>40</v>
      </c>
      <c r="B70" s="128" t="s">
        <v>85</v>
      </c>
      <c r="C70" s="92" t="s">
        <v>15</v>
      </c>
      <c r="D70" s="9"/>
      <c r="E70" s="137"/>
      <c r="F70" s="89"/>
      <c r="G70" s="90"/>
      <c r="H70" s="90"/>
      <c r="I70" s="130"/>
    </row>
    <row r="71" spans="1:9" s="126" customFormat="1" x14ac:dyDescent="0.3">
      <c r="D71" s="8"/>
      <c r="E71" s="138"/>
      <c r="F71" s="45"/>
      <c r="G71" s="47"/>
      <c r="H71" s="139"/>
    </row>
    <row r="72" spans="1:9" s="142" customFormat="1" ht="17.100000000000001" customHeight="1" x14ac:dyDescent="0.25">
      <c r="A72" s="140">
        <v>4</v>
      </c>
      <c r="B72" s="54" t="s">
        <v>105</v>
      </c>
      <c r="C72" s="141"/>
      <c r="D72" s="140"/>
      <c r="E72" s="55" t="s">
        <v>119</v>
      </c>
      <c r="F72" s="56">
        <v>26</v>
      </c>
      <c r="G72" s="6"/>
      <c r="H72" s="6"/>
    </row>
    <row r="73" spans="1:9" s="126" customFormat="1" x14ac:dyDescent="0.3">
      <c r="D73" s="8"/>
      <c r="E73" s="138"/>
      <c r="F73" s="45"/>
      <c r="G73" s="47"/>
      <c r="H73" s="139"/>
    </row>
    <row r="74" spans="1:9" s="68" customFormat="1" x14ac:dyDescent="0.25">
      <c r="A74" s="116" t="s">
        <v>0</v>
      </c>
      <c r="B74" s="117" t="s">
        <v>3</v>
      </c>
      <c r="C74" s="16" t="s">
        <v>4</v>
      </c>
      <c r="D74" s="16" t="s">
        <v>28</v>
      </c>
      <c r="E74" s="118" t="s">
        <v>25</v>
      </c>
      <c r="F74" s="16" t="s">
        <v>5</v>
      </c>
      <c r="G74" s="119"/>
      <c r="H74" s="119" t="s">
        <v>6</v>
      </c>
      <c r="I74" s="120" t="s">
        <v>8</v>
      </c>
    </row>
    <row r="75" spans="1:9" s="126" customFormat="1" x14ac:dyDescent="0.3">
      <c r="A75" s="121">
        <v>41</v>
      </c>
      <c r="B75" s="122" t="s">
        <v>46</v>
      </c>
      <c r="C75" s="123" t="s">
        <v>16</v>
      </c>
      <c r="D75" s="14"/>
      <c r="E75" s="143" t="s">
        <v>27</v>
      </c>
      <c r="F75" s="144">
        <v>4</v>
      </c>
      <c r="G75" s="145"/>
      <c r="H75" s="145">
        <f>IF(D75="x",F75,)*G75</f>
        <v>0</v>
      </c>
      <c r="I75" s="125"/>
    </row>
    <row r="76" spans="1:9" s="126" customFormat="1" ht="45" x14ac:dyDescent="0.3">
      <c r="A76" s="127">
        <v>42</v>
      </c>
      <c r="B76" s="128" t="s">
        <v>86</v>
      </c>
      <c r="C76" s="92" t="s">
        <v>15</v>
      </c>
      <c r="D76" s="9"/>
      <c r="E76" s="129"/>
      <c r="F76" s="89"/>
      <c r="G76" s="90"/>
      <c r="H76" s="90"/>
      <c r="I76" s="130"/>
    </row>
    <row r="77" spans="1:9" s="126" customFormat="1" ht="30" x14ac:dyDescent="0.3">
      <c r="A77" s="127">
        <v>43</v>
      </c>
      <c r="B77" s="128" t="s">
        <v>73</v>
      </c>
      <c r="C77" s="92" t="s">
        <v>15</v>
      </c>
      <c r="D77" s="9"/>
      <c r="E77" s="129"/>
      <c r="F77" s="89"/>
      <c r="G77" s="90"/>
      <c r="H77" s="90"/>
      <c r="I77" s="130"/>
    </row>
    <row r="78" spans="1:9" s="126" customFormat="1" ht="30" x14ac:dyDescent="0.3">
      <c r="A78" s="127">
        <v>44</v>
      </c>
      <c r="B78" s="128" t="s">
        <v>74</v>
      </c>
      <c r="C78" s="92" t="s">
        <v>15</v>
      </c>
      <c r="D78" s="9"/>
      <c r="E78" s="129"/>
      <c r="F78" s="89"/>
      <c r="G78" s="90"/>
      <c r="H78" s="90"/>
      <c r="I78" s="130"/>
    </row>
    <row r="79" spans="1:9" s="126" customFormat="1" ht="30" x14ac:dyDescent="0.3">
      <c r="A79" s="127">
        <v>45</v>
      </c>
      <c r="B79" s="128" t="s">
        <v>104</v>
      </c>
      <c r="C79" s="92" t="s">
        <v>15</v>
      </c>
      <c r="D79" s="9"/>
      <c r="E79" s="129"/>
      <c r="F79" s="89"/>
      <c r="G79" s="90"/>
      <c r="H79" s="90"/>
      <c r="I79" s="130"/>
    </row>
    <row r="80" spans="1:9" s="126" customFormat="1" x14ac:dyDescent="0.3">
      <c r="A80" s="127">
        <v>46</v>
      </c>
      <c r="B80" s="128" t="s">
        <v>87</v>
      </c>
      <c r="C80" s="92" t="s">
        <v>15</v>
      </c>
      <c r="D80" s="9"/>
      <c r="E80" s="129"/>
      <c r="F80" s="89"/>
      <c r="G80" s="90"/>
      <c r="H80" s="90"/>
      <c r="I80" s="130"/>
    </row>
    <row r="81" spans="1:9" s="126" customFormat="1" ht="45" x14ac:dyDescent="0.3">
      <c r="A81" s="127">
        <v>47</v>
      </c>
      <c r="B81" s="128" t="s">
        <v>53</v>
      </c>
      <c r="C81" s="92" t="s">
        <v>15</v>
      </c>
      <c r="D81" s="9"/>
      <c r="E81" s="129"/>
      <c r="F81" s="89"/>
      <c r="G81" s="90"/>
      <c r="H81" s="90"/>
      <c r="I81" s="130"/>
    </row>
    <row r="82" spans="1:9" s="126" customFormat="1" x14ac:dyDescent="0.3">
      <c r="A82" s="127">
        <v>48</v>
      </c>
      <c r="B82" s="128" t="s">
        <v>102</v>
      </c>
      <c r="C82" s="92" t="s">
        <v>15</v>
      </c>
      <c r="D82" s="9"/>
      <c r="E82" s="129"/>
      <c r="F82" s="89"/>
      <c r="G82" s="90"/>
      <c r="H82" s="90"/>
      <c r="I82" s="130"/>
    </row>
    <row r="83" spans="1:9" s="126" customFormat="1" x14ac:dyDescent="0.3">
      <c r="A83" s="127">
        <v>49</v>
      </c>
      <c r="B83" s="128" t="s">
        <v>103</v>
      </c>
      <c r="C83" s="92" t="s">
        <v>16</v>
      </c>
      <c r="D83" s="9"/>
      <c r="E83" s="146" t="s">
        <v>27</v>
      </c>
      <c r="F83" s="92">
        <v>4</v>
      </c>
      <c r="G83" s="147"/>
      <c r="H83" s="113">
        <f>IF(D83="x",F83,)*G83</f>
        <v>0</v>
      </c>
      <c r="I83" s="130"/>
    </row>
    <row r="84" spans="1:9" ht="45" x14ac:dyDescent="0.25">
      <c r="A84" s="127">
        <v>50</v>
      </c>
      <c r="B84" s="128" t="s">
        <v>106</v>
      </c>
      <c r="C84" s="92" t="s">
        <v>15</v>
      </c>
      <c r="D84" s="9"/>
      <c r="E84" s="129"/>
      <c r="F84" s="89"/>
      <c r="G84" s="90"/>
      <c r="H84" s="90"/>
      <c r="I84" s="91"/>
    </row>
    <row r="85" spans="1:9" s="126" customFormat="1" ht="14.25" customHeight="1" x14ac:dyDescent="0.3">
      <c r="A85" s="127">
        <v>51</v>
      </c>
      <c r="B85" s="128" t="s">
        <v>88</v>
      </c>
      <c r="C85" s="92" t="s">
        <v>26</v>
      </c>
      <c r="D85" s="9"/>
      <c r="E85" s="129"/>
      <c r="F85" s="89"/>
      <c r="G85" s="90"/>
      <c r="H85" s="90"/>
      <c r="I85" s="130"/>
    </row>
    <row r="86" spans="1:9" s="126" customFormat="1" x14ac:dyDescent="0.3">
      <c r="A86" s="156">
        <v>52</v>
      </c>
      <c r="B86" s="158" t="s">
        <v>64</v>
      </c>
      <c r="C86" s="157" t="s">
        <v>16</v>
      </c>
      <c r="D86" s="9"/>
      <c r="E86" s="148" t="s">
        <v>59</v>
      </c>
      <c r="F86" s="87">
        <v>0</v>
      </c>
      <c r="G86" s="154"/>
      <c r="H86" s="155">
        <f>IF(D86="x",F86,IF(D87="x",F87,IF(D88="x",F88,)))*G86</f>
        <v>0</v>
      </c>
      <c r="I86" s="153"/>
    </row>
    <row r="87" spans="1:9" s="126" customFormat="1" x14ac:dyDescent="0.3">
      <c r="A87" s="156"/>
      <c r="B87" s="158"/>
      <c r="C87" s="157"/>
      <c r="D87" s="9"/>
      <c r="E87" s="148" t="s">
        <v>58</v>
      </c>
      <c r="F87" s="92">
        <v>1</v>
      </c>
      <c r="G87" s="154"/>
      <c r="H87" s="155"/>
      <c r="I87" s="153"/>
    </row>
    <row r="88" spans="1:9" s="126" customFormat="1" ht="30" x14ac:dyDescent="0.3">
      <c r="A88" s="156"/>
      <c r="B88" s="158"/>
      <c r="C88" s="157"/>
      <c r="D88" s="9"/>
      <c r="E88" s="148" t="s">
        <v>60</v>
      </c>
      <c r="F88" s="92">
        <v>4</v>
      </c>
      <c r="G88" s="154"/>
      <c r="H88" s="155"/>
      <c r="I88" s="153"/>
    </row>
    <row r="89" spans="1:9" s="126" customFormat="1" ht="30" x14ac:dyDescent="0.3">
      <c r="A89" s="156">
        <v>53</v>
      </c>
      <c r="B89" s="158" t="s">
        <v>65</v>
      </c>
      <c r="C89" s="157" t="s">
        <v>16</v>
      </c>
      <c r="D89" s="9"/>
      <c r="E89" s="148" t="s">
        <v>66</v>
      </c>
      <c r="F89" s="87">
        <v>0</v>
      </c>
      <c r="G89" s="159"/>
      <c r="H89" s="155">
        <f>IF(D89="x",F89,IF(D90="x",F90,IF(D91="x",F91,)))*G89</f>
        <v>0</v>
      </c>
      <c r="I89" s="153"/>
    </row>
    <row r="90" spans="1:9" s="126" customFormat="1" ht="60" x14ac:dyDescent="0.3">
      <c r="A90" s="156"/>
      <c r="B90" s="158"/>
      <c r="C90" s="157"/>
      <c r="D90" s="9"/>
      <c r="E90" s="148" t="s">
        <v>47</v>
      </c>
      <c r="F90" s="102">
        <v>3</v>
      </c>
      <c r="G90" s="159"/>
      <c r="H90" s="155"/>
      <c r="I90" s="153"/>
    </row>
    <row r="91" spans="1:9" s="126" customFormat="1" ht="45" x14ac:dyDescent="0.3">
      <c r="A91" s="156"/>
      <c r="B91" s="158"/>
      <c r="C91" s="157"/>
      <c r="D91" s="9"/>
      <c r="E91" s="148" t="s">
        <v>67</v>
      </c>
      <c r="F91" s="102">
        <v>4</v>
      </c>
      <c r="G91" s="159"/>
      <c r="H91" s="155"/>
      <c r="I91" s="153"/>
    </row>
    <row r="92" spans="1:9" s="126" customFormat="1" x14ac:dyDescent="0.3">
      <c r="A92" s="156">
        <v>54</v>
      </c>
      <c r="B92" s="158" t="s">
        <v>98</v>
      </c>
      <c r="C92" s="157" t="s">
        <v>16</v>
      </c>
      <c r="D92" s="9"/>
      <c r="E92" s="148" t="s">
        <v>61</v>
      </c>
      <c r="F92" s="87">
        <v>0</v>
      </c>
      <c r="G92" s="159"/>
      <c r="H92" s="155">
        <f>IF(D92="x",F92,IF(D93="x",F93,IF(D94="x",F94,)))*G92</f>
        <v>0</v>
      </c>
      <c r="I92" s="153"/>
    </row>
    <row r="93" spans="1:9" ht="30" x14ac:dyDescent="0.25">
      <c r="A93" s="156"/>
      <c r="B93" s="158"/>
      <c r="C93" s="157"/>
      <c r="D93" s="9"/>
      <c r="E93" s="148" t="s">
        <v>62</v>
      </c>
      <c r="F93" s="102">
        <v>2</v>
      </c>
      <c r="G93" s="159"/>
      <c r="H93" s="155"/>
      <c r="I93" s="153"/>
    </row>
    <row r="94" spans="1:9" ht="51" customHeight="1" x14ac:dyDescent="0.25">
      <c r="A94" s="156"/>
      <c r="B94" s="158"/>
      <c r="C94" s="157"/>
      <c r="D94" s="9"/>
      <c r="E94" s="148" t="s">
        <v>63</v>
      </c>
      <c r="F94" s="102">
        <v>4</v>
      </c>
      <c r="G94" s="159"/>
      <c r="H94" s="155"/>
      <c r="I94" s="153"/>
    </row>
    <row r="95" spans="1:9" ht="60" x14ac:dyDescent="0.3">
      <c r="A95" s="127">
        <v>55</v>
      </c>
      <c r="B95" s="128" t="s">
        <v>48</v>
      </c>
      <c r="C95" s="92" t="s">
        <v>15</v>
      </c>
      <c r="D95" s="9"/>
      <c r="E95" s="129"/>
      <c r="F95" s="89"/>
      <c r="G95" s="90"/>
      <c r="H95" s="90"/>
      <c r="I95" s="130"/>
    </row>
    <row r="96" spans="1:9" x14ac:dyDescent="0.3">
      <c r="A96" s="127">
        <v>56</v>
      </c>
      <c r="B96" s="128" t="s">
        <v>49</v>
      </c>
      <c r="C96" s="92" t="s">
        <v>15</v>
      </c>
      <c r="D96" s="9"/>
      <c r="E96" s="129"/>
      <c r="F96" s="89"/>
      <c r="G96" s="90"/>
      <c r="H96" s="90"/>
      <c r="I96" s="130"/>
    </row>
    <row r="97" spans="1:9" s="126" customFormat="1" x14ac:dyDescent="0.3">
      <c r="D97" s="8"/>
      <c r="E97" s="138"/>
      <c r="F97" s="45"/>
      <c r="G97" s="47"/>
      <c r="H97" s="139"/>
    </row>
    <row r="98" spans="1:9" s="142" customFormat="1" ht="17.100000000000001" customHeight="1" x14ac:dyDescent="0.25">
      <c r="A98" s="140">
        <v>5</v>
      </c>
      <c r="B98" s="54" t="s">
        <v>117</v>
      </c>
      <c r="C98" s="141"/>
      <c r="D98" s="140"/>
      <c r="E98" s="55" t="s">
        <v>119</v>
      </c>
      <c r="F98" s="56">
        <v>8</v>
      </c>
      <c r="G98" s="6"/>
      <c r="H98" s="6"/>
    </row>
    <row r="99" spans="1:9" s="126" customFormat="1" ht="15" customHeight="1" x14ac:dyDescent="0.3">
      <c r="A99" s="149"/>
      <c r="B99" s="44"/>
      <c r="C99" s="45"/>
      <c r="D99" s="8"/>
      <c r="E99" s="150"/>
      <c r="F99" s="45"/>
      <c r="G99" s="47"/>
      <c r="H99" s="47"/>
    </row>
    <row r="100" spans="1:9" s="68" customFormat="1" x14ac:dyDescent="0.25">
      <c r="A100" s="63" t="s">
        <v>0</v>
      </c>
      <c r="B100" s="64" t="s">
        <v>3</v>
      </c>
      <c r="C100" s="7" t="s">
        <v>4</v>
      </c>
      <c r="D100" s="7" t="s">
        <v>28</v>
      </c>
      <c r="E100" s="65" t="s">
        <v>25</v>
      </c>
      <c r="F100" s="7" t="s">
        <v>5</v>
      </c>
      <c r="G100" s="66"/>
      <c r="H100" s="66" t="s">
        <v>6</v>
      </c>
      <c r="I100" s="67" t="s">
        <v>8</v>
      </c>
    </row>
    <row r="101" spans="1:9" s="126" customFormat="1" ht="120" x14ac:dyDescent="0.3">
      <c r="A101" s="121">
        <v>57</v>
      </c>
      <c r="B101" s="122" t="s">
        <v>44</v>
      </c>
      <c r="C101" s="123" t="s">
        <v>15</v>
      </c>
      <c r="D101" s="14"/>
      <c r="E101" s="124"/>
      <c r="F101" s="73"/>
      <c r="G101" s="74"/>
      <c r="H101" s="74"/>
      <c r="I101" s="125"/>
    </row>
    <row r="102" spans="1:9" s="126" customFormat="1" x14ac:dyDescent="0.3">
      <c r="A102" s="127">
        <v>58</v>
      </c>
      <c r="B102" s="128" t="s">
        <v>89</v>
      </c>
      <c r="C102" s="92" t="s">
        <v>15</v>
      </c>
      <c r="D102" s="9"/>
      <c r="E102" s="129"/>
      <c r="F102" s="89"/>
      <c r="G102" s="90"/>
      <c r="H102" s="90"/>
      <c r="I102" s="130"/>
    </row>
    <row r="103" spans="1:9" s="126" customFormat="1" ht="45" x14ac:dyDescent="0.3">
      <c r="A103" s="127">
        <v>59</v>
      </c>
      <c r="B103" s="128" t="s">
        <v>90</v>
      </c>
      <c r="C103" s="92" t="s">
        <v>15</v>
      </c>
      <c r="D103" s="9"/>
      <c r="E103" s="129"/>
      <c r="F103" s="89"/>
      <c r="G103" s="90"/>
      <c r="H103" s="90"/>
      <c r="I103" s="130"/>
    </row>
    <row r="104" spans="1:9" s="126" customFormat="1" ht="225" x14ac:dyDescent="0.3">
      <c r="A104" s="127">
        <v>60</v>
      </c>
      <c r="B104" s="128" t="s">
        <v>91</v>
      </c>
      <c r="C104" s="92" t="s">
        <v>15</v>
      </c>
      <c r="D104" s="9"/>
      <c r="E104" s="129"/>
      <c r="F104" s="89"/>
      <c r="G104" s="90"/>
      <c r="H104" s="90"/>
      <c r="I104" s="130"/>
    </row>
    <row r="105" spans="1:9" s="126" customFormat="1" x14ac:dyDescent="0.3">
      <c r="A105" s="127">
        <v>61</v>
      </c>
      <c r="B105" s="128" t="s">
        <v>92</v>
      </c>
      <c r="C105" s="92" t="s">
        <v>15</v>
      </c>
      <c r="D105" s="9"/>
      <c r="E105" s="129"/>
      <c r="F105" s="89"/>
      <c r="G105" s="90"/>
      <c r="H105" s="90"/>
      <c r="I105" s="130"/>
    </row>
    <row r="106" spans="1:9" s="126" customFormat="1" ht="30" x14ac:dyDescent="0.3">
      <c r="A106" s="127">
        <v>62</v>
      </c>
      <c r="B106" s="128" t="s">
        <v>93</v>
      </c>
      <c r="C106" s="92" t="s">
        <v>15</v>
      </c>
      <c r="D106" s="9"/>
      <c r="E106" s="129"/>
      <c r="F106" s="89"/>
      <c r="G106" s="90"/>
      <c r="H106" s="90"/>
      <c r="I106" s="130"/>
    </row>
    <row r="107" spans="1:9" s="126" customFormat="1" ht="30" x14ac:dyDescent="0.3">
      <c r="A107" s="127">
        <v>63</v>
      </c>
      <c r="B107" s="128" t="s">
        <v>94</v>
      </c>
      <c r="C107" s="92" t="s">
        <v>15</v>
      </c>
      <c r="D107" s="9"/>
      <c r="E107" s="129"/>
      <c r="F107" s="89"/>
      <c r="G107" s="90"/>
      <c r="H107" s="90"/>
      <c r="I107" s="130"/>
    </row>
    <row r="108" spans="1:9" s="126" customFormat="1" ht="45" x14ac:dyDescent="0.3">
      <c r="A108" s="127">
        <v>64</v>
      </c>
      <c r="B108" s="128" t="s">
        <v>99</v>
      </c>
      <c r="C108" s="92" t="s">
        <v>15</v>
      </c>
      <c r="D108" s="9"/>
      <c r="E108" s="129"/>
      <c r="F108" s="89"/>
      <c r="G108" s="90"/>
      <c r="H108" s="90"/>
      <c r="I108" s="130"/>
    </row>
    <row r="109" spans="1:9" s="126" customFormat="1" ht="30" x14ac:dyDescent="0.3">
      <c r="A109" s="127">
        <v>65</v>
      </c>
      <c r="B109" s="128" t="s">
        <v>69</v>
      </c>
      <c r="C109" s="92" t="s">
        <v>16</v>
      </c>
      <c r="D109" s="9"/>
      <c r="E109" s="131" t="s">
        <v>27</v>
      </c>
      <c r="F109" s="133">
        <v>4</v>
      </c>
      <c r="G109" s="151"/>
      <c r="H109" s="113"/>
      <c r="I109" s="130"/>
    </row>
    <row r="110" spans="1:9" s="126" customFormat="1" ht="30" x14ac:dyDescent="0.3">
      <c r="A110" s="127">
        <v>66</v>
      </c>
      <c r="B110" s="128" t="s">
        <v>70</v>
      </c>
      <c r="C110" s="92" t="s">
        <v>16</v>
      </c>
      <c r="D110" s="9"/>
      <c r="E110" s="131" t="s">
        <v>27</v>
      </c>
      <c r="F110" s="133">
        <v>4</v>
      </c>
      <c r="G110" s="151"/>
      <c r="H110" s="113"/>
      <c r="I110" s="130"/>
    </row>
    <row r="111" spans="1:9" s="126" customFormat="1" ht="30" x14ac:dyDescent="0.3">
      <c r="A111" s="127">
        <v>67</v>
      </c>
      <c r="B111" s="128" t="s">
        <v>68</v>
      </c>
      <c r="C111" s="92" t="s">
        <v>15</v>
      </c>
      <c r="D111" s="9"/>
      <c r="E111" s="129"/>
      <c r="F111" s="89"/>
      <c r="G111" s="90"/>
      <c r="H111" s="90"/>
      <c r="I111" s="130"/>
    </row>
    <row r="112" spans="1:9" s="126" customFormat="1" x14ac:dyDescent="0.3">
      <c r="A112" s="127">
        <v>68</v>
      </c>
      <c r="B112" s="128" t="s">
        <v>50</v>
      </c>
      <c r="C112" s="92" t="s">
        <v>15</v>
      </c>
      <c r="D112" s="9"/>
      <c r="E112" s="129"/>
      <c r="F112" s="89"/>
      <c r="G112" s="90"/>
      <c r="H112" s="90"/>
      <c r="I112" s="130"/>
    </row>
    <row r="113" spans="1:9" s="126" customFormat="1" ht="30" x14ac:dyDescent="0.3">
      <c r="A113" s="127">
        <v>69</v>
      </c>
      <c r="B113" s="128" t="s">
        <v>95</v>
      </c>
      <c r="C113" s="92" t="s">
        <v>15</v>
      </c>
      <c r="D113" s="9"/>
      <c r="E113" s="129"/>
      <c r="F113" s="89"/>
      <c r="G113" s="90"/>
      <c r="H113" s="90"/>
      <c r="I113" s="130"/>
    </row>
    <row r="114" spans="1:9" s="126" customFormat="1" ht="90" x14ac:dyDescent="0.3">
      <c r="A114" s="127">
        <v>70</v>
      </c>
      <c r="B114" s="128" t="s">
        <v>96</v>
      </c>
      <c r="C114" s="92" t="s">
        <v>15</v>
      </c>
      <c r="D114" s="9"/>
      <c r="E114" s="129"/>
      <c r="F114" s="89"/>
      <c r="G114" s="90"/>
      <c r="H114" s="90"/>
      <c r="I114" s="130"/>
    </row>
    <row r="115" spans="1:9" s="126" customFormat="1" ht="30" x14ac:dyDescent="0.3">
      <c r="A115" s="127">
        <v>71</v>
      </c>
      <c r="B115" s="128" t="s">
        <v>45</v>
      </c>
      <c r="C115" s="92" t="s">
        <v>15</v>
      </c>
      <c r="D115" s="9"/>
      <c r="E115" s="129"/>
      <c r="F115" s="89"/>
      <c r="G115" s="90"/>
      <c r="H115" s="90"/>
      <c r="I115" s="130"/>
    </row>
    <row r="116" spans="1:9" s="126" customFormat="1" ht="105" x14ac:dyDescent="0.3">
      <c r="A116" s="127">
        <v>72</v>
      </c>
      <c r="B116" s="128" t="s">
        <v>97</v>
      </c>
      <c r="C116" s="92" t="s">
        <v>15</v>
      </c>
      <c r="D116" s="9"/>
      <c r="E116" s="129"/>
      <c r="F116" s="89"/>
      <c r="G116" s="90"/>
      <c r="H116" s="90"/>
      <c r="I116" s="130"/>
    </row>
    <row r="117" spans="1:9" s="126" customFormat="1" ht="90" x14ac:dyDescent="0.3">
      <c r="A117" s="127">
        <v>73</v>
      </c>
      <c r="B117" s="128" t="s">
        <v>129</v>
      </c>
      <c r="C117" s="92" t="s">
        <v>15</v>
      </c>
      <c r="D117" s="9"/>
      <c r="E117" s="129"/>
      <c r="F117" s="89"/>
      <c r="G117" s="90"/>
      <c r="H117" s="90"/>
      <c r="I117" s="130"/>
    </row>
    <row r="118" spans="1:9" s="126" customFormat="1" ht="15.75" x14ac:dyDescent="0.3">
      <c r="A118" s="127">
        <v>74</v>
      </c>
      <c r="B118" s="152" t="s">
        <v>54</v>
      </c>
      <c r="C118" s="92" t="s">
        <v>15</v>
      </c>
      <c r="D118" s="9"/>
      <c r="E118" s="129"/>
      <c r="F118" s="89"/>
      <c r="G118" s="90"/>
      <c r="H118" s="90"/>
      <c r="I118" s="130"/>
    </row>
  </sheetData>
  <sheetProtection algorithmName="SHA-512" hashValue="8c/T3WjxqD8hV8b+BuyI4ySEoYQkcnKDOje74T4prj5PRNVfOVSwRwjjCvMYaKTByWMcMqqZruH+6KsJOFhbBw==" saltValue="tK9+XqGFM923+Hopvyfmdw==" spinCount="100000" sheet="1" objects="1" scenarios="1" selectLockedCells="1"/>
  <protectedRanges>
    <protectedRange algorithmName="SHA-512" hashValue="qu1cfsloxwwbeyj/FOrTiZpxQx5yijBrUhzRD2zC6811CSPFzQ53Cdu9BZvAVVRndlvQlgPwiBHx/bWnKpyRiA==" saltValue="U1vtDBhDeZ468F8GVrfKHw==" spinCount="100000" sqref="D8" name="Bereich1_1"/>
    <protectedRange algorithmName="SHA-512" hashValue="qu1cfsloxwwbeyj/FOrTiZpxQx5yijBrUhzRD2zC6811CSPFzQ53Cdu9BZvAVVRndlvQlgPwiBHx/bWnKpyRiA==" saltValue="U1vtDBhDeZ468F8GVrfKHw==" spinCount="100000" sqref="D14:D26" name="Bereich1_2"/>
    <protectedRange algorithmName="SHA-512" hashValue="qu1cfsloxwwbeyj/FOrTiZpxQx5yijBrUhzRD2zC6811CSPFzQ53Cdu9BZvAVVRndlvQlgPwiBHx/bWnKpyRiA==" saltValue="U1vtDBhDeZ468F8GVrfKHw==" spinCount="100000" sqref="D34:D45" name="Bereich1_3"/>
    <protectedRange algorithmName="SHA-512" hashValue="qu1cfsloxwwbeyj/FOrTiZpxQx5yijBrUhzRD2zC6811CSPFzQ53Cdu9BZvAVVRndlvQlgPwiBHx/bWnKpyRiA==" saltValue="U1vtDBhDeZ468F8GVrfKHw==" spinCount="100000" sqref="D46:D50 D31:D33" name="Bereich1_3_1"/>
  </protectedRanges>
  <mergeCells count="41">
    <mergeCell ref="I14:I16"/>
    <mergeCell ref="A19:A21"/>
    <mergeCell ref="B19:B21"/>
    <mergeCell ref="C19:C21"/>
    <mergeCell ref="G19:G21"/>
    <mergeCell ref="H19:H21"/>
    <mergeCell ref="I19:I21"/>
    <mergeCell ref="A14:A16"/>
    <mergeCell ref="B14:B16"/>
    <mergeCell ref="C14:C16"/>
    <mergeCell ref="G14:G16"/>
    <mergeCell ref="H14:H16"/>
    <mergeCell ref="B86:B88"/>
    <mergeCell ref="C86:C88"/>
    <mergeCell ref="I22:I26"/>
    <mergeCell ref="A22:A26"/>
    <mergeCell ref="B22:B26"/>
    <mergeCell ref="C22:C26"/>
    <mergeCell ref="G22:G26"/>
    <mergeCell ref="H22:H26"/>
    <mergeCell ref="B57:B59"/>
    <mergeCell ref="A57:A59"/>
    <mergeCell ref="G57:G59"/>
    <mergeCell ref="H57:H59"/>
    <mergeCell ref="C57:C59"/>
    <mergeCell ref="I92:I94"/>
    <mergeCell ref="G86:G88"/>
    <mergeCell ref="H86:H88"/>
    <mergeCell ref="A89:A91"/>
    <mergeCell ref="C89:C91"/>
    <mergeCell ref="I89:I91"/>
    <mergeCell ref="I86:I88"/>
    <mergeCell ref="B89:B91"/>
    <mergeCell ref="C92:C94"/>
    <mergeCell ref="B92:B94"/>
    <mergeCell ref="A92:A94"/>
    <mergeCell ref="G92:G94"/>
    <mergeCell ref="H92:H94"/>
    <mergeCell ref="A86:A88"/>
    <mergeCell ref="G89:G91"/>
    <mergeCell ref="H89:H91"/>
  </mergeCells>
  <conditionalFormatting sqref="C31:C50">
    <cfRule type="containsText" dxfId="29" priority="97" operator="containsText" text="B">
      <formula>NOT(ISERROR(SEARCH("B",C31)))</formula>
    </cfRule>
    <cfRule type="containsText" dxfId="28" priority="98" operator="containsText" text="I">
      <formula>NOT(ISERROR(SEARCH("I",C31)))</formula>
    </cfRule>
    <cfRule type="containsText" dxfId="27" priority="99" operator="containsText" text="A">
      <formula>NOT(ISERROR(SEARCH("A",C31)))</formula>
    </cfRule>
  </conditionalFormatting>
  <conditionalFormatting sqref="C54:C57 C60:C70 C86 C89 C92 C95:C96">
    <cfRule type="containsText" dxfId="26" priority="107" operator="containsText" text="I">
      <formula>NOT(ISERROR(SEARCH("I",C54)))</formula>
    </cfRule>
    <cfRule type="containsText" dxfId="25" priority="108" operator="containsText" text="A">
      <formula>NOT(ISERROR(SEARCH("A",C54)))</formula>
    </cfRule>
  </conditionalFormatting>
  <conditionalFormatting sqref="C72">
    <cfRule type="containsText" dxfId="24" priority="88" operator="containsText" text="B">
      <formula>NOT(ISERROR(SEARCH("B",C72)))</formula>
    </cfRule>
    <cfRule type="containsText" dxfId="23" priority="89" operator="containsText" text="I">
      <formula>NOT(ISERROR(SEARCH("I",C72)))</formula>
    </cfRule>
    <cfRule type="containsText" dxfId="22" priority="90" operator="containsText" text="A">
      <formula>NOT(ISERROR(SEARCH("A",C72)))</formula>
    </cfRule>
  </conditionalFormatting>
  <conditionalFormatting sqref="C74:C96">
    <cfRule type="containsText" dxfId="21" priority="91" operator="containsText" text="B">
      <formula>NOT(ISERROR(SEARCH("B",C74)))</formula>
    </cfRule>
    <cfRule type="containsText" dxfId="20" priority="92" operator="containsText" text="I">
      <formula>NOT(ISERROR(SEARCH("I",C74)))</formula>
    </cfRule>
    <cfRule type="containsText" dxfId="19" priority="93" operator="containsText" text="A">
      <formula>NOT(ISERROR(SEARCH("A",C74)))</formula>
    </cfRule>
  </conditionalFormatting>
  <conditionalFormatting sqref="C86 C89 C92 C95:C96 C54:C57 C60:C70">
    <cfRule type="containsText" dxfId="18" priority="106" operator="containsText" text="B">
      <formula>NOT(ISERROR(SEARCH("B",C54)))</formula>
    </cfRule>
  </conditionalFormatting>
  <conditionalFormatting sqref="C98:C112">
    <cfRule type="containsText" dxfId="17" priority="64" operator="containsText" text="B">
      <formula>NOT(ISERROR(SEARCH("B",C98)))</formula>
    </cfRule>
    <cfRule type="containsText" dxfId="16" priority="65" operator="containsText" text="I">
      <formula>NOT(ISERROR(SEARCH("I",C98)))</formula>
    </cfRule>
    <cfRule type="containsText" dxfId="15" priority="66" operator="containsText" text="A">
      <formula>NOT(ISERROR(SEARCH("A",C98)))</formula>
    </cfRule>
  </conditionalFormatting>
  <conditionalFormatting sqref="C109:C118">
    <cfRule type="containsText" dxfId="14" priority="100" operator="containsText" text="B">
      <formula>NOT(ISERROR(SEARCH("B",C109)))</formula>
    </cfRule>
    <cfRule type="containsText" dxfId="13" priority="101" operator="containsText" text="I">
      <formula>NOT(ISERROR(SEARCH("I",C109)))</formula>
    </cfRule>
    <cfRule type="containsText" dxfId="12" priority="102" operator="containsText" text="A">
      <formula>NOT(ISERROR(SEARCH("A",C109)))</formula>
    </cfRule>
  </conditionalFormatting>
  <conditionalFormatting sqref="D14:D15 D17:D18">
    <cfRule type="expression" priority="109">
      <formula>"SUMME($D$10:$D$13)"</formula>
    </cfRule>
  </conditionalFormatting>
  <conditionalFormatting sqref="F57">
    <cfRule type="containsText" dxfId="11" priority="1" operator="containsText" text="B">
      <formula>NOT(ISERROR(SEARCH("B",F57)))</formula>
    </cfRule>
    <cfRule type="containsText" dxfId="10" priority="2" operator="containsText" text="I">
      <formula>NOT(ISERROR(SEARCH("I",F57)))</formula>
    </cfRule>
    <cfRule type="containsText" dxfId="9" priority="3" operator="containsText" text="A">
      <formula>NOT(ISERROR(SEARCH("A",F57)))</formula>
    </cfRule>
  </conditionalFormatting>
  <conditionalFormatting sqref="F86">
    <cfRule type="containsText" dxfId="8" priority="22" operator="containsText" text="B">
      <formula>NOT(ISERROR(SEARCH("B",F86)))</formula>
    </cfRule>
    <cfRule type="containsText" dxfId="7" priority="23" operator="containsText" text="I">
      <formula>NOT(ISERROR(SEARCH("I",F86)))</formula>
    </cfRule>
    <cfRule type="containsText" dxfId="6" priority="24" operator="containsText" text="A">
      <formula>NOT(ISERROR(SEARCH("A",F86)))</formula>
    </cfRule>
  </conditionalFormatting>
  <conditionalFormatting sqref="F89">
    <cfRule type="containsText" dxfId="5" priority="16" operator="containsText" text="B">
      <formula>NOT(ISERROR(SEARCH("B",F89)))</formula>
    </cfRule>
    <cfRule type="containsText" dxfId="4" priority="17" operator="containsText" text="I">
      <formula>NOT(ISERROR(SEARCH("I",F89)))</formula>
    </cfRule>
    <cfRule type="containsText" dxfId="3" priority="18" operator="containsText" text="A">
      <formula>NOT(ISERROR(SEARCH("A",F89)))</formula>
    </cfRule>
  </conditionalFormatting>
  <conditionalFormatting sqref="F92">
    <cfRule type="containsText" dxfId="2" priority="19" operator="containsText" text="B">
      <formula>NOT(ISERROR(SEARCH("B",F92)))</formula>
    </cfRule>
    <cfRule type="containsText" dxfId="1" priority="20" operator="containsText" text="I">
      <formula>NOT(ISERROR(SEARCH("I",F92)))</formula>
    </cfRule>
    <cfRule type="containsText" dxfId="0" priority="21" operator="containsText" text="A">
      <formula>NOT(ISERROR(SEARCH("A",F92)))</formula>
    </cfRule>
  </conditionalFormatting>
  <dataValidations count="2">
    <dataValidation operator="equal" allowBlank="1" showDropDown="1" showInputMessage="1" showErrorMessage="1" sqref="D8" xr:uid="{00000000-0002-0000-0100-000000000000}"/>
    <dataValidation type="list" operator="equal" allowBlank="1" showDropDown="1" showInputMessage="1" showErrorMessage="1" sqref="D14:D15 D34 D46" xr:uid="{00000000-0002-0000-0100-000001000000}">
      <formula1>"x"</formula1>
    </dataValidation>
  </dataValidations>
  <pageMargins left="0.25" right="0.25" top="0.75" bottom="0.75" header="0.3" footer="0.3"/>
  <pageSetup paperSize="9" scale="41"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Deckblatt</vt:lpstr>
      <vt:lpstr>Bewertungsmatrix</vt:lpstr>
    </vt:vector>
  </TitlesOfParts>
  <Company>Stadt Erkner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 Dr. Schneider</dc:creator>
  <cp:lastModifiedBy>Frau Schwarting-Heyer</cp:lastModifiedBy>
  <cp:lastPrinted>2026-03-19T09:40:21Z</cp:lastPrinted>
  <dcterms:created xsi:type="dcterms:W3CDTF">2025-01-14T10:25:44Z</dcterms:created>
  <dcterms:modified xsi:type="dcterms:W3CDTF">2026-05-18T06:37:56Z</dcterms:modified>
</cp:coreProperties>
</file>