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9A86B27E-3E4B-47B6-B315-96C0EDC8E785}" xr6:coauthVersionLast="47" xr6:coauthVersionMax="47" xr10:uidLastSave="{00000000-0000-0000-0000-000000000000}"/>
  <bookViews>
    <workbookView xWindow="-108" yWindow="-108" windowWidth="23256" windowHeight="12456" xr2:uid="{130BE028-0362-4E4A-AB77-89283C19BC4E}"/>
  </bookViews>
  <sheets>
    <sheet name=" Los 8 LB" sheetId="1" r:id="rId1"/>
    <sheet name="Angaben zum Bieter" sheetId="12" r:id="rId2"/>
    <sheet name="Fahrzeugeinsatz" sheetId="8" r:id="rId3"/>
    <sheet name="Kosten Fortschreibung" sheetId="13" r:id="rId4"/>
    <sheet name="Los 8_Fahrt 1" sheetId="3" r:id="rId5"/>
    <sheet name="Los 8_Fahrt 2" sheetId="10" r:id="rId6"/>
    <sheet name="Los 8_Fahrt 3" sheetId="11" r:id="rId7"/>
    <sheet name="Los 8_Fahrt 4" sheetId="9" r:id="rId8"/>
    <sheet name="Los 8_Fahrt 5" sheetId="14" r:id="rId9"/>
    <sheet name="Los 8_Fahrt 6" sheetId="15" r:id="rId10"/>
    <sheet name="Los 8_Fahrt 7" sheetId="16" r:id="rId11"/>
    <sheet name="Los 8_Fahrt 8" sheetId="17" r:id="rId12"/>
    <sheet name="Los 8_Fahrt 9" sheetId="18" r:id="rId13"/>
    <sheet name="Los 8_Fahrt 10" sheetId="19" r:id="rId14"/>
    <sheet name="Angebot" sheetId="2" r:id="rId15"/>
  </sheets>
  <definedNames>
    <definedName name="_xlnm.Print_Area" localSheetId="0">' Los 8 LB'!$A$1:$F$63</definedName>
    <definedName name="_xlnm.Print_Area" localSheetId="14">Angebot!$A$1:$N$29</definedName>
    <definedName name="_xlnm.Print_Area" localSheetId="3">'Kosten Fortschreibung'!$A$1:$N$24</definedName>
    <definedName name="_xlnm.Print_Area" localSheetId="4">'Los 8_Fahrt 1'!$A$1:$H$43</definedName>
    <definedName name="_xlnm.Print_Area" localSheetId="10">'Los 8_Fahrt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<sst xmlns="http://schemas.openxmlformats.org/spreadsheetml/2006/main" count="747" uniqueCount="214">
  <si>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</si>
  <si>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</si>
  <si>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</si>
  <si>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</si>
  <si>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</si>
  <si>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</si>
  <si>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</si>
  <si>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</si>
  <si>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</si>
  <si>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</si>
  <si>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</si>
  <si>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</si>
  <si>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</si>
  <si>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</si>
  <si>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</si>
  <si>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</si>
  <si>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</si>
  <si>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</si>
  <si>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</si>
  <si>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</si>
  <si>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</si>
  <si>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</si>
  <si>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</si>
  <si>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</si>
  <si>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</si>
  <si>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</si>
  <si>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</si>
  <si>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</si>
  <si>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</si>
  <si>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</si>
  <si>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</si>
  <si>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</si>
  <si>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</si>
  <si>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</si>
  <si>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</si>
  <si>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</si>
  <si>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</si>
  <si>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</si>
  <si>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</si>
  <si>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</si>
  <si>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</si>
  <si>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</si>
  <si>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</si>
  <si>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</si>
  <si>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</si>
  <si>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</si>
  <si>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</si>
  <si>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</si>
  <si>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</si>
  <si>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</si>
  <si>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</si>
  <si>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</si>
  <si>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</si>
  <si>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</si>
  <si>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</si>
  <si>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Michendorf</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</si>
  <si>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</si>
  <si>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</si>
  <si>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</si>
  <si>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</si>
  <si>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</si>
  <si>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</si>
  <si>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</si>
  <si>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</si>
  <si>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</si>
  <si>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</si>
  <si>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</si>
  <si>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</si>
  <si>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</si>
  <si>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</si>
  <si>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</si>
  <si>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</si>
  <si>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</si>
  <si>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</si>
  <si>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</si>
  <si>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</si>
  <si>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</si>
  <si>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</si>
  <si>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</si>
  <si>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</si>
  <si>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</si>
  <si>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</si>
  <si>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</si>
  <si>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</si>
  <si>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</si>
  <si>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</si>
  <si>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</si>
  <si>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</si>
  <si>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</si>
  <si>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</si>
  <si>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</si>
  <si>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</si>
  <si>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</si>
  <si>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</si>
  <si>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</si>
  <si>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</si>
  <si>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</si>
  <si>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</si>
  <si>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</si>
  <si>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</si>
  <si>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</si>
  <si>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</si>
  <si>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</si>
  <si>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</si>
  <si>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</si>
  <si>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</si>
  <si>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</si>
  <si>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</si>
  <si>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</si>
  <si>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</si>
  <si>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</si>
  <si>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</si>
  <si>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</si>
  <si>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</si>
  <si>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</si>
  <si>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</si>
  <si>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</si>
  <si>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</si>
  <si>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</si>
  <si>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</si>
  <si>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</si>
  <si>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</si>
  <si>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</si>
  <si>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</si>
  <si>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</si>
  <si>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</si>
  <si>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Schwielowsee</t>
  </si>
  <si>
    <t>Kleinmachnow</t>
  </si>
  <si>
    <t>Groß Kreutz (Havel)</t>
  </si>
  <si>
    <t>Caputh</t>
  </si>
  <si>
    <t>Seddiner See</t>
  </si>
  <si>
    <t>Neuseddin</t>
  </si>
  <si>
    <t>08:15 Uhr</t>
  </si>
  <si>
    <t>Werder (Havel)</t>
  </si>
  <si>
    <t>Teltow</t>
  </si>
  <si>
    <t>Hans-Beimler-Straße 3</t>
  </si>
  <si>
    <t>8</t>
  </si>
  <si>
    <t>14552 Michendorf</t>
  </si>
  <si>
    <t xml:space="preserve">Schule am Noberthaus </t>
  </si>
  <si>
    <t>Langerwischer Str. 27</t>
  </si>
  <si>
    <t>14:45 Uhr / Freitags 12:30 Uhr</t>
  </si>
  <si>
    <t>Potsdm</t>
  </si>
  <si>
    <t>Rudolf-Breitscheid-Straße 138-142</t>
  </si>
  <si>
    <t>Striewitzweg 6a</t>
  </si>
  <si>
    <t>Beförderung im Kindersitz mit 5 Punkt Gurt</t>
  </si>
  <si>
    <t xml:space="preserve">Teltow </t>
  </si>
  <si>
    <t>Striewitzweg 6c</t>
  </si>
  <si>
    <t>Schwarzer Weg 3</t>
  </si>
  <si>
    <t xml:space="preserve">Phöben </t>
  </si>
  <si>
    <t>Erlenring 14</t>
  </si>
  <si>
    <t xml:space="preserve">Einzelbeförderung, Begleitperson (Krankenschwester von Familie gestellt)  - Beförderung Reha Buggy, Abfahrtzeiten können sich durch schweres Anfallsleiden verzögern </t>
  </si>
  <si>
    <t>Am Finkenberg31</t>
  </si>
  <si>
    <t>Eisenbahnstraße 103</t>
  </si>
  <si>
    <t>Eisenbahnstraße 150 A</t>
  </si>
  <si>
    <t>Eisenbahnstraße 150a</t>
  </si>
  <si>
    <t>Hamburger Ring 4</t>
  </si>
  <si>
    <t xml:space="preserve">Autismus, unbedingt Fensterplatz                                                                                                                                                                                          </t>
  </si>
  <si>
    <t>Kugelweg 42</t>
  </si>
  <si>
    <t>Begleitperson, Rollstuhl (klappbar), Anfallsleiden</t>
  </si>
  <si>
    <t>Moosfennstraße 65</t>
  </si>
  <si>
    <t>Brücker Straße 139</t>
  </si>
  <si>
    <t>Anfallsleiden</t>
  </si>
  <si>
    <t>Platanenring 16</t>
  </si>
  <si>
    <t>Rollstuhl (klappbar)</t>
  </si>
  <si>
    <t>Magnus-Zeller-Ring 20</t>
  </si>
  <si>
    <t>Geltow</t>
  </si>
  <si>
    <t>Petzinstraße 32a</t>
  </si>
  <si>
    <t xml:space="preserve">Anfallsleiden </t>
  </si>
  <si>
    <t>Groß Kreutz</t>
  </si>
  <si>
    <t>Krielow</t>
  </si>
  <si>
    <t>Lilienthalstr. 15</t>
  </si>
  <si>
    <t>Götz</t>
  </si>
  <si>
    <t>Ringstraße 36</t>
  </si>
  <si>
    <t>Schulweg 40</t>
  </si>
  <si>
    <t xml:space="preserve">Begleitperson; Mitnahme Reha-Buggy </t>
  </si>
  <si>
    <t>Schenkenberg</t>
  </si>
  <si>
    <t>Wustermarkerstraße 18</t>
  </si>
  <si>
    <t>Autismus</t>
  </si>
  <si>
    <t>Langerwisch</t>
  </si>
  <si>
    <t>Marienallee 17</t>
  </si>
  <si>
    <t>nur montags, mit Reha-Buggy oder Rollstuhl</t>
  </si>
  <si>
    <t xml:space="preserve">Wildenbruch </t>
  </si>
  <si>
    <t>Waldheimstraße 46</t>
  </si>
  <si>
    <t>Rotdornallee 45</t>
  </si>
  <si>
    <t xml:space="preserve">Begleitperson, muss zur Außenstelle Sophie-Faber-Straße </t>
  </si>
  <si>
    <t>Hans-Beimler-straße 56</t>
  </si>
  <si>
    <t>Beförderung im Rollstuhl</t>
  </si>
  <si>
    <t>Hans-Beimler-Straße 60</t>
  </si>
  <si>
    <t>Schmiedestraße 8e</t>
  </si>
  <si>
    <t>Seddin</t>
  </si>
  <si>
    <t>Hauptstraße 25</t>
  </si>
  <si>
    <t>Beförderung im Reha-4-Punkt-Autositz</t>
  </si>
  <si>
    <t xml:space="preserve">14552 Michendorf </t>
  </si>
  <si>
    <t>Heidereuterweg 1</t>
  </si>
  <si>
    <t>Grund- und Oberschule Wilhelmshorst, Michendorf</t>
  </si>
  <si>
    <t xml:space="preserve">Michendorf </t>
  </si>
  <si>
    <t>Hasenweg 11a</t>
  </si>
  <si>
    <t xml:space="preserve">Nuthetal </t>
  </si>
  <si>
    <t xml:space="preserve">Saarmund </t>
  </si>
  <si>
    <t>Erlenweg 27</t>
  </si>
  <si>
    <t>schwerhörig</t>
  </si>
  <si>
    <t>8/1</t>
  </si>
  <si>
    <t>Tourenplan Los 8</t>
  </si>
  <si>
    <t>8/10</t>
  </si>
  <si>
    <t>8/9</t>
  </si>
  <si>
    <t>8/8</t>
  </si>
  <si>
    <t>8/7</t>
  </si>
  <si>
    <t>8/6</t>
  </si>
  <si>
    <t>8/5</t>
  </si>
  <si>
    <t>8/4</t>
  </si>
  <si>
    <t>8/3</t>
  </si>
  <si>
    <t>8/2</t>
  </si>
  <si>
    <t>07:55 Uhr</t>
  </si>
  <si>
    <t>13:25 /15:10 Uhr je nach Stundenplan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</si>
</sst>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63"/>
  <sheetViews>
    <sheetView showGridLines="0" tabSelected="1" view="pageBreakPreview" zoomScale="85" zoomScaleNormal="100" zoomScaleSheetLayoutView="85" workbookViewId="0">
      <selection activeCell="D54" sqref="D54"/>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0" t="s">
        <v>50</v>
      </c>
      <c r="E2" s="160"/>
      <c r="F2" s="160"/>
    </row>
    <row r="4" spans="1:6" ht="22.95" customHeight="1" x14ac:dyDescent="0.4">
      <c r="A4" s="2" t="s">
        <v>11</v>
      </c>
      <c r="B4" s="2" t="s">
        <v>111</v>
      </c>
    </row>
    <row r="5" spans="1:6" ht="22.95" customHeight="1" x14ac:dyDescent="0.4">
      <c r="A5" s="2" t="s">
        <v>13</v>
      </c>
      <c r="B5" s="88" t="s">
        <v>136</v>
      </c>
    </row>
    <row r="6" spans="1:6" ht="22.95" customHeight="1" x14ac:dyDescent="0.4">
      <c r="A6" s="1" t="s">
        <v>12</v>
      </c>
      <c r="B6" s="89" t="s">
        <v>118</v>
      </c>
    </row>
    <row r="7" spans="1:6" ht="22.95" customHeight="1" x14ac:dyDescent="0.4">
      <c r="A7" s="1" t="s">
        <v>10</v>
      </c>
      <c r="B7" s="4">
        <v>46258</v>
      </c>
    </row>
    <row r="8" spans="1:6" ht="22.95" customHeight="1" x14ac:dyDescent="0.4">
      <c r="A8" s="1" t="s">
        <v>9</v>
      </c>
      <c r="B8" s="4">
        <v>46932</v>
      </c>
    </row>
    <row r="10" spans="1:6" ht="39.6" customHeight="1" x14ac:dyDescent="0.4">
      <c r="A10" s="161" t="s">
        <v>60</v>
      </c>
      <c r="B10" s="161"/>
      <c r="C10" s="161"/>
      <c r="D10" s="161"/>
      <c r="E10" s="161"/>
      <c r="F10" s="161"/>
    </row>
    <row r="11" spans="1:6" ht="49.2" customHeight="1" x14ac:dyDescent="0.4">
      <c r="A11" s="159" t="s">
        <v>112</v>
      </c>
      <c r="B11" s="159"/>
      <c r="C11" s="159"/>
      <c r="D11" s="159"/>
      <c r="E11" s="159"/>
      <c r="F11" s="159"/>
    </row>
    <row r="12" spans="1:6" ht="164.4" customHeight="1" x14ac:dyDescent="0.4">
      <c r="A12" s="158" t="s">
        <v>101</v>
      </c>
      <c r="B12" s="158"/>
      <c r="C12" s="158"/>
      <c r="D12" s="158"/>
      <c r="E12" s="158"/>
      <c r="F12" s="158"/>
    </row>
    <row r="13" spans="1:6" x14ac:dyDescent="0.4">
      <c r="A13" s="148"/>
      <c r="B13" s="149"/>
      <c r="C13" s="150"/>
      <c r="D13" s="150"/>
      <c r="E13" s="150"/>
      <c r="F13" s="149"/>
    </row>
    <row r="14" spans="1:6" x14ac:dyDescent="0.4">
      <c r="A14" s="30" t="s">
        <v>51</v>
      </c>
      <c r="B14" s="31" t="s">
        <v>138</v>
      </c>
      <c r="C14" s="29"/>
    </row>
    <row r="15" spans="1:6" ht="16.95" customHeight="1" x14ac:dyDescent="0.4">
      <c r="A15" s="30"/>
      <c r="B15" s="35" t="s">
        <v>139</v>
      </c>
      <c r="C15" s="34"/>
    </row>
    <row r="16" spans="1:6" x14ac:dyDescent="0.4">
      <c r="A16" s="30"/>
      <c r="B16" s="31" t="s">
        <v>137</v>
      </c>
      <c r="C16" s="29"/>
    </row>
    <row r="17" spans="1:6" x14ac:dyDescent="0.4">
      <c r="A17" s="30"/>
      <c r="B17" s="31"/>
      <c r="C17" s="29"/>
    </row>
    <row r="18" spans="1:6" x14ac:dyDescent="0.4">
      <c r="A18" s="30" t="s">
        <v>124</v>
      </c>
      <c r="B18" s="32" t="s">
        <v>132</v>
      </c>
      <c r="C18" s="29"/>
    </row>
    <row r="19" spans="1:6" x14ac:dyDescent="0.4">
      <c r="A19" s="30" t="s">
        <v>125</v>
      </c>
      <c r="B19" s="152" t="s">
        <v>140</v>
      </c>
      <c r="D19" s="33" t="s">
        <v>52</v>
      </c>
      <c r="E19" s="152"/>
    </row>
    <row r="20" spans="1:6" ht="17.399999999999999" thickBot="1" x14ac:dyDescent="0.45">
      <c r="A20" s="30"/>
      <c r="C20" s="29"/>
    </row>
    <row r="21" spans="1:6" ht="17.399999999999999" thickBot="1" x14ac:dyDescent="0.45">
      <c r="A21" s="36" t="s">
        <v>3</v>
      </c>
      <c r="B21" s="36" t="s">
        <v>0</v>
      </c>
      <c r="C21" s="37" t="s">
        <v>4</v>
      </c>
      <c r="D21" s="37" t="s">
        <v>53</v>
      </c>
      <c r="E21" s="37" t="s">
        <v>5</v>
      </c>
      <c r="F21" s="38" t="s">
        <v>54</v>
      </c>
    </row>
    <row r="22" spans="1:6" ht="34.200000000000003" thickBot="1" x14ac:dyDescent="0.45">
      <c r="A22" s="145">
        <v>1</v>
      </c>
      <c r="B22" s="146">
        <v>14482</v>
      </c>
      <c r="C22" s="39" t="s">
        <v>141</v>
      </c>
      <c r="D22" s="39"/>
      <c r="E22" s="39" t="s">
        <v>142</v>
      </c>
      <c r="F22" s="147"/>
    </row>
    <row r="23" spans="1:6" ht="34.200000000000003" thickBot="1" x14ac:dyDescent="0.45">
      <c r="A23" s="145">
        <v>2</v>
      </c>
      <c r="B23" s="146">
        <v>14513</v>
      </c>
      <c r="C23" s="39" t="s">
        <v>134</v>
      </c>
      <c r="D23" s="39"/>
      <c r="E23" s="39" t="s">
        <v>143</v>
      </c>
      <c r="F23" s="147" t="s">
        <v>144</v>
      </c>
    </row>
    <row r="24" spans="1:6" ht="17.399999999999999" thickBot="1" x14ac:dyDescent="0.45">
      <c r="A24" s="145">
        <v>3</v>
      </c>
      <c r="B24" s="146">
        <v>14513</v>
      </c>
      <c r="C24" s="39" t="s">
        <v>145</v>
      </c>
      <c r="D24" s="39"/>
      <c r="E24" s="39" t="s">
        <v>146</v>
      </c>
      <c r="F24" s="147"/>
    </row>
    <row r="25" spans="1:6" ht="17.399999999999999" thickBot="1" x14ac:dyDescent="0.45">
      <c r="A25" s="145">
        <v>4</v>
      </c>
      <c r="B25" s="146">
        <v>14532</v>
      </c>
      <c r="C25" s="39" t="s">
        <v>127</v>
      </c>
      <c r="D25" s="39"/>
      <c r="E25" s="39" t="s">
        <v>147</v>
      </c>
      <c r="F25" s="147"/>
    </row>
    <row r="26" spans="1:6" ht="124.2" customHeight="1" thickBot="1" x14ac:dyDescent="0.45">
      <c r="A26" s="145">
        <v>5</v>
      </c>
      <c r="B26" s="146">
        <v>14542</v>
      </c>
      <c r="C26" s="39" t="s">
        <v>133</v>
      </c>
      <c r="D26" s="39" t="s">
        <v>148</v>
      </c>
      <c r="E26" s="39" t="s">
        <v>149</v>
      </c>
      <c r="F26" s="147" t="s">
        <v>150</v>
      </c>
    </row>
    <row r="27" spans="1:6" ht="17.399999999999999" thickBot="1" x14ac:dyDescent="0.45">
      <c r="A27" s="145">
        <v>6</v>
      </c>
      <c r="B27" s="146">
        <v>14542</v>
      </c>
      <c r="C27" s="39" t="s">
        <v>133</v>
      </c>
      <c r="D27" s="39"/>
      <c r="E27" s="39" t="s">
        <v>151</v>
      </c>
      <c r="F27" s="147"/>
    </row>
    <row r="28" spans="1:6" ht="17.399999999999999" thickBot="1" x14ac:dyDescent="0.45">
      <c r="A28" s="145">
        <v>7</v>
      </c>
      <c r="B28" s="146">
        <v>14542</v>
      </c>
      <c r="C28" s="39" t="s">
        <v>133</v>
      </c>
      <c r="D28" s="39"/>
      <c r="E28" s="39" t="s">
        <v>152</v>
      </c>
      <c r="F28" s="147"/>
    </row>
    <row r="29" spans="1:6" ht="17.399999999999999" thickBot="1" x14ac:dyDescent="0.45">
      <c r="A29" s="145">
        <v>8</v>
      </c>
      <c r="B29" s="146">
        <v>14542</v>
      </c>
      <c r="C29" s="39" t="s">
        <v>133</v>
      </c>
      <c r="D29" s="39"/>
      <c r="E29" s="39" t="s">
        <v>153</v>
      </c>
      <c r="F29" s="147"/>
    </row>
    <row r="30" spans="1:6" ht="17.399999999999999" thickBot="1" x14ac:dyDescent="0.45">
      <c r="A30" s="145">
        <v>9</v>
      </c>
      <c r="B30" s="146">
        <v>14542</v>
      </c>
      <c r="C30" s="39" t="s">
        <v>133</v>
      </c>
      <c r="D30" s="39"/>
      <c r="E30" s="39" t="s">
        <v>154</v>
      </c>
      <c r="F30" s="147"/>
    </row>
    <row r="31" spans="1:6" ht="34.200000000000003" thickBot="1" x14ac:dyDescent="0.45">
      <c r="A31" s="145">
        <v>10</v>
      </c>
      <c r="B31" s="146">
        <v>14542</v>
      </c>
      <c r="C31" s="39" t="s">
        <v>133</v>
      </c>
      <c r="D31" s="39"/>
      <c r="E31" s="39" t="s">
        <v>155</v>
      </c>
      <c r="F31" s="147" t="s">
        <v>156</v>
      </c>
    </row>
    <row r="32" spans="1:6" ht="34.200000000000003" thickBot="1" x14ac:dyDescent="0.45">
      <c r="A32" s="145">
        <v>11</v>
      </c>
      <c r="B32" s="146">
        <v>14542</v>
      </c>
      <c r="C32" s="39" t="s">
        <v>133</v>
      </c>
      <c r="D32" s="39"/>
      <c r="E32" s="39" t="s">
        <v>157</v>
      </c>
      <c r="F32" s="147" t="s">
        <v>158</v>
      </c>
    </row>
    <row r="33" spans="1:6" ht="17.399999999999999" thickBot="1" x14ac:dyDescent="0.45">
      <c r="A33" s="145">
        <v>12</v>
      </c>
      <c r="B33" s="146">
        <v>14542</v>
      </c>
      <c r="C33" s="39" t="s">
        <v>133</v>
      </c>
      <c r="D33" s="39"/>
      <c r="E33" s="39" t="s">
        <v>159</v>
      </c>
      <c r="F33" s="147"/>
    </row>
    <row r="34" spans="1:6" ht="17.399999999999999" thickBot="1" x14ac:dyDescent="0.45">
      <c r="A34" s="145">
        <v>13</v>
      </c>
      <c r="B34" s="146">
        <v>14547</v>
      </c>
      <c r="C34" s="39" t="s">
        <v>8</v>
      </c>
      <c r="D34" s="39"/>
      <c r="E34" s="39" t="s">
        <v>160</v>
      </c>
      <c r="F34" s="147" t="s">
        <v>161</v>
      </c>
    </row>
    <row r="35" spans="1:6" ht="17.399999999999999" thickBot="1" x14ac:dyDescent="0.45">
      <c r="A35" s="145">
        <v>14</v>
      </c>
      <c r="B35" s="146">
        <v>14547</v>
      </c>
      <c r="C35" s="39" t="s">
        <v>8</v>
      </c>
      <c r="D35" s="39"/>
      <c r="E35" s="39" t="s">
        <v>162</v>
      </c>
      <c r="F35" s="147" t="s">
        <v>163</v>
      </c>
    </row>
    <row r="36" spans="1:6" ht="17.399999999999999" thickBot="1" x14ac:dyDescent="0.45">
      <c r="A36" s="145">
        <v>15</v>
      </c>
      <c r="B36" s="146">
        <v>14548</v>
      </c>
      <c r="C36" s="39" t="s">
        <v>126</v>
      </c>
      <c r="D36" s="39" t="s">
        <v>129</v>
      </c>
      <c r="E36" s="39" t="s">
        <v>164</v>
      </c>
      <c r="F36" s="147"/>
    </row>
    <row r="37" spans="1:6" ht="17.399999999999999" thickBot="1" x14ac:dyDescent="0.45">
      <c r="A37" s="145">
        <v>16</v>
      </c>
      <c r="B37" s="146">
        <v>14548</v>
      </c>
      <c r="C37" s="39" t="s">
        <v>126</v>
      </c>
      <c r="D37" s="39" t="s">
        <v>165</v>
      </c>
      <c r="E37" s="39" t="s">
        <v>166</v>
      </c>
      <c r="F37" s="147" t="s">
        <v>167</v>
      </c>
    </row>
    <row r="38" spans="1:6" ht="17.399999999999999" thickBot="1" x14ac:dyDescent="0.45">
      <c r="A38" s="145">
        <v>17</v>
      </c>
      <c r="B38" s="146">
        <v>14550</v>
      </c>
      <c r="C38" s="39" t="s">
        <v>168</v>
      </c>
      <c r="D38" s="39" t="s">
        <v>169</v>
      </c>
      <c r="E38" s="39" t="s">
        <v>170</v>
      </c>
      <c r="F38" s="147"/>
    </row>
    <row r="39" spans="1:6" ht="17.399999999999999" thickBot="1" x14ac:dyDescent="0.45">
      <c r="A39" s="145">
        <v>18</v>
      </c>
      <c r="B39" s="146">
        <v>14550</v>
      </c>
      <c r="C39" s="39" t="s">
        <v>128</v>
      </c>
      <c r="D39" s="39" t="s">
        <v>171</v>
      </c>
      <c r="E39" s="39" t="s">
        <v>172</v>
      </c>
      <c r="F39" s="147"/>
    </row>
    <row r="40" spans="1:6" ht="34.200000000000003" thickBot="1" x14ac:dyDescent="0.45">
      <c r="A40" s="145">
        <v>19</v>
      </c>
      <c r="B40" s="146">
        <v>14550</v>
      </c>
      <c r="C40" s="39" t="s">
        <v>128</v>
      </c>
      <c r="D40" s="39" t="s">
        <v>171</v>
      </c>
      <c r="E40" s="39" t="s">
        <v>173</v>
      </c>
      <c r="F40" s="147" t="s">
        <v>174</v>
      </c>
    </row>
    <row r="41" spans="1:6" ht="17.399999999999999" thickBot="1" x14ac:dyDescent="0.45">
      <c r="A41" s="145">
        <v>20</v>
      </c>
      <c r="B41" s="146">
        <v>14550</v>
      </c>
      <c r="C41" s="39" t="s">
        <v>128</v>
      </c>
      <c r="D41" s="39" t="s">
        <v>175</v>
      </c>
      <c r="E41" s="39" t="s">
        <v>176</v>
      </c>
      <c r="F41" s="147" t="s">
        <v>177</v>
      </c>
    </row>
    <row r="42" spans="1:6" ht="34.200000000000003" thickBot="1" x14ac:dyDescent="0.45">
      <c r="A42" s="145">
        <v>21</v>
      </c>
      <c r="B42" s="146">
        <v>14552</v>
      </c>
      <c r="C42" s="39" t="s">
        <v>55</v>
      </c>
      <c r="D42" s="39" t="s">
        <v>178</v>
      </c>
      <c r="E42" s="39" t="s">
        <v>179</v>
      </c>
      <c r="F42" s="147" t="s">
        <v>180</v>
      </c>
    </row>
    <row r="43" spans="1:6" ht="17.399999999999999" thickBot="1" x14ac:dyDescent="0.45">
      <c r="A43" s="145">
        <v>22</v>
      </c>
      <c r="B43" s="146">
        <v>14552</v>
      </c>
      <c r="C43" s="39" t="s">
        <v>55</v>
      </c>
      <c r="D43" s="39" t="s">
        <v>181</v>
      </c>
      <c r="E43" s="39" t="s">
        <v>182</v>
      </c>
      <c r="F43" s="147"/>
    </row>
    <row r="44" spans="1:6" ht="49.8" customHeight="1" thickBot="1" x14ac:dyDescent="0.45">
      <c r="A44" s="145">
        <v>23</v>
      </c>
      <c r="B44" s="146">
        <v>14552</v>
      </c>
      <c r="C44" s="39" t="s">
        <v>55</v>
      </c>
      <c r="D44" s="39"/>
      <c r="E44" s="39" t="s">
        <v>183</v>
      </c>
      <c r="F44" s="147" t="s">
        <v>184</v>
      </c>
    </row>
    <row r="45" spans="1:6" ht="17.399999999999999" thickBot="1" x14ac:dyDescent="0.45">
      <c r="A45" s="145">
        <v>24</v>
      </c>
      <c r="B45" s="146">
        <v>14554</v>
      </c>
      <c r="C45" s="39" t="s">
        <v>130</v>
      </c>
      <c r="D45" s="39" t="s">
        <v>131</v>
      </c>
      <c r="E45" s="39" t="s">
        <v>135</v>
      </c>
      <c r="F45" s="147" t="s">
        <v>177</v>
      </c>
    </row>
    <row r="46" spans="1:6" ht="17.399999999999999" thickBot="1" x14ac:dyDescent="0.45">
      <c r="A46" s="145">
        <v>25</v>
      </c>
      <c r="B46" s="146">
        <v>14554</v>
      </c>
      <c r="C46" s="39" t="s">
        <v>130</v>
      </c>
      <c r="D46" s="39" t="s">
        <v>131</v>
      </c>
      <c r="E46" s="39" t="s">
        <v>185</v>
      </c>
      <c r="F46" s="147" t="s">
        <v>186</v>
      </c>
    </row>
    <row r="47" spans="1:6" ht="17.399999999999999" thickBot="1" x14ac:dyDescent="0.45">
      <c r="A47" s="145">
        <v>26</v>
      </c>
      <c r="B47" s="146">
        <v>14554</v>
      </c>
      <c r="C47" s="39" t="s">
        <v>130</v>
      </c>
      <c r="D47" s="39" t="s">
        <v>131</v>
      </c>
      <c r="E47" s="39" t="s">
        <v>187</v>
      </c>
      <c r="F47" s="147"/>
    </row>
    <row r="48" spans="1:6" ht="30.6" customHeight="1" thickBot="1" x14ac:dyDescent="0.45">
      <c r="A48" s="145">
        <v>27</v>
      </c>
      <c r="B48" s="146">
        <v>14554</v>
      </c>
      <c r="C48" s="39" t="s">
        <v>130</v>
      </c>
      <c r="D48" s="39" t="s">
        <v>131</v>
      </c>
      <c r="E48" s="39" t="s">
        <v>188</v>
      </c>
      <c r="F48" s="147"/>
    </row>
    <row r="49" spans="1:6" ht="42" customHeight="1" thickBot="1" x14ac:dyDescent="0.45">
      <c r="A49" s="145">
        <v>28</v>
      </c>
      <c r="B49" s="146">
        <v>14554</v>
      </c>
      <c r="C49" s="39" t="s">
        <v>130</v>
      </c>
      <c r="D49" s="39" t="s">
        <v>189</v>
      </c>
      <c r="E49" s="39" t="s">
        <v>190</v>
      </c>
      <c r="F49" s="147" t="s">
        <v>191</v>
      </c>
    </row>
    <row r="51" spans="1:6" x14ac:dyDescent="0.4">
      <c r="A51" s="30" t="s">
        <v>123</v>
      </c>
      <c r="B51" s="31" t="s">
        <v>194</v>
      </c>
      <c r="C51" s="29"/>
    </row>
    <row r="52" spans="1:6" ht="16.95" customHeight="1" x14ac:dyDescent="0.4">
      <c r="A52" s="30"/>
      <c r="B52" s="35" t="s">
        <v>193</v>
      </c>
      <c r="C52" s="34"/>
    </row>
    <row r="53" spans="1:6" x14ac:dyDescent="0.4">
      <c r="A53" s="30"/>
      <c r="B53" s="31" t="s">
        <v>192</v>
      </c>
      <c r="C53" s="29"/>
    </row>
    <row r="54" spans="1:6" x14ac:dyDescent="0.4">
      <c r="A54" s="30"/>
      <c r="B54" s="31"/>
      <c r="C54" s="29"/>
    </row>
    <row r="55" spans="1:6" x14ac:dyDescent="0.4">
      <c r="A55" s="30" t="s">
        <v>124</v>
      </c>
      <c r="B55" s="151" t="s">
        <v>212</v>
      </c>
      <c r="C55" s="29"/>
    </row>
    <row r="56" spans="1:6" ht="21.6" customHeight="1" x14ac:dyDescent="0.4">
      <c r="A56" s="30" t="s">
        <v>125</v>
      </c>
      <c r="B56" s="152" t="s">
        <v>213</v>
      </c>
      <c r="D56" s="152"/>
      <c r="E56" s="152"/>
    </row>
    <row r="57" spans="1:6" x14ac:dyDescent="0.4">
      <c r="A57" s="30"/>
      <c r="B57" s="33" t="s">
        <v>52</v>
      </c>
      <c r="C57" s="33"/>
      <c r="D57" s="152"/>
      <c r="E57" s="152"/>
    </row>
    <row r="58" spans="1:6" ht="17.399999999999999" thickBot="1" x14ac:dyDescent="0.45">
      <c r="A58" s="30"/>
      <c r="B58" s="33"/>
      <c r="C58" s="29"/>
    </row>
    <row r="59" spans="1:6" ht="17.399999999999999" thickBot="1" x14ac:dyDescent="0.45">
      <c r="A59" s="36" t="s">
        <v>3</v>
      </c>
      <c r="B59" s="36" t="s">
        <v>0</v>
      </c>
      <c r="C59" s="37" t="s">
        <v>4</v>
      </c>
      <c r="D59" s="37" t="s">
        <v>53</v>
      </c>
      <c r="E59" s="37" t="s">
        <v>5</v>
      </c>
      <c r="F59" s="38" t="s">
        <v>54</v>
      </c>
    </row>
    <row r="60" spans="1:6" ht="17.399999999999999" thickBot="1" x14ac:dyDescent="0.45">
      <c r="A60" s="145">
        <v>29</v>
      </c>
      <c r="B60" s="146">
        <v>14552</v>
      </c>
      <c r="C60" s="39" t="s">
        <v>195</v>
      </c>
      <c r="D60" s="39"/>
      <c r="E60" s="39" t="s">
        <v>196</v>
      </c>
      <c r="F60" s="147"/>
    </row>
    <row r="61" spans="1:6" ht="17.399999999999999" thickBot="1" x14ac:dyDescent="0.45">
      <c r="A61" s="145">
        <v>30</v>
      </c>
      <c r="B61" s="146">
        <v>14558</v>
      </c>
      <c r="C61" s="39" t="s">
        <v>197</v>
      </c>
      <c r="D61" s="39" t="s">
        <v>198</v>
      </c>
      <c r="E61" s="39" t="s">
        <v>199</v>
      </c>
      <c r="F61" s="147" t="s">
        <v>200</v>
      </c>
    </row>
    <row r="63" spans="1:6" ht="193.95" customHeight="1" x14ac:dyDescent="0.4">
      <c r="A63" s="157" t="s">
        <v>113</v>
      </c>
      <c r="B63" s="157"/>
      <c r="C63" s="157"/>
      <c r="D63" s="157"/>
      <c r="E63" s="157"/>
      <c r="F63" s="157"/>
    </row>
  </sheetData>
  <sheetProtection algorithmName="SHA-512" hashValue="YjuhSkRcF/pRgBVqN5b4GBzqgndpc2/qysQHWzGtOZAnFOkDWqxrfzGSiSS9PMhJqO7BMTh51DzRgdBnvn8DpQ==" saltValue="7bsL1WcUjgUIGc06nln4cw==" spinCount="100000" sheet="1" objects="1" scenarios="1"/>
  <mergeCells count="5">
    <mergeCell ref="A63:F63"/>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rowBreaks count="1" manualBreakCount="1">
    <brk id="4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207</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BwuAgR/Jjhi0qwLvGFFUJx86m0HUdIgY0KMAfs4dXBoT0jSBbDtahYkhTgjZAyy6zh3N29tvsNaYOvnGV/+mSg==" saltValue="TQ0JVP4zNnJyYuAXUJk1e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206</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5hh7ZCOyfVw1nz2x8k7TUrq6giDTOh8O8VUvOGPoUBL5lZsq1vbj+3DLbTZfnqTzyGvPJNeyDr8NJcJS+9eamA==" saltValue="C8QljJEWjwdy4bGOd10Bs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205</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BMa7GMV23WySmf5UGjFvYJQMgAMx9c2uYzNSqGt6+dt8BBDYgxAX1qw8vEuppPdJ6wK+tl/YzrnXfe1t2G8v+Q==" saltValue="kcTJbXxPI6CsPHM8NHwi7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204</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clg6G7xxwHyhb8k5AgckXa6wudbDsWP/Gij6wJiO8szqBIFalolKLj//gNU/xiT8JDTZQLTKnx4e7QVtHJvoSA==" saltValue="QJ+iLG/IK/NX8iF2GjrXJ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202</v>
      </c>
      <c r="B1" s="195"/>
      <c r="C1" s="195"/>
      <c r="D1" s="195"/>
      <c r="E1" s="195"/>
      <c r="F1" s="195"/>
      <c r="G1" s="195"/>
      <c r="H1" s="195"/>
    </row>
    <row r="2" spans="1:8" x14ac:dyDescent="0.4">
      <c r="A2" s="197"/>
      <c r="B2" s="197"/>
      <c r="C2" s="197"/>
      <c r="D2" s="197"/>
      <c r="E2" s="197"/>
      <c r="F2" s="197"/>
      <c r="G2" s="197"/>
      <c r="H2" s="197"/>
    </row>
    <row r="3" spans="1:8" x14ac:dyDescent="0.4">
      <c r="A3" s="114" t="s">
        <v>37</v>
      </c>
      <c r="B3" s="114" t="s">
        <v>203</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4"/>
      <c r="B9" s="122"/>
      <c r="C9" s="123"/>
      <c r="D9" s="123"/>
      <c r="E9" s="124"/>
      <c r="F9" s="108"/>
      <c r="G9" s="121" t="s">
        <v>18</v>
      </c>
      <c r="H9" s="122"/>
    </row>
    <row r="10" spans="1:8" x14ac:dyDescent="0.4">
      <c r="A10" s="155"/>
      <c r="B10" s="125"/>
      <c r="C10" s="126"/>
      <c r="D10" s="126"/>
      <c r="E10" s="126"/>
      <c r="F10" s="111"/>
      <c r="G10" s="127" t="s">
        <v>18</v>
      </c>
      <c r="H10" s="125"/>
    </row>
    <row r="11" spans="1:8" x14ac:dyDescent="0.4">
      <c r="A11" s="155"/>
      <c r="B11" s="125"/>
      <c r="C11" s="126"/>
      <c r="D11" s="126"/>
      <c r="E11" s="126"/>
      <c r="F11" s="111"/>
      <c r="G11" s="127" t="s">
        <v>18</v>
      </c>
      <c r="H11" s="125"/>
    </row>
    <row r="12" spans="1:8" x14ac:dyDescent="0.4">
      <c r="A12" s="155"/>
      <c r="B12" s="125"/>
      <c r="C12" s="126"/>
      <c r="D12" s="126"/>
      <c r="E12" s="126"/>
      <c r="F12" s="111"/>
      <c r="G12" s="127" t="s">
        <v>18</v>
      </c>
      <c r="H12" s="125"/>
    </row>
    <row r="13" spans="1:8" x14ac:dyDescent="0.4">
      <c r="A13" s="156"/>
      <c r="B13" s="125"/>
      <c r="C13" s="126"/>
      <c r="D13" s="126"/>
      <c r="E13" s="126"/>
      <c r="F13" s="111"/>
      <c r="G13" s="127" t="s">
        <v>18</v>
      </c>
      <c r="H13" s="128"/>
    </row>
    <row r="14" spans="1:8" x14ac:dyDescent="0.4">
      <c r="A14" s="155"/>
      <c r="B14" s="125"/>
      <c r="C14" s="126"/>
      <c r="D14" s="126"/>
      <c r="E14" s="126"/>
      <c r="F14" s="111"/>
      <c r="G14" s="127" t="s">
        <v>18</v>
      </c>
      <c r="H14" s="125"/>
    </row>
    <row r="15" spans="1:8" x14ac:dyDescent="0.4">
      <c r="A15" s="156"/>
      <c r="B15" s="125"/>
      <c r="C15" s="126"/>
      <c r="D15" s="126"/>
      <c r="E15" s="126"/>
      <c r="F15" s="111"/>
      <c r="G15" s="127" t="s">
        <v>18</v>
      </c>
      <c r="H15" s="128"/>
    </row>
    <row r="16" spans="1:8" x14ac:dyDescent="0.4">
      <c r="A16" s="156"/>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8" t="s">
        <v>38</v>
      </c>
      <c r="B19" s="198"/>
      <c r="C19" s="198"/>
      <c r="D19" s="198"/>
      <c r="E19" s="198"/>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115</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116</v>
      </c>
      <c r="B30" s="116"/>
      <c r="C30" s="117"/>
      <c r="D30" s="117"/>
      <c r="E30" s="137"/>
      <c r="F30" s="138" t="s">
        <v>27</v>
      </c>
      <c r="G30" s="117"/>
      <c r="H30" s="117"/>
    </row>
    <row r="31" spans="1:8" x14ac:dyDescent="0.4">
      <c r="A31" s="114" t="s">
        <v>56</v>
      </c>
      <c r="B31" s="116"/>
      <c r="C31" s="117"/>
      <c r="D31" s="117"/>
      <c r="E31" s="137"/>
      <c r="F31" s="138"/>
      <c r="G31" s="117"/>
      <c r="H31" s="117"/>
    </row>
    <row r="32" spans="1:8" x14ac:dyDescent="0.4">
      <c r="A32" s="116"/>
      <c r="B32" s="116"/>
      <c r="C32" s="117"/>
      <c r="D32" s="117"/>
      <c r="E32" s="139"/>
      <c r="F32" s="120"/>
      <c r="G32" s="117"/>
      <c r="H32" s="117"/>
    </row>
    <row r="33" spans="1:8" x14ac:dyDescent="0.4">
      <c r="A33" s="114" t="s">
        <v>58</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57</v>
      </c>
      <c r="B41" s="116"/>
      <c r="C41" s="117"/>
      <c r="D41" s="144"/>
      <c r="E41" s="140">
        <f>+E33+E39</f>
        <v>0</v>
      </c>
      <c r="F41" s="138" t="s">
        <v>27</v>
      </c>
      <c r="G41" s="117"/>
      <c r="H41" s="117"/>
    </row>
    <row r="42" spans="1:8" x14ac:dyDescent="0.4">
      <c r="A42" s="129" t="s">
        <v>117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NkL4Ue2OvlqikD3PKByES0agA01ZFaideONb82qALuGepRl/h/gis5qtuk/agGsYA9UUuJzvyFFvXn7KKIXYLw==" saltValue="CGzxNAJH6SrSX2CUioXub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99" t="s">
        <v>86</v>
      </c>
      <c r="B1" s="199"/>
      <c r="C1" s="199"/>
      <c r="D1" s="199"/>
      <c r="E1" s="199"/>
      <c r="F1" s="199"/>
      <c r="G1" s="199"/>
      <c r="H1" s="199"/>
      <c r="I1" s="199"/>
    </row>
    <row r="2" spans="1:15" s="1" customFormat="1" ht="16.95" customHeight="1" x14ac:dyDescent="0.4"/>
    <row r="3" spans="1:15" s="1" customFormat="1" x14ac:dyDescent="0.4">
      <c r="A3" s="2" t="s">
        <v>62</v>
      </c>
      <c r="E3" s="1" t="s">
        <v>63</v>
      </c>
    </row>
    <row r="4" spans="1:15" s="1" customFormat="1" ht="22.95" customHeight="1" x14ac:dyDescent="0.4">
      <c r="A4" s="2" t="s">
        <v>11</v>
      </c>
      <c r="E4" s="2" t="str">
        <f>+' Los 8 LB'!B4</f>
        <v>04-2026 EU</v>
      </c>
    </row>
    <row r="5" spans="1:15" s="1" customFormat="1" ht="22.95" customHeight="1" x14ac:dyDescent="0.4">
      <c r="A5" s="2" t="s">
        <v>13</v>
      </c>
      <c r="E5" s="88" t="str">
        <f>+' Los 8 LB'!B5</f>
        <v>8</v>
      </c>
    </row>
    <row r="6" spans="1:15" s="1" customFormat="1" ht="22.95" customHeight="1" x14ac:dyDescent="0.4">
      <c r="A6" s="1" t="s">
        <v>12</v>
      </c>
      <c r="E6" s="89" t="str">
        <f>+' Los 8 LB'!B6</f>
        <v>Schülerspezialverkehr im Landkreis Potsdam-Mittelmark</v>
      </c>
    </row>
    <row r="7" spans="1:15" s="1" customFormat="1" ht="22.95" customHeight="1" x14ac:dyDescent="0.4">
      <c r="A7" s="1" t="s">
        <v>10</v>
      </c>
      <c r="E7" s="4">
        <f>+' Los 8 LB'!B7</f>
        <v>46258</v>
      </c>
    </row>
    <row r="8" spans="1:15" s="1" customFormat="1" ht="22.95" customHeight="1" x14ac:dyDescent="0.4">
      <c r="A8" s="1" t="s">
        <v>9</v>
      </c>
      <c r="E8" s="4">
        <f>+' Los 8 LB'!B8</f>
        <v>46932</v>
      </c>
    </row>
    <row r="9" spans="1:15" s="1" customFormat="1" x14ac:dyDescent="0.4"/>
    <row r="10" spans="1:15" s="1" customFormat="1" x14ac:dyDescent="0.4">
      <c r="A10" s="2" t="s">
        <v>104</v>
      </c>
      <c r="E10" s="2">
        <f>'Angaben zum Bieter'!B3</f>
        <v>0</v>
      </c>
    </row>
    <row r="11" spans="1:15" s="60" customFormat="1" ht="16.5" customHeight="1" x14ac:dyDescent="0.4">
      <c r="A11" s="189"/>
      <c r="B11" s="189"/>
      <c r="C11" s="189"/>
      <c r="D11" s="57"/>
      <c r="E11" s="58"/>
      <c r="F11" s="58"/>
      <c r="G11" s="58"/>
      <c r="H11" s="58"/>
      <c r="I11" s="59"/>
    </row>
    <row r="12" spans="1:15" ht="23.4" x14ac:dyDescent="0.55000000000000004">
      <c r="A12" s="200" t="s">
        <v>110</v>
      </c>
      <c r="B12" s="200"/>
      <c r="C12" s="200"/>
      <c r="D12" s="200"/>
      <c r="E12" s="200"/>
      <c r="F12" s="200"/>
      <c r="G12" s="200"/>
      <c r="H12" s="200"/>
      <c r="I12" s="200"/>
      <c r="J12" s="200"/>
      <c r="K12" s="200"/>
      <c r="L12" s="200"/>
      <c r="M12" s="200"/>
      <c r="N12" s="200"/>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3" t="str">
        <f>+' Los 8 LB'!B5</f>
        <v>8</v>
      </c>
      <c r="D14" s="52"/>
      <c r="E14" s="52"/>
      <c r="F14" s="52"/>
      <c r="I14" s="3"/>
      <c r="J14" s="3"/>
      <c r="K14" s="203" t="s">
        <v>59</v>
      </c>
      <c r="L14" s="203"/>
      <c r="M14" s="203"/>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100</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2" t="s">
        <v>39</v>
      </c>
      <c r="B18" s="201" t="s">
        <v>40</v>
      </c>
      <c r="C18" s="201" t="s">
        <v>41</v>
      </c>
      <c r="D18" s="201" t="s">
        <v>49</v>
      </c>
      <c r="E18" s="201" t="s">
        <v>42</v>
      </c>
      <c r="F18" s="201" t="s">
        <v>43</v>
      </c>
      <c r="G18" s="201" t="s">
        <v>47</v>
      </c>
      <c r="H18" s="201" t="s">
        <v>48</v>
      </c>
      <c r="I18" s="201" t="s">
        <v>44</v>
      </c>
      <c r="J18" s="201" t="s">
        <v>122</v>
      </c>
      <c r="K18" s="201" t="s">
        <v>120</v>
      </c>
      <c r="L18" s="201" t="s">
        <v>45</v>
      </c>
      <c r="M18" s="201" t="s">
        <v>46</v>
      </c>
      <c r="N18" s="201" t="s">
        <v>121</v>
      </c>
    </row>
    <row r="19" spans="1:14" s="3" customFormat="1" ht="81" customHeight="1" x14ac:dyDescent="0.4">
      <c r="A19" s="202"/>
      <c r="B19" s="201"/>
      <c r="C19" s="201"/>
      <c r="D19" s="201"/>
      <c r="E19" s="201"/>
      <c r="F19" s="201"/>
      <c r="G19" s="201"/>
      <c r="H19" s="201"/>
      <c r="I19" s="201"/>
      <c r="J19" s="201"/>
      <c r="K19" s="201"/>
      <c r="L19" s="201"/>
      <c r="M19" s="201"/>
      <c r="N19" s="201"/>
    </row>
    <row r="20" spans="1:14" s="3" customFormat="1" x14ac:dyDescent="0.4">
      <c r="A20" s="43" t="str">
        <f>+'Los 8_Fahrt 1'!B3</f>
        <v>8/1</v>
      </c>
      <c r="B20" s="44">
        <f>+'Los 8_Fahrt 1'!$E$21</f>
        <v>0</v>
      </c>
      <c r="C20" s="44">
        <f>+'Los 8_Fahrt 1'!$E$22</f>
        <v>0</v>
      </c>
      <c r="D20" s="45">
        <f>+'Los 8_Fahrt 1'!$E$23</f>
        <v>0</v>
      </c>
      <c r="E20" s="44">
        <f>+'Los 8_Fahrt 1'!$E$24</f>
        <v>0</v>
      </c>
      <c r="F20" s="46">
        <f>+'Los 8_Fahrt 1'!$E$25</f>
        <v>0</v>
      </c>
      <c r="G20" s="45">
        <f>+'Los 8_Fahrt 1'!$E$26</f>
        <v>0</v>
      </c>
      <c r="H20" s="46">
        <f>+'Los 8_Fahrt 1'!$E$29</f>
        <v>0</v>
      </c>
      <c r="I20" s="45">
        <f>+'Los 8_Fahrt 1'!$E$30</f>
        <v>0</v>
      </c>
      <c r="J20" s="44">
        <f>+'Los 8_Fahrt 1'!$E$31</f>
        <v>0</v>
      </c>
      <c r="K20" s="47">
        <f>+(C20*D20*H20+E20*F20*G20+H20*I20)*J20</f>
        <v>0</v>
      </c>
      <c r="L20" s="48">
        <f>+'Los 8_Fahrt 1'!$E$38</f>
        <v>0</v>
      </c>
      <c r="M20" s="42">
        <f>+K20*L20/100</f>
        <v>0</v>
      </c>
      <c r="N20" s="49">
        <f>+K20+M20</f>
        <v>0</v>
      </c>
    </row>
    <row r="21" spans="1:14" s="3" customFormat="1" x14ac:dyDescent="0.4">
      <c r="A21" s="43" t="str">
        <f>+'Los 8_Fahrt 2'!$B$3</f>
        <v>8/2</v>
      </c>
      <c r="B21" s="44">
        <f>+'Los 8_Fahrt 2'!$E$21</f>
        <v>0</v>
      </c>
      <c r="C21" s="44">
        <f>+'Los 8_Fahrt 2'!$E$22</f>
        <v>0</v>
      </c>
      <c r="D21" s="45">
        <f>+'Los 8_Fahrt 2'!$E$23</f>
        <v>0</v>
      </c>
      <c r="E21" s="44">
        <f>+'Los 8_Fahrt 2'!$E$24</f>
        <v>0</v>
      </c>
      <c r="F21" s="46">
        <f>+'Los 8_Fahrt 2'!$E$25</f>
        <v>0</v>
      </c>
      <c r="G21" s="45">
        <f>+'Los 8_Fahrt 2'!$E$26</f>
        <v>0</v>
      </c>
      <c r="H21" s="46">
        <f>+'Los 8_Fahrt 2'!$E$29</f>
        <v>0</v>
      </c>
      <c r="I21" s="45">
        <f>+'Los 8_Fahrt 2'!$E$30</f>
        <v>0</v>
      </c>
      <c r="J21" s="44">
        <f>+'Los 8_Fahrt 2'!$E$31</f>
        <v>0</v>
      </c>
      <c r="K21" s="47">
        <f t="shared" ref="K21:K29" si="0">+(C21*D21*H21+E21*F21*G21+H21*I21)*J21</f>
        <v>0</v>
      </c>
      <c r="L21" s="48">
        <f>+'Los 8_Fahrt 2'!$E$38</f>
        <v>0</v>
      </c>
      <c r="M21" s="42">
        <f t="shared" ref="M21:M29" si="1">+K21*L21/100</f>
        <v>0</v>
      </c>
      <c r="N21" s="49">
        <f t="shared" ref="N21:N29" si="2">+K21+M21</f>
        <v>0</v>
      </c>
    </row>
    <row r="22" spans="1:14" s="3" customFormat="1" x14ac:dyDescent="0.4">
      <c r="A22" s="43" t="str">
        <f>+'Los 8_Fahrt 3'!$B$3</f>
        <v>8/3</v>
      </c>
      <c r="B22" s="44">
        <f>+'Los 8_Fahrt 3'!$E$21</f>
        <v>0</v>
      </c>
      <c r="C22" s="44">
        <f>+'Los 8_Fahrt 3'!$E$22</f>
        <v>0</v>
      </c>
      <c r="D22" s="45">
        <f>+'Los 8_Fahrt 3'!$E$23</f>
        <v>0</v>
      </c>
      <c r="E22" s="44">
        <f>+'Los 8_Fahrt 3'!$E$24</f>
        <v>0</v>
      </c>
      <c r="F22" s="46">
        <f>+'Los 8_Fahrt 3'!$E$25</f>
        <v>0</v>
      </c>
      <c r="G22" s="45">
        <f>+'Los 8_Fahrt 3'!$E$26</f>
        <v>0</v>
      </c>
      <c r="H22" s="46">
        <f>+'Los 8_Fahrt 3'!$E$29</f>
        <v>0</v>
      </c>
      <c r="I22" s="45">
        <f>+'Los 8_Fahrt 3'!$E$30</f>
        <v>0</v>
      </c>
      <c r="J22" s="44">
        <f>+'Los 8_Fahrt 3'!$E$31</f>
        <v>0</v>
      </c>
      <c r="K22" s="47">
        <f t="shared" si="0"/>
        <v>0</v>
      </c>
      <c r="L22" s="48">
        <f>+'Los 8_Fahrt 3'!$E$38</f>
        <v>0</v>
      </c>
      <c r="M22" s="42">
        <f t="shared" si="1"/>
        <v>0</v>
      </c>
      <c r="N22" s="49">
        <f t="shared" si="2"/>
        <v>0</v>
      </c>
    </row>
    <row r="23" spans="1:14" s="3" customFormat="1" x14ac:dyDescent="0.4">
      <c r="A23" s="43" t="str">
        <f>+'Los 8_Fahrt 4'!$B$3</f>
        <v>8/4</v>
      </c>
      <c r="B23" s="44">
        <f>+'Los 8_Fahrt 4'!$E$21</f>
        <v>0</v>
      </c>
      <c r="C23" s="44">
        <f>+'Los 8_Fahrt 4'!$E$22</f>
        <v>0</v>
      </c>
      <c r="D23" s="45">
        <f>+'Los 8_Fahrt 4'!$E$23</f>
        <v>0</v>
      </c>
      <c r="E23" s="44">
        <f>+'Los 8_Fahrt 4'!$E$24</f>
        <v>0</v>
      </c>
      <c r="F23" s="46">
        <f>+'Los 8_Fahrt 4'!$E$25</f>
        <v>0</v>
      </c>
      <c r="G23" s="45">
        <f>+'Los 8_Fahrt 4'!$E$26</f>
        <v>0</v>
      </c>
      <c r="H23" s="46">
        <f>+'Los 8_Fahrt 4'!$E$29</f>
        <v>0</v>
      </c>
      <c r="I23" s="45">
        <f>+'Los 8_Fahrt 4'!$E$30</f>
        <v>0</v>
      </c>
      <c r="J23" s="44">
        <f>+'Los 8_Fahrt 4'!$E$31</f>
        <v>0</v>
      </c>
      <c r="K23" s="47">
        <f t="shared" si="0"/>
        <v>0</v>
      </c>
      <c r="L23" s="48">
        <f>+'Los 8_Fahrt 4'!$E$38</f>
        <v>0</v>
      </c>
      <c r="M23" s="42">
        <f t="shared" si="1"/>
        <v>0</v>
      </c>
      <c r="N23" s="49">
        <f t="shared" si="2"/>
        <v>0</v>
      </c>
    </row>
    <row r="24" spans="1:14" s="3" customFormat="1" x14ac:dyDescent="0.4">
      <c r="A24" s="43" t="str">
        <f>+'Los 8_Fahrt 5'!$B$3</f>
        <v>8/5</v>
      </c>
      <c r="B24" s="44">
        <f>+'Los 8_Fahrt 5'!$E$21</f>
        <v>0</v>
      </c>
      <c r="C24" s="44">
        <f>+'Los 8_Fahrt 5'!$E$22</f>
        <v>0</v>
      </c>
      <c r="D24" s="45">
        <f>+'Los 8_Fahrt 5'!$E$23</f>
        <v>0</v>
      </c>
      <c r="E24" s="44">
        <f>+'Los 8_Fahrt 5'!$E$24</f>
        <v>0</v>
      </c>
      <c r="F24" s="46">
        <f>+'Los 8_Fahrt 5'!$E$25</f>
        <v>0</v>
      </c>
      <c r="G24" s="45">
        <f>+'Los 8_Fahrt 5'!$E$26</f>
        <v>0</v>
      </c>
      <c r="H24" s="46">
        <f>+'Los 8_Fahrt 5'!$E$29</f>
        <v>0</v>
      </c>
      <c r="I24" s="45">
        <f>+'Los 8_Fahrt 5'!$E$30</f>
        <v>0</v>
      </c>
      <c r="J24" s="44">
        <f>+'Los 8_Fahrt 5'!$E$31</f>
        <v>0</v>
      </c>
      <c r="K24" s="47">
        <f t="shared" ref="K24:K25" si="3">+(C24*D24*H24+E24*F24*G24+H24*I24)*J24</f>
        <v>0</v>
      </c>
      <c r="L24" s="48">
        <f>+'Los 8_Fahrt 5'!$E$38</f>
        <v>0</v>
      </c>
      <c r="M24" s="42">
        <f t="shared" ref="M24:M25" si="4">+K24*L24/100</f>
        <v>0</v>
      </c>
      <c r="N24" s="49">
        <f t="shared" ref="N24:N25" si="5">+K24+M24</f>
        <v>0</v>
      </c>
    </row>
    <row r="25" spans="1:14" s="3" customFormat="1" x14ac:dyDescent="0.4">
      <c r="A25" s="43" t="str">
        <f>+'Los 8_Fahrt 6'!$B$3</f>
        <v>8/6</v>
      </c>
      <c r="B25" s="44">
        <f>+'Los 8_Fahrt 6'!$E$21</f>
        <v>0</v>
      </c>
      <c r="C25" s="44">
        <f>+'Los 8_Fahrt 6'!$E$22</f>
        <v>0</v>
      </c>
      <c r="D25" s="45">
        <f>+'Los 8_Fahrt 6'!$E$23</f>
        <v>0</v>
      </c>
      <c r="E25" s="44">
        <f>+'Los 8_Fahrt 6'!$E$24</f>
        <v>0</v>
      </c>
      <c r="F25" s="46">
        <f>+'Los 8_Fahrt 6'!$E$25</f>
        <v>0</v>
      </c>
      <c r="G25" s="45">
        <f>+'Los 8_Fahrt 6'!$E$26</f>
        <v>0</v>
      </c>
      <c r="H25" s="46">
        <f>+'Los 8_Fahrt 6'!$E$29</f>
        <v>0</v>
      </c>
      <c r="I25" s="45">
        <f>+'Los 8_Fahrt 6'!$E$30</f>
        <v>0</v>
      </c>
      <c r="J25" s="44">
        <f>+'Los 8_Fahrt 6'!$E$31</f>
        <v>0</v>
      </c>
      <c r="K25" s="47">
        <f t="shared" si="3"/>
        <v>0</v>
      </c>
      <c r="L25" s="48">
        <f>+'Los 8_Fahrt 6'!$E$38</f>
        <v>0</v>
      </c>
      <c r="M25" s="42">
        <f t="shared" si="4"/>
        <v>0</v>
      </c>
      <c r="N25" s="49">
        <f t="shared" si="5"/>
        <v>0</v>
      </c>
    </row>
    <row r="26" spans="1:14" s="3" customFormat="1" x14ac:dyDescent="0.4">
      <c r="A26" s="43" t="str">
        <f>+'Los 8_Fahrt 7'!$B$3</f>
        <v>8/7</v>
      </c>
      <c r="B26" s="44">
        <f>+'Los 8_Fahrt 7'!$E$21</f>
        <v>0</v>
      </c>
      <c r="C26" s="44">
        <f>+'Los 8_Fahrt 7'!$E$22</f>
        <v>0</v>
      </c>
      <c r="D26" s="45">
        <f>+'Los 8_Fahrt 7'!$E$23</f>
        <v>0</v>
      </c>
      <c r="E26" s="44">
        <f>+'Los 8_Fahrt 7'!$E$24</f>
        <v>0</v>
      </c>
      <c r="F26" s="46">
        <f>+'Los 8_Fahrt 7'!$E$25</f>
        <v>0</v>
      </c>
      <c r="G26" s="45">
        <f>+'Los 8_Fahrt 7'!$E$26</f>
        <v>0</v>
      </c>
      <c r="H26" s="46">
        <f>+'Los 8_Fahrt 7'!$E$29</f>
        <v>0</v>
      </c>
      <c r="I26" s="45">
        <f>+'Los 8_Fahrt 7'!$E$30</f>
        <v>0</v>
      </c>
      <c r="J26" s="44">
        <f>+'Los 8_Fahrt 7'!$E$31</f>
        <v>0</v>
      </c>
      <c r="K26" s="47">
        <f t="shared" si="0"/>
        <v>0</v>
      </c>
      <c r="L26" s="48">
        <f>+'Los 8_Fahrt 7'!$E$38</f>
        <v>0</v>
      </c>
      <c r="M26" s="42">
        <f t="shared" si="1"/>
        <v>0</v>
      </c>
      <c r="N26" s="49">
        <f t="shared" si="2"/>
        <v>0</v>
      </c>
    </row>
    <row r="27" spans="1:14" s="3" customFormat="1" x14ac:dyDescent="0.4">
      <c r="A27" s="43" t="str">
        <f>+'Los 8_Fahrt 8'!$B$3</f>
        <v>8/8</v>
      </c>
      <c r="B27" s="44">
        <f>+'Los 8_Fahrt 8'!$E$21</f>
        <v>0</v>
      </c>
      <c r="C27" s="44">
        <f>+'Los 8_Fahrt 8'!$E$22</f>
        <v>0</v>
      </c>
      <c r="D27" s="45">
        <f>+'Los 8_Fahrt 8'!$E$23</f>
        <v>0</v>
      </c>
      <c r="E27" s="44">
        <f>+'Los 8_Fahrt 8'!$E$24</f>
        <v>0</v>
      </c>
      <c r="F27" s="46">
        <f>+'Los 8_Fahrt 8'!$E$25</f>
        <v>0</v>
      </c>
      <c r="G27" s="45">
        <f>+'Los 8_Fahrt 8'!$E$26</f>
        <v>0</v>
      </c>
      <c r="H27" s="46">
        <f>+'Los 8_Fahrt 8'!$E$29</f>
        <v>0</v>
      </c>
      <c r="I27" s="45">
        <f>+'Los 8_Fahrt 8'!$E$30</f>
        <v>0</v>
      </c>
      <c r="J27" s="44">
        <f>+'Los 8_Fahrt 8'!$E$31</f>
        <v>0</v>
      </c>
      <c r="K27" s="47">
        <f t="shared" si="0"/>
        <v>0</v>
      </c>
      <c r="L27" s="48">
        <f>+'Los 8_Fahrt 8'!$E$38</f>
        <v>0</v>
      </c>
      <c r="M27" s="42">
        <f t="shared" si="1"/>
        <v>0</v>
      </c>
      <c r="N27" s="49">
        <f t="shared" si="2"/>
        <v>0</v>
      </c>
    </row>
    <row r="28" spans="1:14" s="3" customFormat="1" x14ac:dyDescent="0.4">
      <c r="A28" s="43" t="str">
        <f>+'Los 8_Fahrt 9'!$B$3</f>
        <v>8/9</v>
      </c>
      <c r="B28" s="44">
        <f>+'Los 8_Fahrt 9'!$E$21</f>
        <v>0</v>
      </c>
      <c r="C28" s="44">
        <f>+'Los 8_Fahrt 9'!$E$22</f>
        <v>0</v>
      </c>
      <c r="D28" s="45">
        <f>+'Los 8_Fahrt 9'!$E$23</f>
        <v>0</v>
      </c>
      <c r="E28" s="44">
        <f>+'Los 8_Fahrt 9'!$E$24</f>
        <v>0</v>
      </c>
      <c r="F28" s="46">
        <f>+'Los 8_Fahrt 9'!$E$25</f>
        <v>0</v>
      </c>
      <c r="G28" s="45">
        <f>+'Los 8_Fahrt 9'!$E$26</f>
        <v>0</v>
      </c>
      <c r="H28" s="46">
        <f>+'Los 8_Fahrt 9'!$E$29</f>
        <v>0</v>
      </c>
      <c r="I28" s="45">
        <f>+'Los 8_Fahrt 9'!$E$30</f>
        <v>0</v>
      </c>
      <c r="J28" s="44">
        <f>+'Los 8_Fahrt 9'!$E$31</f>
        <v>0</v>
      </c>
      <c r="K28" s="47">
        <f t="shared" si="0"/>
        <v>0</v>
      </c>
      <c r="L28" s="48">
        <f>+'Los 8_Fahrt 9'!$E$38</f>
        <v>0</v>
      </c>
      <c r="M28" s="42">
        <f t="shared" si="1"/>
        <v>0</v>
      </c>
      <c r="N28" s="49">
        <f t="shared" si="2"/>
        <v>0</v>
      </c>
    </row>
    <row r="29" spans="1:14" s="3" customFormat="1" x14ac:dyDescent="0.4">
      <c r="A29" s="43" t="str">
        <f>+'Los 8_Fahrt 10'!$B$3</f>
        <v>8/10</v>
      </c>
      <c r="B29" s="44">
        <f>+'Los 8_Fahrt 10'!$E$21</f>
        <v>0</v>
      </c>
      <c r="C29" s="44">
        <f>+'Los 8_Fahrt 10'!$E$22</f>
        <v>0</v>
      </c>
      <c r="D29" s="45">
        <f>+'Los 8_Fahrt 10'!$E$23</f>
        <v>0</v>
      </c>
      <c r="E29" s="44">
        <f>+'Los 8_Fahrt 10'!$E$24</f>
        <v>0</v>
      </c>
      <c r="F29" s="46">
        <f>+'Los 8_Fahrt 10'!$E$25</f>
        <v>0</v>
      </c>
      <c r="G29" s="45">
        <f>+'Los 8_Fahrt 10'!$E$26</f>
        <v>0</v>
      </c>
      <c r="H29" s="46">
        <f>+'Los 8_Fahrt 10'!$E$29</f>
        <v>0</v>
      </c>
      <c r="I29" s="45">
        <f>+'Los 8_Fahrt 10'!$E$30</f>
        <v>0</v>
      </c>
      <c r="J29" s="44">
        <f>+'Los 8_Fahrt 10'!$E$31</f>
        <v>0</v>
      </c>
      <c r="K29" s="47">
        <f t="shared" si="0"/>
        <v>0</v>
      </c>
      <c r="L29" s="48">
        <f>+'Los 8_Fahrt 10'!$E$38</f>
        <v>0</v>
      </c>
      <c r="M29" s="42">
        <f t="shared" si="1"/>
        <v>0</v>
      </c>
      <c r="N29" s="49">
        <f t="shared" si="2"/>
        <v>0</v>
      </c>
    </row>
  </sheetData>
  <sheetProtection algorithmName="SHA-512" hashValue="0UJEzHCnNB8Kw0pOnBHU8cKhl35t+RJHzKEsRgy1abilnR2ukHnSG+/vcINzVIVZMn7aX5hVpPTKp1NbGTzxVg==" saltValue="2Ur3wl5kMZRFDt3at+ROGw==" spinCount="100000" sheet="1" objects="1" scenarios="1" formatCells="0" formatColumns="0" formatRows="0"/>
  <mergeCells count="18">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102</v>
      </c>
    </row>
    <row r="2" spans="1:2" s="80" customFormat="1" ht="19.2" x14ac:dyDescent="0.45"/>
    <row r="3" spans="1:2" s="80" customFormat="1" ht="30.75" customHeight="1" x14ac:dyDescent="0.45">
      <c r="A3" s="81" t="s">
        <v>105</v>
      </c>
      <c r="B3" s="90"/>
    </row>
    <row r="4" spans="1:2" s="80" customFormat="1" ht="30.75" customHeight="1" x14ac:dyDescent="0.45">
      <c r="A4" s="81" t="s">
        <v>5</v>
      </c>
      <c r="B4" s="90"/>
    </row>
    <row r="5" spans="1:2" s="80" customFormat="1" ht="30.75" customHeight="1" x14ac:dyDescent="0.45">
      <c r="A5" s="81" t="s">
        <v>103</v>
      </c>
      <c r="B5" s="90"/>
    </row>
    <row r="6" spans="1:2" ht="30.75" customHeight="1" x14ac:dyDescent="0.45">
      <c r="A6" s="82" t="s">
        <v>106</v>
      </c>
      <c r="B6" s="90"/>
    </row>
    <row r="7" spans="1:2" ht="30.75" customHeight="1" x14ac:dyDescent="0.45">
      <c r="A7" s="82" t="s">
        <v>107</v>
      </c>
      <c r="B7" s="90"/>
    </row>
  </sheetData>
  <sheetProtection algorithmName="SHA-512" hashValue="gcbQrMBLce+ULNcvOTnD56I3Ym5EDdvqswYw/aIt3RwLR1I/yTZfym5Ha1/XZWq4+2jGbJ6Mx5x2toUKti0uzg==" saltValue="3Mxuf+qJLvoW0t9bZBkih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2" t="s">
        <v>61</v>
      </c>
      <c r="B1" s="172"/>
      <c r="C1" s="172"/>
      <c r="D1" s="172"/>
      <c r="E1" s="172"/>
      <c r="F1" s="172"/>
      <c r="G1" s="172"/>
      <c r="H1" s="172"/>
      <c r="I1" s="172"/>
      <c r="J1" s="172"/>
      <c r="K1" s="172"/>
      <c r="L1" s="172"/>
      <c r="M1" s="172"/>
      <c r="N1" s="172"/>
      <c r="O1" s="172"/>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62</v>
      </c>
      <c r="E3" s="9" t="s">
        <v>63</v>
      </c>
    </row>
    <row r="4" spans="1:15" s="9" customFormat="1" ht="22.95" customHeight="1" x14ac:dyDescent="0.4">
      <c r="A4" s="2" t="s">
        <v>11</v>
      </c>
      <c r="E4" s="2" t="str">
        <f>+' Los 8 LB'!B4</f>
        <v>04-2026 EU</v>
      </c>
    </row>
    <row r="5" spans="1:15" s="9" customFormat="1" ht="22.95" customHeight="1" x14ac:dyDescent="0.4">
      <c r="A5" s="2" t="s">
        <v>13</v>
      </c>
      <c r="E5" s="88" t="str">
        <f>+' Los 8 LB'!B5</f>
        <v>8</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3" t="s">
        <v>109</v>
      </c>
      <c r="B7" s="173"/>
      <c r="C7" s="173"/>
      <c r="D7" s="87"/>
      <c r="E7" s="176">
        <f>'Angaben zum Bieter'!B3</f>
        <v>0</v>
      </c>
      <c r="F7" s="176"/>
      <c r="G7" s="176"/>
      <c r="H7" s="176"/>
      <c r="I7" s="59"/>
    </row>
    <row r="8" spans="1:15" s="60" customFormat="1" ht="16.5" customHeight="1" x14ac:dyDescent="0.4">
      <c r="A8" s="174" t="s">
        <v>64</v>
      </c>
      <c r="B8" s="174"/>
      <c r="C8" s="174"/>
      <c r="D8" s="75"/>
      <c r="E8" s="174">
        <f>'Angaben zum Bieter'!B4</f>
        <v>0</v>
      </c>
      <c r="F8" s="174"/>
      <c r="G8" s="174"/>
      <c r="H8" s="174"/>
      <c r="I8" s="61"/>
    </row>
    <row r="9" spans="1:15" s="60" customFormat="1" ht="16.5" customHeight="1" x14ac:dyDescent="0.4">
      <c r="A9" s="174" t="s">
        <v>65</v>
      </c>
      <c r="B9" s="174"/>
      <c r="C9" s="174"/>
      <c r="D9" s="75"/>
      <c r="E9" s="174">
        <f>'Angaben zum Bieter'!B5</f>
        <v>0</v>
      </c>
      <c r="F9" s="174"/>
      <c r="G9" s="174"/>
      <c r="H9" s="174"/>
      <c r="I9" s="61"/>
    </row>
    <row r="10" spans="1:15" s="55" customFormat="1" ht="33" customHeight="1" x14ac:dyDescent="0.4">
      <c r="A10" s="175" t="s">
        <v>66</v>
      </c>
      <c r="B10" s="175"/>
      <c r="C10" s="175"/>
      <c r="D10" s="175"/>
      <c r="E10" s="175"/>
      <c r="F10" s="175"/>
      <c r="G10" s="175"/>
      <c r="H10" s="175"/>
      <c r="I10" s="175"/>
      <c r="J10" s="175"/>
      <c r="K10" s="175"/>
      <c r="L10" s="175"/>
      <c r="M10" s="175"/>
      <c r="N10" s="175"/>
    </row>
    <row r="11" spans="1:15" s="62" customFormat="1" ht="40.5" customHeight="1" x14ac:dyDescent="0.35">
      <c r="A11" s="177" t="s">
        <v>67</v>
      </c>
      <c r="B11" s="179" t="s">
        <v>68</v>
      </c>
      <c r="C11" s="180"/>
      <c r="D11" s="77" t="s">
        <v>69</v>
      </c>
      <c r="E11" s="164" t="s">
        <v>70</v>
      </c>
      <c r="F11" s="164"/>
      <c r="G11" s="185" t="s">
        <v>71</v>
      </c>
      <c r="H11" s="179" t="s">
        <v>72</v>
      </c>
      <c r="I11" s="164" t="s">
        <v>73</v>
      </c>
      <c r="J11" s="165" t="s">
        <v>74</v>
      </c>
      <c r="K11" s="165"/>
      <c r="L11" s="165"/>
      <c r="M11" s="166" t="s">
        <v>75</v>
      </c>
      <c r="N11" s="167"/>
    </row>
    <row r="12" spans="1:15" s="62" customFormat="1" ht="15" customHeight="1" x14ac:dyDescent="0.35">
      <c r="A12" s="178"/>
      <c r="B12" s="181"/>
      <c r="C12" s="182"/>
      <c r="D12" s="78"/>
      <c r="E12" s="168" t="s">
        <v>76</v>
      </c>
      <c r="F12" s="168" t="s">
        <v>77</v>
      </c>
      <c r="G12" s="186"/>
      <c r="H12" s="183"/>
      <c r="I12" s="164"/>
      <c r="J12" s="165"/>
      <c r="K12" s="165"/>
      <c r="L12" s="165"/>
      <c r="M12" s="167"/>
      <c r="N12" s="167"/>
    </row>
    <row r="13" spans="1:15" s="62" customFormat="1" ht="15" customHeight="1" x14ac:dyDescent="0.35">
      <c r="A13" s="76"/>
      <c r="B13" s="183"/>
      <c r="C13" s="184"/>
      <c r="D13" s="79"/>
      <c r="E13" s="169"/>
      <c r="F13" s="169"/>
      <c r="G13" s="170" t="s">
        <v>78</v>
      </c>
      <c r="H13" s="171"/>
      <c r="I13" s="164"/>
      <c r="J13" s="63" t="s">
        <v>79</v>
      </c>
      <c r="K13" s="63" t="s">
        <v>80</v>
      </c>
      <c r="L13" s="63" t="s">
        <v>81</v>
      </c>
      <c r="M13" s="63" t="s">
        <v>82</v>
      </c>
      <c r="N13" s="63" t="s">
        <v>83</v>
      </c>
    </row>
    <row r="14" spans="1:15" s="55" customFormat="1" ht="24" customHeight="1" x14ac:dyDescent="0.4">
      <c r="A14" s="64">
        <v>1</v>
      </c>
      <c r="B14" s="162"/>
      <c r="C14" s="163"/>
      <c r="D14" s="91"/>
      <c r="E14" s="92"/>
      <c r="F14" s="92"/>
      <c r="G14" s="92"/>
      <c r="H14" s="93"/>
      <c r="I14" s="92"/>
      <c r="J14" s="94"/>
      <c r="K14" s="94"/>
      <c r="L14" s="94"/>
      <c r="M14" s="94"/>
      <c r="N14" s="94"/>
    </row>
    <row r="15" spans="1:15" s="55" customFormat="1" ht="24" customHeight="1" x14ac:dyDescent="0.4">
      <c r="A15" s="64">
        <v>2</v>
      </c>
      <c r="B15" s="162"/>
      <c r="C15" s="163"/>
      <c r="D15" s="91"/>
      <c r="E15" s="92"/>
      <c r="F15" s="92"/>
      <c r="G15" s="92"/>
      <c r="H15" s="93"/>
      <c r="I15" s="92"/>
      <c r="J15" s="94"/>
      <c r="K15" s="94"/>
      <c r="L15" s="94"/>
      <c r="M15" s="94"/>
      <c r="N15" s="94"/>
    </row>
    <row r="16" spans="1:15" s="55" customFormat="1" ht="24" customHeight="1" x14ac:dyDescent="0.4">
      <c r="A16" s="64">
        <v>3</v>
      </c>
      <c r="B16" s="162"/>
      <c r="C16" s="163"/>
      <c r="D16" s="91"/>
      <c r="E16" s="92"/>
      <c r="F16" s="92"/>
      <c r="G16" s="92"/>
      <c r="H16" s="93"/>
      <c r="I16" s="92"/>
      <c r="J16" s="94"/>
      <c r="K16" s="94"/>
      <c r="L16" s="94"/>
      <c r="M16" s="94"/>
      <c r="N16" s="94"/>
    </row>
    <row r="17" spans="1:14" s="55" customFormat="1" ht="24" customHeight="1" x14ac:dyDescent="0.4">
      <c r="A17" s="64">
        <v>4</v>
      </c>
      <c r="B17" s="162"/>
      <c r="C17" s="163"/>
      <c r="D17" s="91"/>
      <c r="E17" s="92"/>
      <c r="F17" s="92"/>
      <c r="G17" s="92"/>
      <c r="H17" s="93"/>
      <c r="I17" s="92"/>
      <c r="J17" s="94"/>
      <c r="K17" s="94"/>
      <c r="L17" s="94"/>
      <c r="M17" s="94"/>
      <c r="N17" s="94"/>
    </row>
    <row r="18" spans="1:14" s="55" customFormat="1" ht="24" customHeight="1" x14ac:dyDescent="0.4">
      <c r="A18" s="64">
        <v>5</v>
      </c>
      <c r="B18" s="162"/>
      <c r="C18" s="163"/>
      <c r="D18" s="91"/>
      <c r="E18" s="92"/>
      <c r="F18" s="92"/>
      <c r="G18" s="92"/>
      <c r="H18" s="93"/>
      <c r="I18" s="92"/>
      <c r="J18" s="94"/>
      <c r="K18" s="94"/>
      <c r="L18" s="94"/>
      <c r="M18" s="94"/>
      <c r="N18" s="94"/>
    </row>
    <row r="19" spans="1:14" s="55" customFormat="1" ht="24" customHeight="1" x14ac:dyDescent="0.4">
      <c r="A19" s="64">
        <v>6</v>
      </c>
      <c r="B19" s="162"/>
      <c r="C19" s="163"/>
      <c r="D19" s="91"/>
      <c r="E19" s="92"/>
      <c r="F19" s="92"/>
      <c r="G19" s="92"/>
      <c r="H19" s="93"/>
      <c r="I19" s="92"/>
      <c r="J19" s="94"/>
      <c r="K19" s="94"/>
      <c r="L19" s="94"/>
      <c r="M19" s="94"/>
      <c r="N19" s="94"/>
    </row>
    <row r="20" spans="1:14" s="55" customFormat="1" ht="24" customHeight="1" x14ac:dyDescent="0.4">
      <c r="A20" s="64">
        <v>7</v>
      </c>
      <c r="B20" s="162"/>
      <c r="C20" s="163"/>
      <c r="D20" s="91"/>
      <c r="E20" s="92"/>
      <c r="F20" s="92"/>
      <c r="G20" s="92"/>
      <c r="H20" s="93"/>
      <c r="I20" s="92"/>
      <c r="J20" s="94"/>
      <c r="K20" s="94"/>
      <c r="L20" s="94"/>
      <c r="M20" s="94"/>
      <c r="N20" s="94"/>
    </row>
    <row r="21" spans="1:14" s="55" customFormat="1" ht="24" customHeight="1" x14ac:dyDescent="0.4">
      <c r="A21" s="64">
        <v>8</v>
      </c>
      <c r="B21" s="162"/>
      <c r="C21" s="163"/>
      <c r="D21" s="91"/>
      <c r="E21" s="92"/>
      <c r="F21" s="92"/>
      <c r="G21" s="92"/>
      <c r="H21" s="93"/>
      <c r="I21" s="92"/>
      <c r="J21" s="94"/>
      <c r="K21" s="94"/>
      <c r="L21" s="94"/>
      <c r="M21" s="94"/>
      <c r="N21" s="94"/>
    </row>
    <row r="22" spans="1:14" s="55" customFormat="1" ht="24" customHeight="1" x14ac:dyDescent="0.4">
      <c r="A22" s="64">
        <v>9</v>
      </c>
      <c r="B22" s="162"/>
      <c r="C22" s="163"/>
      <c r="D22" s="91"/>
      <c r="E22" s="92"/>
      <c r="F22" s="92"/>
      <c r="G22" s="92"/>
      <c r="H22" s="93"/>
      <c r="I22" s="92"/>
      <c r="J22" s="94"/>
      <c r="K22" s="94"/>
      <c r="L22" s="94"/>
      <c r="M22" s="94"/>
      <c r="N22" s="94"/>
    </row>
    <row r="23" spans="1:14" s="55" customFormat="1" ht="24" customHeight="1" x14ac:dyDescent="0.4">
      <c r="A23" s="64">
        <v>10</v>
      </c>
      <c r="B23" s="162"/>
      <c r="C23" s="163"/>
      <c r="D23" s="91"/>
      <c r="E23" s="92"/>
      <c r="F23" s="92"/>
      <c r="G23" s="92"/>
      <c r="H23" s="93"/>
      <c r="I23" s="92"/>
      <c r="J23" s="94"/>
      <c r="K23" s="94"/>
      <c r="L23" s="94"/>
      <c r="M23" s="94"/>
      <c r="N23" s="94"/>
    </row>
    <row r="24" spans="1:14" s="55" customFormat="1" ht="24" customHeight="1" x14ac:dyDescent="0.4">
      <c r="A24" s="64">
        <v>11</v>
      </c>
      <c r="B24" s="162"/>
      <c r="C24" s="163"/>
      <c r="D24" s="91"/>
      <c r="E24" s="92"/>
      <c r="F24" s="92"/>
      <c r="G24" s="92"/>
      <c r="H24" s="93"/>
      <c r="I24" s="92"/>
      <c r="J24" s="94"/>
      <c r="K24" s="94"/>
      <c r="L24" s="94"/>
      <c r="M24" s="94"/>
      <c r="N24" s="94"/>
    </row>
    <row r="25" spans="1:14" s="55" customFormat="1" ht="24" customHeight="1" x14ac:dyDescent="0.4">
      <c r="A25" s="64">
        <v>12</v>
      </c>
      <c r="B25" s="162"/>
      <c r="C25" s="163"/>
      <c r="D25" s="91"/>
      <c r="E25" s="92"/>
      <c r="F25" s="92"/>
      <c r="G25" s="92"/>
      <c r="H25" s="93"/>
      <c r="I25" s="92"/>
      <c r="J25" s="94"/>
      <c r="K25" s="94"/>
      <c r="L25" s="94"/>
      <c r="M25" s="94"/>
      <c r="N25" s="94"/>
    </row>
    <row r="26" spans="1:14" s="55" customFormat="1" ht="24" customHeight="1" x14ac:dyDescent="0.4">
      <c r="A26" s="64">
        <v>13</v>
      </c>
      <c r="B26" s="162"/>
      <c r="C26" s="163"/>
      <c r="D26" s="91"/>
      <c r="E26" s="92"/>
      <c r="F26" s="92"/>
      <c r="G26" s="92"/>
      <c r="H26" s="93"/>
      <c r="I26" s="92"/>
      <c r="J26" s="94"/>
      <c r="K26" s="94"/>
      <c r="L26" s="94"/>
      <c r="M26" s="94"/>
      <c r="N26" s="94"/>
    </row>
    <row r="27" spans="1:14" s="55" customFormat="1" ht="24" customHeight="1" x14ac:dyDescent="0.4">
      <c r="A27" s="64">
        <v>14</v>
      </c>
      <c r="B27" s="162"/>
      <c r="C27" s="163"/>
      <c r="D27" s="91"/>
      <c r="E27" s="92"/>
      <c r="F27" s="92"/>
      <c r="G27" s="92"/>
      <c r="H27" s="93"/>
      <c r="I27" s="92"/>
      <c r="J27" s="94"/>
      <c r="K27" s="94"/>
      <c r="L27" s="94"/>
      <c r="M27" s="94"/>
      <c r="N27" s="94"/>
    </row>
    <row r="28" spans="1:14" s="55" customFormat="1" ht="24" customHeight="1" x14ac:dyDescent="0.4">
      <c r="A28" s="64">
        <v>15</v>
      </c>
      <c r="B28" s="162"/>
      <c r="C28" s="163"/>
      <c r="D28" s="91"/>
      <c r="E28" s="92"/>
      <c r="F28" s="92"/>
      <c r="G28" s="92"/>
      <c r="H28" s="93"/>
      <c r="I28" s="92"/>
      <c r="J28" s="94"/>
      <c r="K28" s="94"/>
      <c r="L28" s="94"/>
      <c r="M28" s="94"/>
      <c r="N28" s="94"/>
    </row>
    <row r="29" spans="1:14" s="55" customFormat="1" ht="24" customHeight="1" x14ac:dyDescent="0.4">
      <c r="A29" s="64">
        <v>16</v>
      </c>
      <c r="B29" s="162"/>
      <c r="C29" s="163"/>
      <c r="D29" s="91"/>
      <c r="E29" s="92"/>
      <c r="F29" s="92"/>
      <c r="G29" s="92"/>
      <c r="H29" s="93"/>
      <c r="I29" s="92"/>
      <c r="J29" s="94"/>
      <c r="K29" s="94"/>
      <c r="L29" s="94"/>
      <c r="M29" s="94"/>
      <c r="N29" s="94"/>
    </row>
    <row r="30" spans="1:14" s="55" customFormat="1" ht="24" customHeight="1" x14ac:dyDescent="0.4">
      <c r="A30" s="64">
        <v>17</v>
      </c>
      <c r="B30" s="162"/>
      <c r="C30" s="163"/>
      <c r="D30" s="91"/>
      <c r="E30" s="92"/>
      <c r="F30" s="92"/>
      <c r="G30" s="92"/>
      <c r="H30" s="93"/>
      <c r="I30" s="92"/>
      <c r="J30" s="94"/>
      <c r="K30" s="94"/>
      <c r="L30" s="94"/>
      <c r="M30" s="94"/>
      <c r="N30" s="94"/>
    </row>
    <row r="31" spans="1:14" s="55" customFormat="1" ht="24" customHeight="1" x14ac:dyDescent="0.4">
      <c r="A31" s="64">
        <v>18</v>
      </c>
      <c r="B31" s="162"/>
      <c r="C31" s="163"/>
      <c r="D31" s="91"/>
      <c r="E31" s="92"/>
      <c r="F31" s="92"/>
      <c r="G31" s="92"/>
      <c r="H31" s="93"/>
      <c r="I31" s="92"/>
      <c r="J31" s="94"/>
      <c r="K31" s="94"/>
      <c r="L31" s="94"/>
      <c r="M31" s="94"/>
      <c r="N31" s="94"/>
    </row>
    <row r="32" spans="1:14" s="55" customFormat="1" ht="24" customHeight="1" x14ac:dyDescent="0.4">
      <c r="A32" s="64">
        <v>19</v>
      </c>
      <c r="B32" s="162"/>
      <c r="C32" s="163"/>
      <c r="D32" s="91"/>
      <c r="E32" s="92"/>
      <c r="F32" s="92"/>
      <c r="G32" s="92"/>
      <c r="H32" s="93"/>
      <c r="I32" s="92"/>
      <c r="J32" s="94"/>
      <c r="K32" s="94"/>
      <c r="L32" s="94"/>
      <c r="M32" s="94"/>
      <c r="N32" s="94"/>
    </row>
    <row r="33" spans="1:14" s="55" customFormat="1" ht="24" customHeight="1" x14ac:dyDescent="0.4">
      <c r="A33" s="64">
        <v>20</v>
      </c>
      <c r="B33" s="162"/>
      <c r="C33" s="163"/>
      <c r="D33" s="91"/>
      <c r="E33" s="92"/>
      <c r="F33" s="92"/>
      <c r="G33" s="92"/>
      <c r="H33" s="93"/>
      <c r="I33" s="92"/>
      <c r="J33" s="94"/>
      <c r="K33" s="94"/>
      <c r="L33" s="94"/>
      <c r="M33" s="94"/>
      <c r="N33" s="94"/>
    </row>
    <row r="34" spans="1:14" ht="29.25" customHeight="1" x14ac:dyDescent="0.35">
      <c r="A34" s="65" t="s">
        <v>84</v>
      </c>
      <c r="B34" s="66" t="s">
        <v>85</v>
      </c>
    </row>
    <row r="35" spans="1:14" ht="15" customHeight="1" x14ac:dyDescent="0.4">
      <c r="A35" s="68"/>
      <c r="B35" s="69"/>
      <c r="C35" s="69"/>
      <c r="D35" s="69"/>
    </row>
  </sheetData>
  <sheetProtection algorithmName="SHA-512" hashValue="EiY+xDa/XYJFKbZ7m6d3lI3ZKYs5Z03dshzS3pDj2AVFPAbe3Z6nrRMeB3S2THf2TKYi7L4s5phqvHEgSIuFcg==" saltValue="mtH6DPA9Bub5Fin5Tyq8Uw==" spinCount="100000" sheet="1" objects="1" scenarios="1" formatCells="0" formatColumns="0" formatRows="0"/>
  <mergeCells count="39">
    <mergeCell ref="A11:A12"/>
    <mergeCell ref="B11:C13"/>
    <mergeCell ref="E11:F11"/>
    <mergeCell ref="G11:G12"/>
    <mergeCell ref="H11:H12"/>
    <mergeCell ref="A1:O1"/>
    <mergeCell ref="A7:C7"/>
    <mergeCell ref="A8:C8"/>
    <mergeCell ref="A9:C9"/>
    <mergeCell ref="A10:N10"/>
    <mergeCell ref="E7:H7"/>
    <mergeCell ref="E8:H8"/>
    <mergeCell ref="E9:H9"/>
    <mergeCell ref="I11:I13"/>
    <mergeCell ref="J11:L12"/>
    <mergeCell ref="M11:N12"/>
    <mergeCell ref="E12:E13"/>
    <mergeCell ref="F12:F13"/>
    <mergeCell ref="G13:H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62</v>
      </c>
      <c r="D1" s="83" t="s">
        <v>63</v>
      </c>
    </row>
    <row r="2" spans="1:9" s="83" customFormat="1" ht="22.95" customHeight="1" x14ac:dyDescent="0.4">
      <c r="A2" s="2" t="s">
        <v>11</v>
      </c>
      <c r="D2" s="2" t="str">
        <f>+' Los 8 LB'!B4</f>
        <v>04-2026 EU</v>
      </c>
    </row>
    <row r="3" spans="1:9" s="83" customFormat="1" ht="22.95" customHeight="1" x14ac:dyDescent="0.4">
      <c r="A3" s="2" t="s">
        <v>13</v>
      </c>
      <c r="D3" s="88" t="str">
        <f>+' Los 8 LB'!B5</f>
        <v>8</v>
      </c>
    </row>
    <row r="4" spans="1:9" s="83" customFormat="1" ht="22.95" customHeight="1" x14ac:dyDescent="0.4">
      <c r="A4" s="83" t="s">
        <v>12</v>
      </c>
      <c r="D4" s="89" t="str">
        <f>+' Los 8 LB'!B6</f>
        <v>Schülerspezialverkehr im Landkreis Potsdam-Mittelmark</v>
      </c>
    </row>
    <row r="5" spans="1:9" s="83" customFormat="1" ht="22.95" customHeight="1" x14ac:dyDescent="0.4">
      <c r="A5" s="83" t="s">
        <v>10</v>
      </c>
      <c r="D5" s="84">
        <f>+' Los 8 LB'!B7</f>
        <v>46258</v>
      </c>
    </row>
    <row r="6" spans="1:9" s="83" customFormat="1" ht="22.95" customHeight="1" x14ac:dyDescent="0.4">
      <c r="A6" s="83" t="s">
        <v>9</v>
      </c>
      <c r="D6" s="84">
        <f>+' Los 8 LB'!B8</f>
        <v>46932</v>
      </c>
    </row>
    <row r="7" spans="1:9" s="83" customFormat="1" x14ac:dyDescent="0.4"/>
    <row r="8" spans="1:9" s="83" customFormat="1" x14ac:dyDescent="0.4">
      <c r="A8" s="2" t="s">
        <v>104</v>
      </c>
      <c r="D8" s="2">
        <f>'Angaben zum Bieter'!B3</f>
        <v>0</v>
      </c>
    </row>
    <row r="9" spans="1:9" s="60" customFormat="1" ht="16.5" customHeight="1" x14ac:dyDescent="0.4">
      <c r="A9" s="189"/>
      <c r="B9" s="189"/>
      <c r="C9" s="189"/>
      <c r="D9" s="85"/>
      <c r="E9" s="58"/>
      <c r="F9" s="58"/>
      <c r="G9" s="58"/>
      <c r="H9" s="58"/>
      <c r="I9" s="59"/>
    </row>
    <row r="11" spans="1:9" x14ac:dyDescent="0.4">
      <c r="A11" s="5" t="s">
        <v>108</v>
      </c>
      <c r="B11" s="5"/>
      <c r="C11" s="5"/>
    </row>
    <row r="12" spans="1:9" x14ac:dyDescent="0.4">
      <c r="A12" s="3" t="s">
        <v>87</v>
      </c>
    </row>
    <row r="14" spans="1:9" ht="33.75" customHeight="1" x14ac:dyDescent="0.4">
      <c r="A14" s="187" t="s">
        <v>88</v>
      </c>
      <c r="B14" s="187"/>
      <c r="C14" s="187" t="s">
        <v>89</v>
      </c>
      <c r="D14" s="187"/>
      <c r="E14" s="74" t="s">
        <v>90</v>
      </c>
    </row>
    <row r="15" spans="1:9" ht="49.5" customHeight="1" x14ac:dyDescent="0.4">
      <c r="A15" s="188" t="s">
        <v>91</v>
      </c>
      <c r="B15" s="188"/>
      <c r="C15" s="188" t="s">
        <v>92</v>
      </c>
      <c r="D15" s="188"/>
      <c r="E15" s="95"/>
    </row>
    <row r="16" spans="1:9" ht="49.5" customHeight="1" x14ac:dyDescent="0.4">
      <c r="A16" s="188" t="s">
        <v>93</v>
      </c>
      <c r="B16" s="188"/>
      <c r="C16" s="188" t="s">
        <v>94</v>
      </c>
      <c r="D16" s="188"/>
      <c r="E16" s="95"/>
    </row>
    <row r="17" spans="1:6" ht="49.5" customHeight="1" x14ac:dyDescent="0.4">
      <c r="A17" s="188" t="s">
        <v>95</v>
      </c>
      <c r="B17" s="188"/>
      <c r="C17" s="188" t="s">
        <v>96</v>
      </c>
      <c r="D17" s="188"/>
      <c r="E17" s="95"/>
    </row>
    <row r="18" spans="1:6" ht="49.5" customHeight="1" x14ac:dyDescent="0.4">
      <c r="A18" s="192" t="s">
        <v>97</v>
      </c>
      <c r="B18" s="193"/>
      <c r="C18" s="192" t="s">
        <v>98</v>
      </c>
      <c r="D18" s="193"/>
      <c r="E18" s="95"/>
    </row>
    <row r="19" spans="1:6" ht="49.5" customHeight="1" x14ac:dyDescent="0.4">
      <c r="A19" s="187" t="s">
        <v>99</v>
      </c>
      <c r="B19" s="187"/>
      <c r="C19" s="191">
        <v>1</v>
      </c>
      <c r="D19" s="187"/>
      <c r="E19" s="86">
        <f>SUM(E15:E18)</f>
        <v>0</v>
      </c>
    </row>
    <row r="22" spans="1:6" x14ac:dyDescent="0.4">
      <c r="A22" s="190" t="s">
        <v>114</v>
      </c>
      <c r="B22" s="190"/>
      <c r="C22" s="190"/>
      <c r="D22" s="190"/>
      <c r="E22" s="190"/>
      <c r="F22" s="190"/>
    </row>
    <row r="23" spans="1:6" x14ac:dyDescent="0.4">
      <c r="A23" s="190"/>
      <c r="B23" s="190"/>
      <c r="C23" s="190"/>
      <c r="D23" s="190"/>
      <c r="E23" s="190"/>
      <c r="F23" s="190"/>
    </row>
    <row r="24" spans="1:6" x14ac:dyDescent="0.4">
      <c r="A24" s="190"/>
      <c r="B24" s="190"/>
      <c r="C24" s="190"/>
      <c r="D24" s="190"/>
      <c r="E24" s="190"/>
      <c r="F24" s="190"/>
    </row>
    <row r="25" spans="1:6" x14ac:dyDescent="0.4">
      <c r="A25" s="190"/>
      <c r="B25" s="190"/>
      <c r="C25" s="190"/>
      <c r="D25" s="190"/>
      <c r="E25" s="190"/>
      <c r="F25" s="190"/>
    </row>
    <row r="26" spans="1:6" x14ac:dyDescent="0.4">
      <c r="A26" s="190"/>
      <c r="B26" s="190"/>
      <c r="C26" s="190"/>
      <c r="D26" s="190"/>
      <c r="E26" s="190"/>
      <c r="F26" s="190"/>
    </row>
    <row r="27" spans="1:6" x14ac:dyDescent="0.4">
      <c r="A27" s="190"/>
      <c r="B27" s="190"/>
      <c r="C27" s="190"/>
      <c r="D27" s="190"/>
      <c r="E27" s="190"/>
      <c r="F27" s="190"/>
    </row>
  </sheetData>
  <sheetProtection algorithmName="SHA-512" hashValue="6JXp17gjoqLn7cu/j6PLib5PQIInznSsU/v/Dyj571DCEvUeojqzv0wQUD563SIvFfJMzBircaRBH/8i6Jgo7g==" saltValue="dU9Fm2umcdCdJwVHm9ZFfw==" spinCount="100000" sheet="1" objects="1" scenarios="1" formatCells="0" formatColumns="0" formatRows="0"/>
  <mergeCells count="14">
    <mergeCell ref="A22:F27"/>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fNCs7iWjPJmtyfIHSqTg/WOjIzxODhvhc29hbkGi4W0PI/KTM8k5kHHLLoTuth/psGaiq01R58L/IEw+MHGnZw==" saltValue="/70VhwQS3Bf6CIahgXUYNA=="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211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9YtivvkMdC0CqaGw6OrfW8Iw5SBgdifMGS03bSlDi1E6KA+p5fsASkjJ/IEc/PP7Lbu7DYRrUhtDG0cIDNCdwg==" saltValue="9wH+y67Ro5U6FWQxmGHVy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210</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Mo8jvuMwg/cX+G0Xmusf5rLjVeNUp2IESNPugFFJQKGD7hWB0SPcth53F6CeW+/uhAq4EOFja7x0dY/KlG2dMg==" saltValue="BmcUDEip0fn5Rhtm05iOt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202</v>
      </c>
      <c r="B1" s="195"/>
      <c r="C1" s="195"/>
      <c r="D1" s="195"/>
      <c r="E1" s="195"/>
      <c r="F1" s="195"/>
      <c r="G1" s="195"/>
      <c r="H1" s="195"/>
    </row>
    <row r="2" spans="1:8" x14ac:dyDescent="0.4">
      <c r="A2" s="197"/>
      <c r="B2" s="197"/>
      <c r="C2" s="197"/>
      <c r="D2" s="197"/>
      <c r="E2" s="197"/>
      <c r="F2" s="197"/>
      <c r="G2" s="197"/>
      <c r="H2" s="197"/>
    </row>
    <row r="3" spans="1:8" x14ac:dyDescent="0.4">
      <c r="A3" s="114" t="s">
        <v>37</v>
      </c>
      <c r="B3" s="114" t="s">
        <v>209</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4"/>
      <c r="B9" s="122"/>
      <c r="C9" s="123"/>
      <c r="D9" s="123"/>
      <c r="E9" s="124"/>
      <c r="F9" s="108"/>
      <c r="G9" s="121" t="s">
        <v>18</v>
      </c>
      <c r="H9" s="122"/>
    </row>
    <row r="10" spans="1:8" x14ac:dyDescent="0.4">
      <c r="A10" s="155"/>
      <c r="B10" s="125"/>
      <c r="C10" s="126"/>
      <c r="D10" s="126"/>
      <c r="E10" s="126"/>
      <c r="F10" s="111"/>
      <c r="G10" s="127" t="s">
        <v>18</v>
      </c>
      <c r="H10" s="125"/>
    </row>
    <row r="11" spans="1:8" x14ac:dyDescent="0.4">
      <c r="A11" s="155"/>
      <c r="B11" s="125"/>
      <c r="C11" s="126"/>
      <c r="D11" s="126"/>
      <c r="E11" s="126"/>
      <c r="F11" s="111"/>
      <c r="G11" s="127" t="s">
        <v>18</v>
      </c>
      <c r="H11" s="125"/>
    </row>
    <row r="12" spans="1:8" x14ac:dyDescent="0.4">
      <c r="A12" s="155"/>
      <c r="B12" s="125"/>
      <c r="C12" s="126"/>
      <c r="D12" s="126"/>
      <c r="E12" s="126"/>
      <c r="F12" s="111"/>
      <c r="G12" s="127" t="s">
        <v>18</v>
      </c>
      <c r="H12" s="125"/>
    </row>
    <row r="13" spans="1:8" x14ac:dyDescent="0.4">
      <c r="A13" s="156"/>
      <c r="B13" s="125"/>
      <c r="C13" s="126"/>
      <c r="D13" s="126"/>
      <c r="E13" s="126"/>
      <c r="F13" s="111"/>
      <c r="G13" s="127" t="s">
        <v>18</v>
      </c>
      <c r="H13" s="128"/>
    </row>
    <row r="14" spans="1:8" x14ac:dyDescent="0.4">
      <c r="A14" s="155"/>
      <c r="B14" s="125"/>
      <c r="C14" s="126"/>
      <c r="D14" s="126"/>
      <c r="E14" s="126"/>
      <c r="F14" s="111"/>
      <c r="G14" s="127" t="s">
        <v>18</v>
      </c>
      <c r="H14" s="125"/>
    </row>
    <row r="15" spans="1:8" x14ac:dyDescent="0.4">
      <c r="A15" s="156"/>
      <c r="B15" s="125"/>
      <c r="C15" s="126"/>
      <c r="D15" s="126"/>
      <c r="E15" s="126"/>
      <c r="F15" s="111"/>
      <c r="G15" s="127" t="s">
        <v>18</v>
      </c>
      <c r="H15" s="128"/>
    </row>
    <row r="16" spans="1:8" x14ac:dyDescent="0.4">
      <c r="A16" s="156"/>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8" t="s">
        <v>38</v>
      </c>
      <c r="B19" s="198"/>
      <c r="C19" s="198"/>
      <c r="D19" s="198"/>
      <c r="E19" s="198"/>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115</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116</v>
      </c>
      <c r="B30" s="116"/>
      <c r="C30" s="117"/>
      <c r="D30" s="117"/>
      <c r="E30" s="137"/>
      <c r="F30" s="138" t="s">
        <v>27</v>
      </c>
      <c r="G30" s="117"/>
      <c r="H30" s="117"/>
    </row>
    <row r="31" spans="1:8" x14ac:dyDescent="0.4">
      <c r="A31" s="114" t="s">
        <v>56</v>
      </c>
      <c r="B31" s="116"/>
      <c r="C31" s="117"/>
      <c r="D31" s="117"/>
      <c r="E31" s="137"/>
      <c r="F31" s="138"/>
      <c r="G31" s="117"/>
      <c r="H31" s="117"/>
    </row>
    <row r="32" spans="1:8" x14ac:dyDescent="0.4">
      <c r="A32" s="116"/>
      <c r="B32" s="116"/>
      <c r="C32" s="117"/>
      <c r="D32" s="117"/>
      <c r="E32" s="139"/>
      <c r="F32" s="120"/>
      <c r="G32" s="117"/>
      <c r="H32" s="117"/>
    </row>
    <row r="33" spans="1:8" x14ac:dyDescent="0.4">
      <c r="A33" s="114" t="s">
        <v>58</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57</v>
      </c>
      <c r="B41" s="116"/>
      <c r="C41" s="117"/>
      <c r="D41" s="144"/>
      <c r="E41" s="140">
        <f>+E33+E39</f>
        <v>0</v>
      </c>
      <c r="F41" s="138" t="s">
        <v>27</v>
      </c>
      <c r="G41" s="117"/>
      <c r="H41" s="117"/>
    </row>
    <row r="42" spans="1:8" x14ac:dyDescent="0.4">
      <c r="A42" s="129" t="s">
        <v>117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ptNMoAlhLBn74DOpdkaKBUw8Obf8COlFPQdHCU6EZxl5gssHKpWrC/Pfjp+mfEbSPBP1yYtwUcewhxUoi66Oow==" saltValue="G3D8NAKl8TEZlw8ukPY/B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202</v>
      </c>
      <c r="B1" s="195"/>
      <c r="C1" s="195"/>
      <c r="D1" s="195"/>
      <c r="E1" s="195"/>
      <c r="F1" s="195"/>
      <c r="G1" s="195"/>
      <c r="H1" s="195"/>
    </row>
    <row r="2" spans="1:8" x14ac:dyDescent="0.4">
      <c r="A2" s="194"/>
      <c r="B2" s="194"/>
      <c r="C2" s="194"/>
      <c r="D2" s="194"/>
      <c r="E2" s="194"/>
      <c r="F2" s="194"/>
      <c r="G2" s="194"/>
      <c r="H2" s="194"/>
    </row>
    <row r="3" spans="1:8" x14ac:dyDescent="0.4">
      <c r="A3" s="7" t="s">
        <v>37</v>
      </c>
      <c r="B3" s="114" t="s">
        <v>208</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115</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116</v>
      </c>
      <c r="B30" s="8"/>
      <c r="C30" s="9"/>
      <c r="D30" s="9"/>
      <c r="E30" s="101"/>
      <c r="F30" s="22" t="s">
        <v>27</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57</v>
      </c>
      <c r="B41" s="8"/>
      <c r="C41" s="9"/>
      <c r="D41" s="40"/>
      <c r="E41" s="25">
        <f>+E33+E39</f>
        <v>0</v>
      </c>
      <c r="F41" s="22" t="s">
        <v>27</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ENyjkPwHrv+2BjrAMSm+x0NIYHRN6khmvs/3DawJgT78k6rHW9xy43AByVpD89rqhZfO7m7pUi+IuI6Yvyy+dg==" saltValue="VjreOy+m3YX3q05nkgQCi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8 LB</vt:lpstr>
      <vt:lpstr>Angaben zum Bieter</vt:lpstr>
      <vt:lpstr>Fahrzeugeinsatz</vt:lpstr>
      <vt:lpstr>Kosten Fortschreibung</vt:lpstr>
      <vt:lpstr>Los 8_Fahrt 1</vt:lpstr>
      <vt:lpstr>Los 8_Fahrt 2</vt:lpstr>
      <vt:lpstr>Los 8_Fahrt 3</vt:lpstr>
      <vt:lpstr>Los 8_Fahrt 4</vt:lpstr>
      <vt:lpstr>Los 8_Fahrt 5</vt:lpstr>
      <vt:lpstr>Los 8_Fahrt 6</vt:lpstr>
      <vt:lpstr>Los 8_Fahrt 7</vt:lpstr>
      <vt:lpstr>Los 8_Fahrt 8</vt:lpstr>
      <vt:lpstr>Los 8_Fahrt 9</vt:lpstr>
      <vt:lpstr>Los 8_Fahrt 10</vt:lpstr>
      <vt:lpstr>Angebot</vt:lpstr>
      <vt:lpstr>' Los 8 LB'!Druckbereich</vt:lpstr>
      <vt:lpstr>Angebot!Druckbereich</vt:lpstr>
      <vt:lpstr>'Kosten Fortschreibung'!Druckbereich</vt:lpstr>
      <vt:lpstr>'Los 8_Fahrt 1'!Druckbereich</vt:lpstr>
      <vt:lpstr>'Los 8_Fahrt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2026-03-11T11:47:56Z</cp:lastPrinted>
  <dcterms:created xsi:type="dcterms:W3CDTF">2025-02-20T10:40:55Z</dcterms:created>
  <dcterms:modified xsi:type="dcterms:W3CDTF">2026-03-11T14:24:12Z</dcterms:modified>
</cp:coreProperties>
</file>