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7893419E-0BAF-4B9B-BFDB-223410B85712}" xr6:coauthVersionLast="47" xr6:coauthVersionMax="47" xr10:uidLastSave="{00000000-0000-0000-0000-000000000000}"/>
  <bookViews>
    <workbookView xWindow="-108" yWindow="-108" windowWidth="23256" windowHeight="12456" xr2:uid="{130BE028-0362-4E4A-AB77-89283C19BC4E}"/>
  </bookViews>
  <sheets>
    <sheet name=" Los 15 LB" sheetId="1" r:id="rId1"/>
    <sheet name="Angaben zum Bieter" sheetId="12" r:id="rId2"/>
    <sheet name="Fahrzeugeinsatz" sheetId="8" r:id="rId3"/>
    <sheet name="Kosten Fortschreibung" sheetId="13" r:id="rId4"/>
    <sheet name="Los 15_Fahrt 1" sheetId="3" r:id="rId5"/>
    <sheet name="Los 15_Fahrt 2" sheetId="10" r:id="rId6"/>
    <sheet name="Los 15_Fahrt 3" sheetId="11" r:id="rId7"/>
    <sheet name="Los 15_Fahrt 4" sheetId="9" r:id="rId8"/>
    <sheet name="Los 15_Fahrt 5" sheetId="14" r:id="rId9"/>
    <sheet name="Angebot" sheetId="2" r:id="rId10"/>
  </sheets>
  <definedNames>
    <definedName name="_xlnm.Print_Area" localSheetId="0">' Los 15 LB'!$A$1:$F$33</definedName>
    <definedName name="_xlnm.Print_Area" localSheetId="9">Angebot!$A$1:$N$24</definedName>
    <definedName name="_xlnm.Print_Area" localSheetId="3">'Kosten Fortschreibung'!$A$1:$N$24</definedName>
    <definedName name="_xlnm.Print_Area" localSheetId="4">'Los 15_Fahrt 1'!$A$1:$H$43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 l="1"/>
  <c r="B24" i="2"/>
  <c r="B23" i="2"/>
  <c r="B22" i="2"/>
  <c r="B21" i="2"/>
  <c r="B20" i="2"/>
  <c r="A24" i="2"/>
  <c r="A23" i="2"/>
  <c r="A22" i="2"/>
  <c r="A21" i="2"/>
  <c r="A20" i="2"/>
  <c r="E33" i="14"/>
  <c r="E33" i="9"/>
  <c r="E39" i="9" s="1"/>
  <c r="E33" i="11"/>
  <c r="E39" i="11" s="1"/>
  <c r="E33" i="10"/>
  <c r="E39" i="10" s="1"/>
  <c r="E33" i="3"/>
  <c r="E39" i="14" l="1"/>
  <c r="E41" i="14" s="1"/>
  <c r="E41" i="9"/>
  <c r="E41" i="11"/>
  <c r="E41" i="10"/>
  <c r="L24" i="2"/>
  <c r="J24" i="2"/>
  <c r="I24" i="2"/>
  <c r="H24" i="2"/>
  <c r="G24" i="2"/>
  <c r="F24" i="2"/>
  <c r="E24" i="2"/>
  <c r="D24" i="2"/>
  <c r="C24" i="2"/>
  <c r="E19" i="13"/>
  <c r="E9" i="8"/>
  <c r="E8" i="8"/>
  <c r="E7" i="8"/>
  <c r="D8" i="13"/>
  <c r="D6" i="13"/>
  <c r="D5" i="13"/>
  <c r="D4" i="13"/>
  <c r="D3" i="13"/>
  <c r="D2" i="13"/>
  <c r="E10" i="2"/>
  <c r="K24" i="2" l="1"/>
  <c r="M24" i="2" s="1"/>
  <c r="N24"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0" i="2" l="1"/>
  <c r="M20" i="2" s="1"/>
  <c r="N20" i="2" s="1"/>
  <c r="K21" i="2"/>
  <c r="M21" i="2" s="1"/>
  <c r="N21" i="2" s="1"/>
  <c r="N23" i="2"/>
  <c r="E39" i="3"/>
  <c r="E41" i="3" s="1"/>
  <c r="N14" i="2" l="1"/>
</calcChain>
</file>

<file path=xl/sharedStrings.xml><?xml version="1.0" encoding="utf-8"?>
<sst xmlns="http://schemas.openxmlformats.org/spreadsheetml/2006/main" count="397" uniqueCount="146">
  <si>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</si>
  <si>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</si>
  <si>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</si>
  <si>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</si>
  <si>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</si>
  <si>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</si>
  <si>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</si>
  <si>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</si>
  <si>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</si>
  <si>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</si>
  <si>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</si>
  <si>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</si>
  <si>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</si>
  <si>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</si>
  <si>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</si>
  <si>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</si>
  <si>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</si>
  <si>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</si>
  <si>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</si>
  <si>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</si>
  <si>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</si>
  <si>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</si>
  <si>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</si>
  <si>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</si>
  <si>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</si>
  <si>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</si>
  <si>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</si>
  <si>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</si>
  <si>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</si>
  <si>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</si>
  <si>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</si>
  <si>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</si>
  <si>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</si>
  <si>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</si>
  <si>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</si>
  <si>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</si>
  <si>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</si>
  <si>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</si>
  <si>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</si>
  <si>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</si>
  <si>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</si>
  <si>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</si>
  <si>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</si>
  <si>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</si>
  <si>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</si>
  <si>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</si>
  <si>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</si>
  <si>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</si>
  <si>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</si>
  <si>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</si>
  <si>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</si>
  <si>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</si>
  <si>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</si>
  <si>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</si>
  <si>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Brück</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</si>
  <si>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</si>
  <si>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</si>
  <si>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</si>
  <si>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</si>
  <si>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</si>
  <si>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</si>
  <si>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</si>
  <si>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</si>
  <si>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</si>
  <si>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</si>
  <si>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</si>
  <si>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</si>
  <si>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</si>
  <si>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</si>
  <si>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</si>
  <si>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</si>
  <si>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</si>
  <si>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</si>
  <si>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</si>
  <si>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</si>
  <si>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</si>
  <si>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</si>
  <si>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</si>
  <si>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</si>
  <si>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</si>
  <si>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</si>
  <si>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</si>
  <si>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</si>
  <si>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</si>
  <si>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</si>
  <si>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</si>
  <si>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</si>
  <si>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</si>
  <si>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</si>
  <si>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</si>
  <si>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</si>
  <si>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</si>
  <si>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</si>
  <si>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</si>
  <si>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</si>
  <si>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</si>
  <si>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</si>
  <si>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</si>
  <si>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</si>
  <si>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</si>
  <si>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</si>
  <si>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</si>
  <si>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</si>
  <si>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</si>
  <si>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</si>
  <si>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</si>
  <si>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</si>
  <si>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</si>
  <si>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</si>
  <si>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</si>
  <si>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</si>
  <si>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</si>
  <si>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</si>
  <si>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</si>
  <si>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</si>
  <si>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</si>
  <si>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</si>
  <si>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</si>
  <si>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</si>
  <si>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</si>
  <si>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</si>
  <si>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</si>
  <si>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</si>
  <si>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</si>
  <si>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</si>
  <si>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08:00 Uhr</t>
  </si>
  <si>
    <t>Schwielowsee</t>
  </si>
  <si>
    <t>07:30 Uhr</t>
  </si>
  <si>
    <t>Ferch</t>
  </si>
  <si>
    <t>13:45 Uhr</t>
  </si>
  <si>
    <t>15</t>
  </si>
  <si>
    <t>Marie-und-Hermann-Schmidt-Schule für Blinde und Sehbehinderte</t>
  </si>
  <si>
    <t>Luckenwalder Straße 64</t>
  </si>
  <si>
    <t>15711 Königs Wusterhausen</t>
  </si>
  <si>
    <t>Mittelbusch 36</t>
  </si>
  <si>
    <t>Schule am Ziemminsee</t>
  </si>
  <si>
    <t>Gartenstraße 12</t>
  </si>
  <si>
    <t xml:space="preserve">15746 Groß Köris    </t>
  </si>
  <si>
    <t>13:25 Uhr</t>
  </si>
  <si>
    <t>Straße des Friedens 13</t>
  </si>
  <si>
    <t>Tourenplan Los 15</t>
  </si>
  <si>
    <t>15/1</t>
  </si>
  <si>
    <t>15/2</t>
  </si>
  <si>
    <t>15/3</t>
  </si>
  <si>
    <t>15/4</t>
  </si>
  <si>
    <t>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</si>
</sst>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3">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33"/>
  <sheetViews>
    <sheetView showGridLines="0" tabSelected="1" view="pageBreakPreview" zoomScale="85" zoomScaleNormal="100" zoomScaleSheetLayoutView="85" workbookViewId="0">
      <selection activeCell="E7" sqref="E7"/>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59" t="s">
        <v>49</v>
      </c>
      <c r="E2" s="159"/>
      <c r="F2" s="159"/>
    </row>
    <row r="4" spans="1:6" ht="22.95" customHeight="1" x14ac:dyDescent="0.4">
      <c r="A4" s="2" t="s">
        <v>10</v>
      </c>
      <c r="B4" s="2" t="s">
        <v>110</v>
      </c>
    </row>
    <row r="5" spans="1:6" ht="22.95" customHeight="1" x14ac:dyDescent="0.4">
      <c r="A5" s="2" t="s">
        <v>12</v>
      </c>
      <c r="B5" s="88" t="s">
        <v>130</v>
      </c>
    </row>
    <row r="6" spans="1:6" ht="22.95" customHeight="1" x14ac:dyDescent="0.4">
      <c r="A6" s="1" t="s">
        <v>11</v>
      </c>
      <c r="B6" s="89" t="s">
        <v>117</v>
      </c>
    </row>
    <row r="7" spans="1:6" ht="22.95" customHeight="1" x14ac:dyDescent="0.4">
      <c r="A7" s="1" t="s">
        <v>9</v>
      </c>
      <c r="B7" s="4">
        <v>46258</v>
      </c>
    </row>
    <row r="8" spans="1:6" ht="22.95" customHeight="1" x14ac:dyDescent="0.4">
      <c r="A8" s="1" t="s">
        <v>8</v>
      </c>
      <c r="B8" s="4">
        <v>46932</v>
      </c>
    </row>
    <row r="10" spans="1:6" ht="39.6" customHeight="1" x14ac:dyDescent="0.4">
      <c r="A10" s="160" t="s">
        <v>59</v>
      </c>
      <c r="B10" s="160"/>
      <c r="C10" s="160"/>
      <c r="D10" s="160"/>
      <c r="E10" s="160"/>
      <c r="F10" s="160"/>
    </row>
    <row r="11" spans="1:6" ht="49.2" customHeight="1" x14ac:dyDescent="0.4">
      <c r="A11" s="158" t="s">
        <v>111</v>
      </c>
      <c r="B11" s="158"/>
      <c r="C11" s="158"/>
      <c r="D11" s="158"/>
      <c r="E11" s="158"/>
      <c r="F11" s="158"/>
    </row>
    <row r="12" spans="1:6" ht="164.4" customHeight="1" x14ac:dyDescent="0.4">
      <c r="A12" s="157" t="s">
        <v>100</v>
      </c>
      <c r="B12" s="157"/>
      <c r="C12" s="157"/>
      <c r="D12" s="157"/>
      <c r="E12" s="157"/>
      <c r="F12" s="157"/>
    </row>
    <row r="13" spans="1:6" x14ac:dyDescent="0.4">
      <c r="A13" s="30" t="s">
        <v>50</v>
      </c>
      <c r="B13" s="31" t="s">
        <v>131</v>
      </c>
      <c r="C13" s="29"/>
    </row>
    <row r="14" spans="1:6" ht="16.95" customHeight="1" x14ac:dyDescent="0.4">
      <c r="A14" s="30"/>
      <c r="B14" s="35" t="s">
        <v>132</v>
      </c>
      <c r="C14" s="34"/>
    </row>
    <row r="15" spans="1:6" x14ac:dyDescent="0.4">
      <c r="A15" s="30"/>
      <c r="B15" s="31" t="s">
        <v>133</v>
      </c>
      <c r="C15" s="29"/>
    </row>
    <row r="16" spans="1:6" x14ac:dyDescent="0.4">
      <c r="A16" s="30"/>
      <c r="B16" s="31"/>
      <c r="C16" s="29"/>
    </row>
    <row r="17" spans="1:6" x14ac:dyDescent="0.4">
      <c r="A17" s="30" t="s">
        <v>123</v>
      </c>
      <c r="B17" s="32" t="s">
        <v>127</v>
      </c>
      <c r="C17" s="29"/>
    </row>
    <row r="18" spans="1:6" x14ac:dyDescent="0.4">
      <c r="A18" s="30" t="s">
        <v>124</v>
      </c>
      <c r="B18" s="151" t="s">
        <v>129</v>
      </c>
      <c r="C18" s="33" t="s">
        <v>51</v>
      </c>
    </row>
    <row r="19" spans="1:6" ht="17.399999999999999" thickBot="1" x14ac:dyDescent="0.45">
      <c r="A19" s="30"/>
      <c r="C19" s="29"/>
    </row>
    <row r="20" spans="1:6" ht="17.399999999999999" thickBot="1" x14ac:dyDescent="0.45">
      <c r="A20" s="36" t="s">
        <v>3</v>
      </c>
      <c r="B20" s="36" t="s">
        <v>0</v>
      </c>
      <c r="C20" s="37" t="s">
        <v>4</v>
      </c>
      <c r="D20" s="37" t="s">
        <v>52</v>
      </c>
      <c r="E20" s="37" t="s">
        <v>5</v>
      </c>
      <c r="F20" s="38" t="s">
        <v>53</v>
      </c>
    </row>
    <row r="21" spans="1:6" ht="17.399999999999999" thickBot="1" x14ac:dyDescent="0.45">
      <c r="A21" s="145">
        <v>1</v>
      </c>
      <c r="B21" s="146">
        <v>14548</v>
      </c>
      <c r="C21" s="39" t="s">
        <v>126</v>
      </c>
      <c r="D21" s="39" t="s">
        <v>128</v>
      </c>
      <c r="E21" s="39" t="s">
        <v>134</v>
      </c>
      <c r="F21" s="147"/>
    </row>
    <row r="22" spans="1:6" x14ac:dyDescent="0.4">
      <c r="A22" s="148"/>
      <c r="B22" s="149"/>
      <c r="C22" s="150"/>
      <c r="D22" s="150"/>
      <c r="E22" s="150"/>
      <c r="F22" s="149"/>
    </row>
    <row r="23" spans="1:6" x14ac:dyDescent="0.4">
      <c r="A23" s="30" t="s">
        <v>122</v>
      </c>
      <c r="B23" s="31" t="s">
        <v>135</v>
      </c>
      <c r="C23" s="29"/>
    </row>
    <row r="24" spans="1:6" ht="16.95" customHeight="1" x14ac:dyDescent="0.4">
      <c r="A24" s="30"/>
      <c r="B24" s="35" t="s">
        <v>136</v>
      </c>
      <c r="C24" s="34"/>
    </row>
    <row r="25" spans="1:6" x14ac:dyDescent="0.4">
      <c r="A25" s="30"/>
      <c r="B25" s="31" t="s">
        <v>137</v>
      </c>
      <c r="C25" s="29"/>
    </row>
    <row r="26" spans="1:6" x14ac:dyDescent="0.4">
      <c r="A26" s="30"/>
      <c r="B26" s="31"/>
      <c r="C26" s="29"/>
    </row>
    <row r="27" spans="1:6" x14ac:dyDescent="0.4">
      <c r="A27" s="30" t="s">
        <v>123</v>
      </c>
      <c r="B27" s="32" t="s">
        <v>125</v>
      </c>
      <c r="C27" s="29"/>
    </row>
    <row r="28" spans="1:6" x14ac:dyDescent="0.4">
      <c r="A28" s="30" t="s">
        <v>124</v>
      </c>
      <c r="B28" s="151" t="s">
        <v>138</v>
      </c>
      <c r="C28" s="33" t="s">
        <v>51</v>
      </c>
      <c r="D28" s="151"/>
      <c r="E28" s="151"/>
    </row>
    <row r="29" spans="1:6" ht="17.399999999999999" thickBot="1" x14ac:dyDescent="0.45">
      <c r="A29" s="30"/>
      <c r="B29" s="33"/>
      <c r="C29" s="29"/>
    </row>
    <row r="30" spans="1:6" ht="17.399999999999999" thickBot="1" x14ac:dyDescent="0.45">
      <c r="A30" s="36" t="s">
        <v>3</v>
      </c>
      <c r="B30" s="36" t="s">
        <v>0</v>
      </c>
      <c r="C30" s="37" t="s">
        <v>4</v>
      </c>
      <c r="D30" s="37" t="s">
        <v>52</v>
      </c>
      <c r="E30" s="37" t="s">
        <v>5</v>
      </c>
      <c r="F30" s="38" t="s">
        <v>53</v>
      </c>
    </row>
    <row r="31" spans="1:6" ht="17.399999999999999" thickBot="1" x14ac:dyDescent="0.45">
      <c r="A31" s="145">
        <v>2</v>
      </c>
      <c r="B31" s="146">
        <v>14822</v>
      </c>
      <c r="C31" s="39" t="s">
        <v>54</v>
      </c>
      <c r="D31" s="39"/>
      <c r="E31" s="39" t="s">
        <v>139</v>
      </c>
      <c r="F31" s="147"/>
    </row>
    <row r="33" spans="1:6" ht="193.95" customHeight="1" x14ac:dyDescent="0.4">
      <c r="A33" s="156" t="s">
        <v>112</v>
      </c>
      <c r="B33" s="156"/>
      <c r="C33" s="156"/>
      <c r="D33" s="156"/>
      <c r="E33" s="156"/>
      <c r="F33" s="156"/>
    </row>
  </sheetData>
  <sheetProtection algorithmName="SHA-512" hashValue="t4bgI/gcOv/fwDNUayuAo5jt/ECA/m+swuio9mRqcNwSbkrqHDEd6vCJf+a7ikG9VwETICn0GhVmljbSy1U36g==" saltValue="bcuNyqtnUB8tgipulvfK+A==" spinCount="100000" sheet="1" objects="1" scenarios="1"/>
  <mergeCells count="5">
    <mergeCell ref="A33:F33"/>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4"/>
  <sheetViews>
    <sheetView showGridLines="0" topLeftCell="A2" zoomScale="70" zoomScaleNormal="70" workbookViewId="0">
      <selection activeCell="P24" sqref="P24"/>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99" t="s">
        <v>85</v>
      </c>
      <c r="B1" s="199"/>
      <c r="C1" s="199"/>
      <c r="D1" s="199"/>
      <c r="E1" s="199"/>
      <c r="F1" s="199"/>
      <c r="G1" s="199"/>
      <c r="H1" s="199"/>
      <c r="I1" s="199"/>
    </row>
    <row r="2" spans="1:15" s="1" customFormat="1" ht="16.95" customHeight="1" x14ac:dyDescent="0.4"/>
    <row r="3" spans="1:15" s="1" customFormat="1" x14ac:dyDescent="0.4">
      <c r="A3" s="2" t="s">
        <v>61</v>
      </c>
      <c r="E3" s="1" t="s">
        <v>62</v>
      </c>
    </row>
    <row r="4" spans="1:15" s="1" customFormat="1" ht="22.95" customHeight="1" x14ac:dyDescent="0.4">
      <c r="A4" s="2" t="s">
        <v>10</v>
      </c>
      <c r="E4" s="2" t="str">
        <f>+' Los 15 LB'!B4</f>
        <v>04-2026 EU</v>
      </c>
    </row>
    <row r="5" spans="1:15" s="1" customFormat="1" ht="22.95" customHeight="1" x14ac:dyDescent="0.4">
      <c r="A5" s="2" t="s">
        <v>12</v>
      </c>
      <c r="E5" s="88" t="str">
        <f>+' Los 15 LB'!B5</f>
        <v>15</v>
      </c>
    </row>
    <row r="6" spans="1:15" s="1" customFormat="1" ht="22.95" customHeight="1" x14ac:dyDescent="0.4">
      <c r="A6" s="1" t="s">
        <v>11</v>
      </c>
      <c r="E6" s="89" t="str">
        <f>+' Los 15 LB'!B6</f>
        <v>Schülerspezialverkehr im Landkreis Potsdam-Mittelmark</v>
      </c>
    </row>
    <row r="7" spans="1:15" s="1" customFormat="1" ht="22.95" customHeight="1" x14ac:dyDescent="0.4">
      <c r="A7" s="1" t="s">
        <v>9</v>
      </c>
      <c r="E7" s="4">
        <f>+' Los 15 LB'!B7</f>
        <v>46258</v>
      </c>
    </row>
    <row r="8" spans="1:15" s="1" customFormat="1" ht="22.95" customHeight="1" x14ac:dyDescent="0.4">
      <c r="A8" s="1" t="s">
        <v>8</v>
      </c>
      <c r="E8" s="4">
        <f>+' Los 15 LB'!B8</f>
        <v>46932</v>
      </c>
    </row>
    <row r="9" spans="1:15" s="1" customFormat="1" x14ac:dyDescent="0.4"/>
    <row r="10" spans="1:15" s="1" customFormat="1" x14ac:dyDescent="0.4">
      <c r="A10" s="2" t="s">
        <v>103</v>
      </c>
      <c r="E10" s="2">
        <f>'Angaben zum Bieter'!B3</f>
        <v>0</v>
      </c>
    </row>
    <row r="11" spans="1:15" s="60" customFormat="1" ht="16.5" customHeight="1" x14ac:dyDescent="0.4">
      <c r="A11" s="192"/>
      <c r="B11" s="192"/>
      <c r="C11" s="192"/>
      <c r="D11" s="57"/>
      <c r="E11" s="58"/>
      <c r="F11" s="58"/>
      <c r="G11" s="58"/>
      <c r="H11" s="58"/>
      <c r="I11" s="59"/>
    </row>
    <row r="12" spans="1:15" ht="23.4" x14ac:dyDescent="0.55000000000000004">
      <c r="A12" s="200" t="s">
        <v>109</v>
      </c>
      <c r="B12" s="200"/>
      <c r="C12" s="200"/>
      <c r="D12" s="200"/>
      <c r="E12" s="200"/>
      <c r="F12" s="200"/>
      <c r="G12" s="200"/>
      <c r="H12" s="200"/>
      <c r="I12" s="200"/>
      <c r="J12" s="200"/>
      <c r="K12" s="200"/>
      <c r="L12" s="200"/>
      <c r="M12" s="200"/>
      <c r="N12" s="200"/>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2" t="str">
        <f>+' Los 15 LB'!B5</f>
        <v>15</v>
      </c>
      <c r="D14" s="52"/>
      <c r="E14" s="52"/>
      <c r="F14" s="52"/>
      <c r="I14" s="3"/>
      <c r="J14" s="3"/>
      <c r="K14" s="202" t="s">
        <v>58</v>
      </c>
      <c r="L14" s="202"/>
      <c r="M14" s="202"/>
      <c r="N14" s="50">
        <f>SUM(N20:N24)</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99</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1" t="s">
        <v>38</v>
      </c>
      <c r="B18" s="198" t="s">
        <v>39</v>
      </c>
      <c r="C18" s="198" t="s">
        <v>40</v>
      </c>
      <c r="D18" s="198" t="s">
        <v>48</v>
      </c>
      <c r="E18" s="198" t="s">
        <v>41</v>
      </c>
      <c r="F18" s="198" t="s">
        <v>42</v>
      </c>
      <c r="G18" s="198" t="s">
        <v>46</v>
      </c>
      <c r="H18" s="198" t="s">
        <v>47</v>
      </c>
      <c r="I18" s="198" t="s">
        <v>43</v>
      </c>
      <c r="J18" s="198" t="s">
        <v>121</v>
      </c>
      <c r="K18" s="198" t="s">
        <v>119</v>
      </c>
      <c r="L18" s="198" t="s">
        <v>44</v>
      </c>
      <c r="M18" s="198" t="s">
        <v>45</v>
      </c>
      <c r="N18" s="198" t="s">
        <v>120</v>
      </c>
    </row>
    <row r="19" spans="1:14" s="3" customFormat="1" ht="81" customHeight="1" x14ac:dyDescent="0.4">
      <c r="A19" s="201"/>
      <c r="B19" s="198"/>
      <c r="C19" s="198"/>
      <c r="D19" s="198"/>
      <c r="E19" s="198"/>
      <c r="F19" s="198"/>
      <c r="G19" s="198"/>
      <c r="H19" s="198"/>
      <c r="I19" s="198"/>
      <c r="J19" s="198"/>
      <c r="K19" s="198"/>
      <c r="L19" s="198"/>
      <c r="M19" s="198"/>
      <c r="N19" s="198"/>
    </row>
    <row r="20" spans="1:14" s="3" customFormat="1" x14ac:dyDescent="0.4">
      <c r="A20" s="43" t="str">
        <f>+'Los 15_Fahrt 1'!B3</f>
        <v>15/1</v>
      </c>
      <c r="B20" s="44">
        <f>+'Los 15_Fahrt 1'!$E$21</f>
        <v>0</v>
      </c>
      <c r="C20" s="44">
        <f>+'Los 15_Fahrt 1'!$E$22</f>
        <v>0</v>
      </c>
      <c r="D20" s="45">
        <f>+'Los 15_Fahrt 1'!$E$23</f>
        <v>0</v>
      </c>
      <c r="E20" s="44">
        <f>+'Los 15_Fahrt 1'!$E$24</f>
        <v>0</v>
      </c>
      <c r="F20" s="46">
        <f>+'Los 15_Fahrt 1'!$E$25</f>
        <v>0</v>
      </c>
      <c r="G20" s="45">
        <f>+'Los 15_Fahrt 1'!$E$26</f>
        <v>0</v>
      </c>
      <c r="H20" s="46">
        <f>+'Los 15_Fahrt 1'!$E$29</f>
        <v>0</v>
      </c>
      <c r="I20" s="45">
        <f>+'Los 15_Fahrt 1'!$E$30</f>
        <v>0</v>
      </c>
      <c r="J20" s="44">
        <f>+'Los 15_Fahrt 1'!$E$31</f>
        <v>0</v>
      </c>
      <c r="K20" s="47">
        <f>+(C20*D20*H20+E20*F20*G20+H20*I20)*J20</f>
        <v>0</v>
      </c>
      <c r="L20" s="48">
        <f>+'Los 15_Fahrt 1'!$E$38</f>
        <v>0</v>
      </c>
      <c r="M20" s="42">
        <f>+K20*L20/100</f>
        <v>0</v>
      </c>
      <c r="N20" s="49">
        <f>+K20+M20</f>
        <v>0</v>
      </c>
    </row>
    <row r="21" spans="1:14" s="3" customFormat="1" x14ac:dyDescent="0.4">
      <c r="A21" s="43" t="str">
        <f>+'Los 15_Fahrt 2'!$B$3</f>
        <v>15/2</v>
      </c>
      <c r="B21" s="44">
        <f>+'Los 15_Fahrt 2'!$E$21</f>
        <v>0</v>
      </c>
      <c r="C21" s="44">
        <f>+'Los 15_Fahrt 2'!$E$22</f>
        <v>0</v>
      </c>
      <c r="D21" s="45">
        <f>+'Los 15_Fahrt 2'!$E$23</f>
        <v>0</v>
      </c>
      <c r="E21" s="44">
        <f>+'Los 15_Fahrt 2'!$E$24</f>
        <v>0</v>
      </c>
      <c r="F21" s="46">
        <f>+'Los 15_Fahrt 2'!$E$25</f>
        <v>0</v>
      </c>
      <c r="G21" s="45">
        <f>+'Los 15_Fahrt 2'!$E$26</f>
        <v>0</v>
      </c>
      <c r="H21" s="46">
        <f>+'Los 15_Fahrt 2'!$E$29</f>
        <v>0</v>
      </c>
      <c r="I21" s="45">
        <f>+'Los 15_Fahrt 2'!$E$30</f>
        <v>0</v>
      </c>
      <c r="J21" s="44">
        <f>+'Los 15_Fahrt 2'!$E$31</f>
        <v>0</v>
      </c>
      <c r="K21" s="47">
        <f t="shared" ref="K21:K23" si="0">+(C21*D21*H21+E21*F21*G21+H21*I21)*J21</f>
        <v>0</v>
      </c>
      <c r="L21" s="48">
        <f>+'Los 15_Fahrt 2'!$E$38</f>
        <v>0</v>
      </c>
      <c r="M21" s="42">
        <f t="shared" ref="M21:M23" si="1">+K21*L21/100</f>
        <v>0</v>
      </c>
      <c r="N21" s="49">
        <f t="shared" ref="N21:N23" si="2">+K21+M21</f>
        <v>0</v>
      </c>
    </row>
    <row r="22" spans="1:14" s="3" customFormat="1" x14ac:dyDescent="0.4">
      <c r="A22" s="43" t="str">
        <f>+'Los 15_Fahrt 3'!$B$3</f>
        <v>15/3</v>
      </c>
      <c r="B22" s="44">
        <f>+'Los 15_Fahrt 3'!$E$21</f>
        <v>0</v>
      </c>
      <c r="C22" s="44">
        <f>+'Los 15_Fahrt 3'!$E$22</f>
        <v>0</v>
      </c>
      <c r="D22" s="45">
        <f>+'Los 15_Fahrt 3'!$E$23</f>
        <v>0</v>
      </c>
      <c r="E22" s="44">
        <f>+'Los 15_Fahrt 3'!$E$24</f>
        <v>0</v>
      </c>
      <c r="F22" s="46">
        <f>+'Los 15_Fahrt 3'!$E$25</f>
        <v>0</v>
      </c>
      <c r="G22" s="45">
        <f>+'Los 15_Fahrt 3'!$E$26</f>
        <v>0</v>
      </c>
      <c r="H22" s="46">
        <f>+'Los 15_Fahrt 3'!$E$29</f>
        <v>0</v>
      </c>
      <c r="I22" s="45">
        <f>+'Los 15_Fahrt 3'!$E$30</f>
        <v>0</v>
      </c>
      <c r="J22" s="44">
        <f>+'Los 15_Fahrt 3'!$E$31</f>
        <v>0</v>
      </c>
      <c r="K22" s="47">
        <f t="shared" si="0"/>
        <v>0</v>
      </c>
      <c r="L22" s="48">
        <f>+'Los 15_Fahrt 3'!$E$38</f>
        <v>0</v>
      </c>
      <c r="M22" s="42">
        <f t="shared" si="1"/>
        <v>0</v>
      </c>
      <c r="N22" s="49">
        <f t="shared" si="2"/>
        <v>0</v>
      </c>
    </row>
    <row r="23" spans="1:14" s="3" customFormat="1" x14ac:dyDescent="0.4">
      <c r="A23" s="43" t="str">
        <f>+'Los 15_Fahrt 4'!$B$3</f>
        <v>15/4</v>
      </c>
      <c r="B23" s="44">
        <f>+'Los 15_Fahrt 4'!$E$21</f>
        <v>0</v>
      </c>
      <c r="C23" s="44">
        <f>+'Los 15_Fahrt 4'!$E$22</f>
        <v>0</v>
      </c>
      <c r="D23" s="45">
        <f>+'Los 15_Fahrt 4'!$E$23</f>
        <v>0</v>
      </c>
      <c r="E23" s="44">
        <f>+'Los 15_Fahrt 4'!$E$24</f>
        <v>0</v>
      </c>
      <c r="F23" s="46">
        <f>+'Los 15_Fahrt 4'!$E$25</f>
        <v>0</v>
      </c>
      <c r="G23" s="45">
        <f>+'Los 15_Fahrt 4'!$E$26</f>
        <v>0</v>
      </c>
      <c r="H23" s="46">
        <f>+'Los 15_Fahrt 4'!$E$29</f>
        <v>0</v>
      </c>
      <c r="I23" s="45">
        <f>+'Los 15_Fahrt 4'!$E$30</f>
        <v>0</v>
      </c>
      <c r="J23" s="44">
        <f>+'Los 15_Fahrt 4'!$E$31</f>
        <v>0</v>
      </c>
      <c r="K23" s="47">
        <f t="shared" si="0"/>
        <v>0</v>
      </c>
      <c r="L23" s="48">
        <f>+'Los 15_Fahrt 4'!$E$38</f>
        <v>0</v>
      </c>
      <c r="M23" s="42">
        <f t="shared" si="1"/>
        <v>0</v>
      </c>
      <c r="N23" s="49">
        <f t="shared" si="2"/>
        <v>0</v>
      </c>
    </row>
    <row r="24" spans="1:14" s="3" customFormat="1" x14ac:dyDescent="0.4">
      <c r="A24" s="43" t="str">
        <f>+'Los 15_Fahrt 5'!$B$3</f>
        <v>15/5</v>
      </c>
      <c r="B24" s="44">
        <f>+'Los 15_Fahrt 5'!$E$21</f>
        <v>0</v>
      </c>
      <c r="C24" s="44">
        <f>+'Los 15_Fahrt 5'!$E$22</f>
        <v>0</v>
      </c>
      <c r="D24" s="45">
        <f>+'Los 15_Fahrt 5'!$E$23</f>
        <v>0</v>
      </c>
      <c r="E24" s="44">
        <f>+'Los 15_Fahrt 5'!$E$24</f>
        <v>0</v>
      </c>
      <c r="F24" s="46">
        <f>+'Los 15_Fahrt 5'!$E$25</f>
        <v>0</v>
      </c>
      <c r="G24" s="45">
        <f>+'Los 15_Fahrt 5'!$E$26</f>
        <v>0</v>
      </c>
      <c r="H24" s="46">
        <f>+'Los 15_Fahrt 5'!$E$29</f>
        <v>0</v>
      </c>
      <c r="I24" s="45">
        <f>+'Los 15_Fahrt 5'!$E$30</f>
        <v>0</v>
      </c>
      <c r="J24" s="44">
        <f>+'Los 15_Fahrt 5'!$E$31</f>
        <v>0</v>
      </c>
      <c r="K24" s="47">
        <f t="shared" ref="K24" si="3">+(C24*D24*H24+E24*F24*G24+H24*I24)*J24</f>
        <v>0</v>
      </c>
      <c r="L24" s="48">
        <f>+'Los 15_Fahrt 5'!$E$38</f>
        <v>0</v>
      </c>
      <c r="M24" s="42">
        <f t="shared" ref="M24" si="4">+K24*L24/100</f>
        <v>0</v>
      </c>
      <c r="N24" s="49">
        <f t="shared" ref="N24" si="5">+K24+M24</f>
        <v>0</v>
      </c>
    </row>
  </sheetData>
  <sheetProtection algorithmName="SHA-512" hashValue="/veKJaXwNlq6WRhG3jUCGBo2EiRS/gUhKtT2ge4nqPPYdOY6Yc4C+lhcB3pHhQGHhDsAhFYk+P1F7z8novDcQQ==" saltValue="F+4rA/zBlCiLjByTog11QA==" spinCount="100000" sheet="1" objects="1" scenarios="1" formatCells="0" formatColumns="0" formatRows="0"/>
  <mergeCells count="18">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 ref="N18:N19"/>
    <mergeCell ref="J18:J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101</v>
      </c>
    </row>
    <row r="2" spans="1:2" s="80" customFormat="1" ht="19.2" x14ac:dyDescent="0.45"/>
    <row r="3" spans="1:2" s="80" customFormat="1" ht="30.75" customHeight="1" x14ac:dyDescent="0.45">
      <c r="A3" s="81" t="s">
        <v>104</v>
      </c>
      <c r="B3" s="90"/>
    </row>
    <row r="4" spans="1:2" s="80" customFormat="1" ht="30.75" customHeight="1" x14ac:dyDescent="0.45">
      <c r="A4" s="81" t="s">
        <v>5</v>
      </c>
      <c r="B4" s="90"/>
    </row>
    <row r="5" spans="1:2" s="80" customFormat="1" ht="30.75" customHeight="1" x14ac:dyDescent="0.45">
      <c r="A5" s="81" t="s">
        <v>102</v>
      </c>
      <c r="B5" s="90"/>
    </row>
    <row r="6" spans="1:2" ht="30.75" customHeight="1" x14ac:dyDescent="0.45">
      <c r="A6" s="82" t="s">
        <v>105</v>
      </c>
      <c r="B6" s="90"/>
    </row>
    <row r="7" spans="1:2" ht="30.75" customHeight="1" x14ac:dyDescent="0.45">
      <c r="A7" s="82" t="s">
        <v>106</v>
      </c>
      <c r="B7" s="90"/>
    </row>
  </sheetData>
  <sheetProtection algorithmName="SHA-512" hashValue="SW5Kx895tHFqKfa8KW0t1soeTjBERlgKXtenA72yNBTWWYzmxxJ4AHZk622PYZllLXSR/0Nrv2A6FYj57Y7Exg==" saltValue="5NoXZt3028cAxdyEeZFpWg=="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2" t="s">
        <v>60</v>
      </c>
      <c r="B1" s="172"/>
      <c r="C1" s="172"/>
      <c r="D1" s="172"/>
      <c r="E1" s="172"/>
      <c r="F1" s="172"/>
      <c r="G1" s="172"/>
      <c r="H1" s="172"/>
      <c r="I1" s="172"/>
      <c r="J1" s="172"/>
      <c r="K1" s="172"/>
      <c r="L1" s="172"/>
      <c r="M1" s="172"/>
      <c r="N1" s="172"/>
      <c r="O1" s="172"/>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61</v>
      </c>
      <c r="E3" s="9" t="s">
        <v>62</v>
      </c>
    </row>
    <row r="4" spans="1:15" s="9" customFormat="1" ht="22.95" customHeight="1" x14ac:dyDescent="0.4">
      <c r="A4" s="2" t="s">
        <v>10</v>
      </c>
      <c r="E4" s="2" t="str">
        <f>+' Los 15 LB'!B4</f>
        <v>04-2026 EU</v>
      </c>
    </row>
    <row r="5" spans="1:15" s="9" customFormat="1" ht="22.95" customHeight="1" x14ac:dyDescent="0.4">
      <c r="A5" s="2" t="s">
        <v>12</v>
      </c>
      <c r="E5" s="88" t="str">
        <f>+' Los 15 LB'!B5</f>
        <v>15</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3" t="s">
        <v>108</v>
      </c>
      <c r="B7" s="173"/>
      <c r="C7" s="173"/>
      <c r="D7" s="87"/>
      <c r="E7" s="176">
        <f>'Angaben zum Bieter'!B3</f>
        <v>0</v>
      </c>
      <c r="F7" s="176"/>
      <c r="G7" s="176"/>
      <c r="H7" s="176"/>
      <c r="I7" s="59"/>
    </row>
    <row r="8" spans="1:15" s="60" customFormat="1" ht="16.5" customHeight="1" x14ac:dyDescent="0.4">
      <c r="A8" s="174" t="s">
        <v>63</v>
      </c>
      <c r="B8" s="174"/>
      <c r="C8" s="174"/>
      <c r="D8" s="75"/>
      <c r="E8" s="174">
        <f>'Angaben zum Bieter'!B4</f>
        <v>0</v>
      </c>
      <c r="F8" s="174"/>
      <c r="G8" s="174"/>
      <c r="H8" s="174"/>
      <c r="I8" s="61"/>
    </row>
    <row r="9" spans="1:15" s="60" customFormat="1" ht="16.5" customHeight="1" x14ac:dyDescent="0.4">
      <c r="A9" s="174" t="s">
        <v>64</v>
      </c>
      <c r="B9" s="174"/>
      <c r="C9" s="174"/>
      <c r="D9" s="75"/>
      <c r="E9" s="174">
        <f>'Angaben zum Bieter'!B5</f>
        <v>0</v>
      </c>
      <c r="F9" s="174"/>
      <c r="G9" s="174"/>
      <c r="H9" s="174"/>
      <c r="I9" s="61"/>
    </row>
    <row r="10" spans="1:15" s="55" customFormat="1" ht="33" customHeight="1" x14ac:dyDescent="0.4">
      <c r="A10" s="175" t="s">
        <v>65</v>
      </c>
      <c r="B10" s="175"/>
      <c r="C10" s="175"/>
      <c r="D10" s="175"/>
      <c r="E10" s="175"/>
      <c r="F10" s="175"/>
      <c r="G10" s="175"/>
      <c r="H10" s="175"/>
      <c r="I10" s="175"/>
      <c r="J10" s="175"/>
      <c r="K10" s="175"/>
      <c r="L10" s="175"/>
      <c r="M10" s="175"/>
      <c r="N10" s="175"/>
    </row>
    <row r="11" spans="1:15" s="62" customFormat="1" ht="40.5" customHeight="1" x14ac:dyDescent="0.35">
      <c r="A11" s="161" t="s">
        <v>66</v>
      </c>
      <c r="B11" s="163" t="s">
        <v>67</v>
      </c>
      <c r="C11" s="164"/>
      <c r="D11" s="77" t="s">
        <v>68</v>
      </c>
      <c r="E11" s="169" t="s">
        <v>69</v>
      </c>
      <c r="F11" s="169"/>
      <c r="G11" s="170" t="s">
        <v>70</v>
      </c>
      <c r="H11" s="163" t="s">
        <v>71</v>
      </c>
      <c r="I11" s="169" t="s">
        <v>72</v>
      </c>
      <c r="J11" s="177" t="s">
        <v>73</v>
      </c>
      <c r="K11" s="177"/>
      <c r="L11" s="177"/>
      <c r="M11" s="178" t="s">
        <v>74</v>
      </c>
      <c r="N11" s="179"/>
    </row>
    <row r="12" spans="1:15" s="62" customFormat="1" ht="15" customHeight="1" x14ac:dyDescent="0.35">
      <c r="A12" s="162"/>
      <c r="B12" s="165"/>
      <c r="C12" s="166"/>
      <c r="D12" s="78"/>
      <c r="E12" s="180" t="s">
        <v>75</v>
      </c>
      <c r="F12" s="180" t="s">
        <v>76</v>
      </c>
      <c r="G12" s="171"/>
      <c r="H12" s="167"/>
      <c r="I12" s="169"/>
      <c r="J12" s="177"/>
      <c r="K12" s="177"/>
      <c r="L12" s="177"/>
      <c r="M12" s="179"/>
      <c r="N12" s="179"/>
    </row>
    <row r="13" spans="1:15" s="62" customFormat="1" ht="15" customHeight="1" x14ac:dyDescent="0.35">
      <c r="A13" s="76"/>
      <c r="B13" s="167"/>
      <c r="C13" s="168"/>
      <c r="D13" s="79"/>
      <c r="E13" s="181"/>
      <c r="F13" s="181"/>
      <c r="G13" s="182" t="s">
        <v>77</v>
      </c>
      <c r="H13" s="183"/>
      <c r="I13" s="169"/>
      <c r="J13" s="63" t="s">
        <v>78</v>
      </c>
      <c r="K13" s="63" t="s">
        <v>79</v>
      </c>
      <c r="L13" s="63" t="s">
        <v>80</v>
      </c>
      <c r="M13" s="63" t="s">
        <v>81</v>
      </c>
      <c r="N13" s="63" t="s">
        <v>82</v>
      </c>
    </row>
    <row r="14" spans="1:15" s="55" customFormat="1" ht="24" customHeight="1" x14ac:dyDescent="0.4">
      <c r="A14" s="64">
        <v>1</v>
      </c>
      <c r="B14" s="184"/>
      <c r="C14" s="185"/>
      <c r="D14" s="91"/>
      <c r="E14" s="92"/>
      <c r="F14" s="92"/>
      <c r="G14" s="92"/>
      <c r="H14" s="93"/>
      <c r="I14" s="92"/>
      <c r="J14" s="94"/>
      <c r="K14" s="94"/>
      <c r="L14" s="94"/>
      <c r="M14" s="94"/>
      <c r="N14" s="94"/>
    </row>
    <row r="15" spans="1:15" s="55" customFormat="1" ht="24" customHeight="1" x14ac:dyDescent="0.4">
      <c r="A15" s="64">
        <v>2</v>
      </c>
      <c r="B15" s="184"/>
      <c r="C15" s="185"/>
      <c r="D15" s="91"/>
      <c r="E15" s="92"/>
      <c r="F15" s="92"/>
      <c r="G15" s="92"/>
      <c r="H15" s="93"/>
      <c r="I15" s="92"/>
      <c r="J15" s="94"/>
      <c r="K15" s="94"/>
      <c r="L15" s="94"/>
      <c r="M15" s="94"/>
      <c r="N15" s="94"/>
    </row>
    <row r="16" spans="1:15" s="55" customFormat="1" ht="24" customHeight="1" x14ac:dyDescent="0.4">
      <c r="A16" s="64">
        <v>3</v>
      </c>
      <c r="B16" s="184"/>
      <c r="C16" s="185"/>
      <c r="D16" s="91"/>
      <c r="E16" s="92"/>
      <c r="F16" s="92"/>
      <c r="G16" s="92"/>
      <c r="H16" s="93"/>
      <c r="I16" s="92"/>
      <c r="J16" s="94"/>
      <c r="K16" s="94"/>
      <c r="L16" s="94"/>
      <c r="M16" s="94"/>
      <c r="N16" s="94"/>
    </row>
    <row r="17" spans="1:14" s="55" customFormat="1" ht="24" customHeight="1" x14ac:dyDescent="0.4">
      <c r="A17" s="64">
        <v>4</v>
      </c>
      <c r="B17" s="184"/>
      <c r="C17" s="185"/>
      <c r="D17" s="91"/>
      <c r="E17" s="92"/>
      <c r="F17" s="92"/>
      <c r="G17" s="92"/>
      <c r="H17" s="93"/>
      <c r="I17" s="92"/>
      <c r="J17" s="94"/>
      <c r="K17" s="94"/>
      <c r="L17" s="94"/>
      <c r="M17" s="94"/>
      <c r="N17" s="94"/>
    </row>
    <row r="18" spans="1:14" s="55" customFormat="1" ht="24" customHeight="1" x14ac:dyDescent="0.4">
      <c r="A18" s="64">
        <v>5</v>
      </c>
      <c r="B18" s="184"/>
      <c r="C18" s="185"/>
      <c r="D18" s="91"/>
      <c r="E18" s="92"/>
      <c r="F18" s="92"/>
      <c r="G18" s="92"/>
      <c r="H18" s="93"/>
      <c r="I18" s="92"/>
      <c r="J18" s="94"/>
      <c r="K18" s="94"/>
      <c r="L18" s="94"/>
      <c r="M18" s="94"/>
      <c r="N18" s="94"/>
    </row>
    <row r="19" spans="1:14" s="55" customFormat="1" ht="24" customHeight="1" x14ac:dyDescent="0.4">
      <c r="A19" s="64">
        <v>6</v>
      </c>
      <c r="B19" s="184"/>
      <c r="C19" s="185"/>
      <c r="D19" s="91"/>
      <c r="E19" s="92"/>
      <c r="F19" s="92"/>
      <c r="G19" s="92"/>
      <c r="H19" s="93"/>
      <c r="I19" s="92"/>
      <c r="J19" s="94"/>
      <c r="K19" s="94"/>
      <c r="L19" s="94"/>
      <c r="M19" s="94"/>
      <c r="N19" s="94"/>
    </row>
    <row r="20" spans="1:14" s="55" customFormat="1" ht="24" customHeight="1" x14ac:dyDescent="0.4">
      <c r="A20" s="64">
        <v>7</v>
      </c>
      <c r="B20" s="184"/>
      <c r="C20" s="185"/>
      <c r="D20" s="91"/>
      <c r="E20" s="92"/>
      <c r="F20" s="92"/>
      <c r="G20" s="92"/>
      <c r="H20" s="93"/>
      <c r="I20" s="92"/>
      <c r="J20" s="94"/>
      <c r="K20" s="94"/>
      <c r="L20" s="94"/>
      <c r="M20" s="94"/>
      <c r="N20" s="94"/>
    </row>
    <row r="21" spans="1:14" s="55" customFormat="1" ht="24" customHeight="1" x14ac:dyDescent="0.4">
      <c r="A21" s="64">
        <v>8</v>
      </c>
      <c r="B21" s="184"/>
      <c r="C21" s="185"/>
      <c r="D21" s="91"/>
      <c r="E21" s="92"/>
      <c r="F21" s="92"/>
      <c r="G21" s="92"/>
      <c r="H21" s="93"/>
      <c r="I21" s="92"/>
      <c r="J21" s="94"/>
      <c r="K21" s="94"/>
      <c r="L21" s="94"/>
      <c r="M21" s="94"/>
      <c r="N21" s="94"/>
    </row>
    <row r="22" spans="1:14" s="55" customFormat="1" ht="24" customHeight="1" x14ac:dyDescent="0.4">
      <c r="A22" s="64">
        <v>9</v>
      </c>
      <c r="B22" s="184"/>
      <c r="C22" s="185"/>
      <c r="D22" s="91"/>
      <c r="E22" s="92"/>
      <c r="F22" s="92"/>
      <c r="G22" s="92"/>
      <c r="H22" s="93"/>
      <c r="I22" s="92"/>
      <c r="J22" s="94"/>
      <c r="K22" s="94"/>
      <c r="L22" s="94"/>
      <c r="M22" s="94"/>
      <c r="N22" s="94"/>
    </row>
    <row r="23" spans="1:14" s="55" customFormat="1" ht="24" customHeight="1" x14ac:dyDescent="0.4">
      <c r="A23" s="64">
        <v>10</v>
      </c>
      <c r="B23" s="184"/>
      <c r="C23" s="185"/>
      <c r="D23" s="91"/>
      <c r="E23" s="92"/>
      <c r="F23" s="92"/>
      <c r="G23" s="92"/>
      <c r="H23" s="93"/>
      <c r="I23" s="92"/>
      <c r="J23" s="94"/>
      <c r="K23" s="94"/>
      <c r="L23" s="94"/>
      <c r="M23" s="94"/>
      <c r="N23" s="94"/>
    </row>
    <row r="24" spans="1:14" s="55" customFormat="1" ht="24" customHeight="1" x14ac:dyDescent="0.4">
      <c r="A24" s="64">
        <v>11</v>
      </c>
      <c r="B24" s="184"/>
      <c r="C24" s="185"/>
      <c r="D24" s="91"/>
      <c r="E24" s="92"/>
      <c r="F24" s="92"/>
      <c r="G24" s="92"/>
      <c r="H24" s="93"/>
      <c r="I24" s="92"/>
      <c r="J24" s="94"/>
      <c r="K24" s="94"/>
      <c r="L24" s="94"/>
      <c r="M24" s="94"/>
      <c r="N24" s="94"/>
    </row>
    <row r="25" spans="1:14" s="55" customFormat="1" ht="24" customHeight="1" x14ac:dyDescent="0.4">
      <c r="A25" s="64">
        <v>12</v>
      </c>
      <c r="B25" s="184"/>
      <c r="C25" s="185"/>
      <c r="D25" s="91"/>
      <c r="E25" s="92"/>
      <c r="F25" s="92"/>
      <c r="G25" s="92"/>
      <c r="H25" s="93"/>
      <c r="I25" s="92"/>
      <c r="J25" s="94"/>
      <c r="K25" s="94"/>
      <c r="L25" s="94"/>
      <c r="M25" s="94"/>
      <c r="N25" s="94"/>
    </row>
    <row r="26" spans="1:14" s="55" customFormat="1" ht="24" customHeight="1" x14ac:dyDescent="0.4">
      <c r="A26" s="64">
        <v>13</v>
      </c>
      <c r="B26" s="184"/>
      <c r="C26" s="185"/>
      <c r="D26" s="91"/>
      <c r="E26" s="92"/>
      <c r="F26" s="92"/>
      <c r="G26" s="92"/>
      <c r="H26" s="93"/>
      <c r="I26" s="92"/>
      <c r="J26" s="94"/>
      <c r="K26" s="94"/>
      <c r="L26" s="94"/>
      <c r="M26" s="94"/>
      <c r="N26" s="94"/>
    </row>
    <row r="27" spans="1:14" s="55" customFormat="1" ht="24" customHeight="1" x14ac:dyDescent="0.4">
      <c r="A27" s="64">
        <v>14</v>
      </c>
      <c r="B27" s="184"/>
      <c r="C27" s="185"/>
      <c r="D27" s="91"/>
      <c r="E27" s="92"/>
      <c r="F27" s="92"/>
      <c r="G27" s="92"/>
      <c r="H27" s="93"/>
      <c r="I27" s="92"/>
      <c r="J27" s="94"/>
      <c r="K27" s="94"/>
      <c r="L27" s="94"/>
      <c r="M27" s="94"/>
      <c r="N27" s="94"/>
    </row>
    <row r="28" spans="1:14" s="55" customFormat="1" ht="24" customHeight="1" x14ac:dyDescent="0.4">
      <c r="A28" s="64">
        <v>15</v>
      </c>
      <c r="B28" s="184"/>
      <c r="C28" s="185"/>
      <c r="D28" s="91"/>
      <c r="E28" s="92"/>
      <c r="F28" s="92"/>
      <c r="G28" s="92"/>
      <c r="H28" s="93"/>
      <c r="I28" s="92"/>
      <c r="J28" s="94"/>
      <c r="K28" s="94"/>
      <c r="L28" s="94"/>
      <c r="M28" s="94"/>
      <c r="N28" s="94"/>
    </row>
    <row r="29" spans="1:14" s="55" customFormat="1" ht="24" customHeight="1" x14ac:dyDescent="0.4">
      <c r="A29" s="64">
        <v>16</v>
      </c>
      <c r="B29" s="184"/>
      <c r="C29" s="185"/>
      <c r="D29" s="91"/>
      <c r="E29" s="92"/>
      <c r="F29" s="92"/>
      <c r="G29" s="92"/>
      <c r="H29" s="93"/>
      <c r="I29" s="92"/>
      <c r="J29" s="94"/>
      <c r="K29" s="94"/>
      <c r="L29" s="94"/>
      <c r="M29" s="94"/>
      <c r="N29" s="94"/>
    </row>
    <row r="30" spans="1:14" s="55" customFormat="1" ht="24" customHeight="1" x14ac:dyDescent="0.4">
      <c r="A30" s="64">
        <v>17</v>
      </c>
      <c r="B30" s="184"/>
      <c r="C30" s="185"/>
      <c r="D30" s="91"/>
      <c r="E30" s="92"/>
      <c r="F30" s="92"/>
      <c r="G30" s="92"/>
      <c r="H30" s="93"/>
      <c r="I30" s="92"/>
      <c r="J30" s="94"/>
      <c r="K30" s="94"/>
      <c r="L30" s="94"/>
      <c r="M30" s="94"/>
      <c r="N30" s="94"/>
    </row>
    <row r="31" spans="1:14" s="55" customFormat="1" ht="24" customHeight="1" x14ac:dyDescent="0.4">
      <c r="A31" s="64">
        <v>18</v>
      </c>
      <c r="B31" s="184"/>
      <c r="C31" s="185"/>
      <c r="D31" s="91"/>
      <c r="E31" s="92"/>
      <c r="F31" s="92"/>
      <c r="G31" s="92"/>
      <c r="H31" s="93"/>
      <c r="I31" s="92"/>
      <c r="J31" s="94"/>
      <c r="K31" s="94"/>
      <c r="L31" s="94"/>
      <c r="M31" s="94"/>
      <c r="N31" s="94"/>
    </row>
    <row r="32" spans="1:14" s="55" customFormat="1" ht="24" customHeight="1" x14ac:dyDescent="0.4">
      <c r="A32" s="64">
        <v>19</v>
      </c>
      <c r="B32" s="184"/>
      <c r="C32" s="185"/>
      <c r="D32" s="91"/>
      <c r="E32" s="92"/>
      <c r="F32" s="92"/>
      <c r="G32" s="92"/>
      <c r="H32" s="93"/>
      <c r="I32" s="92"/>
      <c r="J32" s="94"/>
      <c r="K32" s="94"/>
      <c r="L32" s="94"/>
      <c r="M32" s="94"/>
      <c r="N32" s="94"/>
    </row>
    <row r="33" spans="1:14" s="55" customFormat="1" ht="24" customHeight="1" x14ac:dyDescent="0.4">
      <c r="A33" s="64">
        <v>20</v>
      </c>
      <c r="B33" s="184"/>
      <c r="C33" s="185"/>
      <c r="D33" s="91"/>
      <c r="E33" s="92"/>
      <c r="F33" s="92"/>
      <c r="G33" s="92"/>
      <c r="H33" s="93"/>
      <c r="I33" s="92"/>
      <c r="J33" s="94"/>
      <c r="K33" s="94"/>
      <c r="L33" s="94"/>
      <c r="M33" s="94"/>
      <c r="N33" s="94"/>
    </row>
    <row r="34" spans="1:14" ht="29.25" customHeight="1" x14ac:dyDescent="0.35">
      <c r="A34" s="65" t="s">
        <v>83</v>
      </c>
      <c r="B34" s="66" t="s">
        <v>84</v>
      </c>
    </row>
    <row r="35" spans="1:14" ht="15" customHeight="1" x14ac:dyDescent="0.4">
      <c r="A35" s="68"/>
      <c r="B35" s="69"/>
      <c r="C35" s="69"/>
      <c r="D35" s="69"/>
    </row>
  </sheetData>
  <sheetProtection algorithmName="SHA-512" hashValue="dDtCpKXtcXcDAxBVrIUScikpKTEJwKDArrLoG131SLUoCCbwF8XawwfKpUotwSslaful9uwPw/wAWqAjcrIBpg==" saltValue="Z8PhUcT1/QcFCxIckfrbXg=="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61</v>
      </c>
      <c r="D1" s="83" t="s">
        <v>62</v>
      </c>
    </row>
    <row r="2" spans="1:9" s="83" customFormat="1" ht="22.95" customHeight="1" x14ac:dyDescent="0.4">
      <c r="A2" s="2" t="s">
        <v>10</v>
      </c>
      <c r="D2" s="2" t="str">
        <f>+' Los 15 LB'!B4</f>
        <v>04-2026 EU</v>
      </c>
    </row>
    <row r="3" spans="1:9" s="83" customFormat="1" ht="22.95" customHeight="1" x14ac:dyDescent="0.4">
      <c r="A3" s="2" t="s">
        <v>12</v>
      </c>
      <c r="D3" s="88" t="str">
        <f>+' Los 15 LB'!B5</f>
        <v>15</v>
      </c>
    </row>
    <row r="4" spans="1:9" s="83" customFormat="1" ht="22.95" customHeight="1" x14ac:dyDescent="0.4">
      <c r="A4" s="83" t="s">
        <v>11</v>
      </c>
      <c r="D4" s="89" t="str">
        <f>+' Los 15 LB'!B6</f>
        <v>Schülerspezialverkehr im Landkreis Potsdam-Mittelmark</v>
      </c>
    </row>
    <row r="5" spans="1:9" s="83" customFormat="1" ht="22.95" customHeight="1" x14ac:dyDescent="0.4">
      <c r="A5" s="83" t="s">
        <v>9</v>
      </c>
      <c r="D5" s="84">
        <f>+' Los 15 LB'!B7</f>
        <v>46258</v>
      </c>
    </row>
    <row r="6" spans="1:9" s="83" customFormat="1" ht="22.95" customHeight="1" x14ac:dyDescent="0.4">
      <c r="A6" s="83" t="s">
        <v>8</v>
      </c>
      <c r="D6" s="84">
        <f>+' Los 15 LB'!B8</f>
        <v>46932</v>
      </c>
    </row>
    <row r="7" spans="1:9" s="83" customFormat="1" x14ac:dyDescent="0.4"/>
    <row r="8" spans="1:9" s="83" customFormat="1" x14ac:dyDescent="0.4">
      <c r="A8" s="2" t="s">
        <v>103</v>
      </c>
      <c r="D8" s="2">
        <f>'Angaben zum Bieter'!B3</f>
        <v>0</v>
      </c>
    </row>
    <row r="9" spans="1:9" s="60" customFormat="1" ht="16.5" customHeight="1" x14ac:dyDescent="0.4">
      <c r="A9" s="192"/>
      <c r="B9" s="192"/>
      <c r="C9" s="192"/>
      <c r="D9" s="85"/>
      <c r="E9" s="58"/>
      <c r="F9" s="58"/>
      <c r="G9" s="58"/>
      <c r="H9" s="58"/>
      <c r="I9" s="59"/>
    </row>
    <row r="11" spans="1:9" x14ac:dyDescent="0.4">
      <c r="A11" s="5" t="s">
        <v>107</v>
      </c>
      <c r="B11" s="5"/>
      <c r="C11" s="5"/>
    </row>
    <row r="12" spans="1:9" x14ac:dyDescent="0.4">
      <c r="A12" s="3" t="s">
        <v>86</v>
      </c>
    </row>
    <row r="14" spans="1:9" ht="33.75" customHeight="1" x14ac:dyDescent="0.4">
      <c r="A14" s="187" t="s">
        <v>87</v>
      </c>
      <c r="B14" s="187"/>
      <c r="C14" s="187" t="s">
        <v>88</v>
      </c>
      <c r="D14" s="187"/>
      <c r="E14" s="74" t="s">
        <v>89</v>
      </c>
    </row>
    <row r="15" spans="1:9" ht="49.5" customHeight="1" x14ac:dyDescent="0.4">
      <c r="A15" s="189" t="s">
        <v>90</v>
      </c>
      <c r="B15" s="189"/>
      <c r="C15" s="189" t="s">
        <v>91</v>
      </c>
      <c r="D15" s="189"/>
      <c r="E15" s="95"/>
    </row>
    <row r="16" spans="1:9" ht="49.5" customHeight="1" x14ac:dyDescent="0.4">
      <c r="A16" s="189" t="s">
        <v>92</v>
      </c>
      <c r="B16" s="189"/>
      <c r="C16" s="189" t="s">
        <v>93</v>
      </c>
      <c r="D16" s="189"/>
      <c r="E16" s="95"/>
    </row>
    <row r="17" spans="1:6" ht="49.5" customHeight="1" x14ac:dyDescent="0.4">
      <c r="A17" s="189" t="s">
        <v>94</v>
      </c>
      <c r="B17" s="189"/>
      <c r="C17" s="189" t="s">
        <v>95</v>
      </c>
      <c r="D17" s="189"/>
      <c r="E17" s="95"/>
    </row>
    <row r="18" spans="1:6" ht="49.5" customHeight="1" x14ac:dyDescent="0.4">
      <c r="A18" s="190" t="s">
        <v>96</v>
      </c>
      <c r="B18" s="191"/>
      <c r="C18" s="190" t="s">
        <v>97</v>
      </c>
      <c r="D18" s="191"/>
      <c r="E18" s="95"/>
    </row>
    <row r="19" spans="1:6" ht="49.5" customHeight="1" x14ac:dyDescent="0.4">
      <c r="A19" s="187" t="s">
        <v>98</v>
      </c>
      <c r="B19" s="187"/>
      <c r="C19" s="188">
        <v>1</v>
      </c>
      <c r="D19" s="187"/>
      <c r="E19" s="86">
        <f>SUM(E15:E18)</f>
        <v>0</v>
      </c>
    </row>
    <row r="22" spans="1:6" x14ac:dyDescent="0.4">
      <c r="A22" s="186" t="s">
        <v>113</v>
      </c>
      <c r="B22" s="186"/>
      <c r="C22" s="186"/>
      <c r="D22" s="186"/>
      <c r="E22" s="186"/>
      <c r="F22" s="186"/>
    </row>
    <row r="23" spans="1:6" x14ac:dyDescent="0.4">
      <c r="A23" s="186"/>
      <c r="B23" s="186"/>
      <c r="C23" s="186"/>
      <c r="D23" s="186"/>
      <c r="E23" s="186"/>
      <c r="F23" s="186"/>
    </row>
    <row r="24" spans="1:6" x14ac:dyDescent="0.4">
      <c r="A24" s="186"/>
      <c r="B24" s="186"/>
      <c r="C24" s="186"/>
      <c r="D24" s="186"/>
      <c r="E24" s="186"/>
      <c r="F24" s="186"/>
    </row>
    <row r="25" spans="1:6" x14ac:dyDescent="0.4">
      <c r="A25" s="186"/>
      <c r="B25" s="186"/>
      <c r="C25" s="186"/>
      <c r="D25" s="186"/>
      <c r="E25" s="186"/>
      <c r="F25" s="186"/>
    </row>
    <row r="26" spans="1:6" x14ac:dyDescent="0.4">
      <c r="A26" s="186"/>
      <c r="B26" s="186"/>
      <c r="C26" s="186"/>
      <c r="D26" s="186"/>
      <c r="E26" s="186"/>
      <c r="F26" s="186"/>
    </row>
    <row r="27" spans="1:6" x14ac:dyDescent="0.4">
      <c r="A27" s="186"/>
      <c r="B27" s="186"/>
      <c r="C27" s="186"/>
      <c r="D27" s="186"/>
      <c r="E27" s="186"/>
      <c r="F27" s="186"/>
    </row>
  </sheetData>
  <sheetProtection algorithmName="SHA-512" hashValue="EcK7urAqjHTKdBgqh9b2HSH9r+ygGNDDzgKqhZ4DBSRg5CETA0duJIxT7KA84uZxVHuFQ/rrhbrYFUpyJbMA0Q==" saltValue="fIVVrdqzQqpILcO0E4C/nA=="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140</v>
      </c>
      <c r="B1" s="194"/>
      <c r="C1" s="194"/>
      <c r="D1" s="194"/>
      <c r="E1" s="194"/>
      <c r="F1" s="194"/>
      <c r="G1" s="194"/>
      <c r="H1" s="194"/>
    </row>
    <row r="2" spans="1:8" x14ac:dyDescent="0.4">
      <c r="A2" s="193"/>
      <c r="B2" s="193"/>
      <c r="C2" s="193"/>
      <c r="D2" s="193"/>
      <c r="E2" s="193"/>
      <c r="F2" s="193"/>
      <c r="G2" s="193"/>
      <c r="H2" s="193"/>
    </row>
    <row r="3" spans="1:8" x14ac:dyDescent="0.4">
      <c r="A3" s="7" t="s">
        <v>36</v>
      </c>
      <c r="B3" s="114" t="s">
        <v>141</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F84rFG6UFaYhP8inbRlr1QIcbOdMux0yPTZMJ62d/XwzWgsa8irJ83aZ4IssPB3XpwyGrlircm9eIfodj2Dn4Q==" saltValue="XCaq7rdt9PXLZHXC9eFJIQ=="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140</v>
      </c>
      <c r="B1" s="194"/>
      <c r="C1" s="194"/>
      <c r="D1" s="194"/>
      <c r="E1" s="194"/>
      <c r="F1" s="194"/>
      <c r="G1" s="194"/>
      <c r="H1" s="194"/>
    </row>
    <row r="2" spans="1:8" x14ac:dyDescent="0.4">
      <c r="A2" s="193"/>
      <c r="B2" s="193"/>
      <c r="C2" s="193"/>
      <c r="D2" s="193"/>
      <c r="E2" s="193"/>
      <c r="F2" s="193"/>
      <c r="G2" s="193"/>
      <c r="H2" s="193"/>
    </row>
    <row r="3" spans="1:8" x14ac:dyDescent="0.4">
      <c r="A3" s="7" t="s">
        <v>36</v>
      </c>
      <c r="B3" s="114" t="s">
        <v>142</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2qT5zDrtHxSsYzs2xfnGZ63nj0j2cTyJRo/O2yW1GU/1hgSyCJ70GtirSNeTY9/aj4hpzMA82y6VCHQiEH4Uw==" saltValue="MD8MMHAYD+oCs3g2D1oyJ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140</v>
      </c>
      <c r="B1" s="194"/>
      <c r="C1" s="194"/>
      <c r="D1" s="194"/>
      <c r="E1" s="194"/>
      <c r="F1" s="194"/>
      <c r="G1" s="194"/>
      <c r="H1" s="194"/>
    </row>
    <row r="2" spans="1:8" x14ac:dyDescent="0.4">
      <c r="A2" s="193"/>
      <c r="B2" s="193"/>
      <c r="C2" s="193"/>
      <c r="D2" s="193"/>
      <c r="E2" s="193"/>
      <c r="F2" s="193"/>
      <c r="G2" s="193"/>
      <c r="H2" s="193"/>
    </row>
    <row r="3" spans="1:8" x14ac:dyDescent="0.4">
      <c r="A3" s="7" t="s">
        <v>36</v>
      </c>
      <c r="B3" s="114" t="s">
        <v>143</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QTx9HQExMgFEB6EddE/FuQbWGtOPr74xePMLqnICfoFOPPZwoQWoNNIUDuwhrti5f0EHz3YD0RuzTJgbDZTKKg==" saltValue="TfuUnCqu+YtSaQYJr0lLU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4" t="s">
        <v>140</v>
      </c>
      <c r="B1" s="194"/>
      <c r="C1" s="194"/>
      <c r="D1" s="194"/>
      <c r="E1" s="194"/>
      <c r="F1" s="194"/>
      <c r="G1" s="194"/>
      <c r="H1" s="194"/>
    </row>
    <row r="2" spans="1:8" x14ac:dyDescent="0.4">
      <c r="A2" s="196"/>
      <c r="B2" s="196"/>
      <c r="C2" s="196"/>
      <c r="D2" s="196"/>
      <c r="E2" s="196"/>
      <c r="F2" s="196"/>
      <c r="G2" s="196"/>
      <c r="H2" s="196"/>
    </row>
    <row r="3" spans="1:8" x14ac:dyDescent="0.4">
      <c r="A3" s="114" t="s">
        <v>36</v>
      </c>
      <c r="B3" s="114" t="s">
        <v>144</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118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3"/>
      <c r="B9" s="122"/>
      <c r="C9" s="123"/>
      <c r="D9" s="123"/>
      <c r="E9" s="124"/>
      <c r="F9" s="108"/>
      <c r="G9" s="121" t="s">
        <v>17</v>
      </c>
      <c r="H9" s="122"/>
    </row>
    <row r="10" spans="1:8" x14ac:dyDescent="0.4">
      <c r="A10" s="154"/>
      <c r="B10" s="125"/>
      <c r="C10" s="126"/>
      <c r="D10" s="126"/>
      <c r="E10" s="126"/>
      <c r="F10" s="111"/>
      <c r="G10" s="127" t="s">
        <v>17</v>
      </c>
      <c r="H10" s="125"/>
    </row>
    <row r="11" spans="1:8" x14ac:dyDescent="0.4">
      <c r="A11" s="154"/>
      <c r="B11" s="125"/>
      <c r="C11" s="126"/>
      <c r="D11" s="126"/>
      <c r="E11" s="126"/>
      <c r="F11" s="111"/>
      <c r="G11" s="127" t="s">
        <v>17</v>
      </c>
      <c r="H11" s="125"/>
    </row>
    <row r="12" spans="1:8" x14ac:dyDescent="0.4">
      <c r="A12" s="154"/>
      <c r="B12" s="125"/>
      <c r="C12" s="126"/>
      <c r="D12" s="126"/>
      <c r="E12" s="126"/>
      <c r="F12" s="111"/>
      <c r="G12" s="127" t="s">
        <v>17</v>
      </c>
      <c r="H12" s="125"/>
    </row>
    <row r="13" spans="1:8" x14ac:dyDescent="0.4">
      <c r="A13" s="155"/>
      <c r="B13" s="125"/>
      <c r="C13" s="126"/>
      <c r="D13" s="126"/>
      <c r="E13" s="126"/>
      <c r="F13" s="111"/>
      <c r="G13" s="127" t="s">
        <v>17</v>
      </c>
      <c r="H13" s="128"/>
    </row>
    <row r="14" spans="1:8" x14ac:dyDescent="0.4">
      <c r="A14" s="154"/>
      <c r="B14" s="125"/>
      <c r="C14" s="126"/>
      <c r="D14" s="126"/>
      <c r="E14" s="126"/>
      <c r="F14" s="111"/>
      <c r="G14" s="127" t="s">
        <v>17</v>
      </c>
      <c r="H14" s="125"/>
    </row>
    <row r="15" spans="1:8" x14ac:dyDescent="0.4">
      <c r="A15" s="155"/>
      <c r="B15" s="125"/>
      <c r="C15" s="126"/>
      <c r="D15" s="126"/>
      <c r="E15" s="126"/>
      <c r="F15" s="111"/>
      <c r="G15" s="127" t="s">
        <v>17</v>
      </c>
      <c r="H15" s="128"/>
    </row>
    <row r="16" spans="1:8" x14ac:dyDescent="0.4">
      <c r="A16" s="155"/>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7" t="s">
        <v>37</v>
      </c>
      <c r="B19" s="197"/>
      <c r="C19" s="197"/>
      <c r="D19" s="197"/>
      <c r="E19" s="197"/>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114</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115</v>
      </c>
      <c r="B30" s="116"/>
      <c r="C30" s="117"/>
      <c r="D30" s="117"/>
      <c r="E30" s="137"/>
      <c r="F30" s="138" t="s">
        <v>26</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26</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Kh+AeFryy+HlI9DkDCMPTcwazT/4mJuGuuJwnpUPuaSgog53aWU7Ffnrt/6zdNg2QjTyv7ZVpYxvHWFb9rBtQ==" saltValue="XpIGb+21POM0j6VFU8vjv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4" t="s">
        <v>140</v>
      </c>
      <c r="B1" s="194"/>
      <c r="C1" s="194"/>
      <c r="D1" s="194"/>
      <c r="E1" s="194"/>
      <c r="F1" s="194"/>
      <c r="G1" s="194"/>
      <c r="H1" s="194"/>
    </row>
    <row r="2" spans="1:8" x14ac:dyDescent="0.4">
      <c r="A2" s="193"/>
      <c r="B2" s="193"/>
      <c r="C2" s="193"/>
      <c r="D2" s="193"/>
      <c r="E2" s="193"/>
      <c r="F2" s="193"/>
      <c r="G2" s="193"/>
      <c r="H2" s="193"/>
    </row>
    <row r="3" spans="1:8" x14ac:dyDescent="0.4">
      <c r="A3" s="7" t="s">
        <v>36</v>
      </c>
      <c r="B3" s="114" t="s">
        <v>145</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3"/>
      <c r="B9" s="106"/>
      <c r="C9" s="107"/>
      <c r="D9" s="107"/>
      <c r="E9" s="113"/>
      <c r="F9" s="108"/>
      <c r="G9" s="11" t="s">
        <v>17</v>
      </c>
      <c r="H9" s="106"/>
    </row>
    <row r="10" spans="1:8" x14ac:dyDescent="0.4">
      <c r="A10" s="154"/>
      <c r="B10" s="109"/>
      <c r="C10" s="110"/>
      <c r="D10" s="110"/>
      <c r="E10" s="110"/>
      <c r="F10" s="111"/>
      <c r="G10" s="13" t="s">
        <v>17</v>
      </c>
      <c r="H10" s="109"/>
    </row>
    <row r="11" spans="1:8" x14ac:dyDescent="0.4">
      <c r="A11" s="154"/>
      <c r="B11" s="109"/>
      <c r="C11" s="110"/>
      <c r="D11" s="110"/>
      <c r="E11" s="110"/>
      <c r="F11" s="111"/>
      <c r="G11" s="13" t="s">
        <v>17</v>
      </c>
      <c r="H11" s="109"/>
    </row>
    <row r="12" spans="1:8" x14ac:dyDescent="0.4">
      <c r="A12" s="154"/>
      <c r="B12" s="109"/>
      <c r="C12" s="110"/>
      <c r="D12" s="110"/>
      <c r="E12" s="110"/>
      <c r="F12" s="111"/>
      <c r="G12" s="13" t="s">
        <v>17</v>
      </c>
      <c r="H12" s="109"/>
    </row>
    <row r="13" spans="1:8" x14ac:dyDescent="0.4">
      <c r="A13" s="155"/>
      <c r="B13" s="109"/>
      <c r="C13" s="110"/>
      <c r="D13" s="110"/>
      <c r="E13" s="110"/>
      <c r="F13" s="111"/>
      <c r="G13" s="13" t="s">
        <v>17</v>
      </c>
      <c r="H13" s="112"/>
    </row>
    <row r="14" spans="1:8" x14ac:dyDescent="0.4">
      <c r="A14" s="154"/>
      <c r="B14" s="109"/>
      <c r="C14" s="110"/>
      <c r="D14" s="110"/>
      <c r="E14" s="110"/>
      <c r="F14" s="111"/>
      <c r="G14" s="13" t="s">
        <v>17</v>
      </c>
      <c r="H14" s="109"/>
    </row>
    <row r="15" spans="1:8" x14ac:dyDescent="0.4">
      <c r="A15" s="155"/>
      <c r="B15" s="109"/>
      <c r="C15" s="110"/>
      <c r="D15" s="110"/>
      <c r="E15" s="110"/>
      <c r="F15" s="111"/>
      <c r="G15" s="13" t="s">
        <v>17</v>
      </c>
      <c r="H15" s="112"/>
    </row>
    <row r="16" spans="1:8" x14ac:dyDescent="0.4">
      <c r="A16" s="155"/>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5" t="s">
        <v>37</v>
      </c>
      <c r="B19" s="195"/>
      <c r="C19" s="195"/>
      <c r="D19" s="195"/>
      <c r="E19" s="195"/>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114</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115</v>
      </c>
      <c r="B30" s="8"/>
      <c r="C30" s="9"/>
      <c r="D30" s="9"/>
      <c r="E30" s="101"/>
      <c r="F30" s="22" t="s">
        <v>26</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56</v>
      </c>
      <c r="B41" s="8"/>
      <c r="C41" s="9"/>
      <c r="D41" s="40"/>
      <c r="E41" s="25">
        <f>+E33+E39</f>
        <v>0</v>
      </c>
      <c r="F41" s="22" t="s">
        <v>26</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05C9gyTEotKES8kgfrt+9CfbrVHdpGUCIPUtjoo9fNWKEH83ynpkB31NKxU528RdtCfi+29w2iSYNz/mIqp8Ww==" saltValue="luXRr+IOdYdJeDHICD2kP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 Los 15 LB</vt:lpstr>
      <vt:lpstr>Angaben zum Bieter</vt:lpstr>
      <vt:lpstr>Fahrzeugeinsatz</vt:lpstr>
      <vt:lpstr>Kosten Fortschreibung</vt:lpstr>
      <vt:lpstr>Los 15_Fahrt 1</vt:lpstr>
      <vt:lpstr>Los 15_Fahrt 2</vt:lpstr>
      <vt:lpstr>Los 15_Fahrt 3</vt:lpstr>
      <vt:lpstr>Los 15_Fahrt 4</vt:lpstr>
      <vt:lpstr>Los 15_Fahrt 5</vt:lpstr>
      <vt:lpstr>Angebot</vt:lpstr>
      <vt:lpstr>' Los 15 LB'!Druckbereich</vt:lpstr>
      <vt:lpstr>Angebot!Druckbereich</vt:lpstr>
      <vt:lpstr>'Kosten Fortschreibung'!Druckbereich</vt:lpstr>
      <vt:lpstr>'Los 15_Fahrt 1'!Druckbereich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2026-03-11T13:32:03Z</cp:lastPrinted>
  <dcterms:created xsi:type="dcterms:W3CDTF">2025-02-20T10:40:55Z</dcterms:created>
  <dcterms:modified xsi:type="dcterms:W3CDTF">2026-03-11T14:40:21Z</dcterms:modified>
</cp:coreProperties>
</file>