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2\FoB-63-Peitz\StecklingC\Beschaffung\2026\_LFB-2025-026300-03 Auszeichnen\02 Leistungsbeschreibung\Los 3 Auszeichnen Revier Preilack\"/>
    </mc:Choice>
  </mc:AlternateContent>
  <xr:revisionPtr revIDLastSave="0" documentId="13_ncr:1_{C298ACBF-E413-4BA7-A1A5-917CA8447C49}" xr6:coauthVersionLast="47" xr6:coauthVersionMax="47" xr10:uidLastSave="{00000000-0000-0000-0000-000000000000}"/>
  <bookViews>
    <workbookView xWindow="840" yWindow="1800" windowWidth="12645" windowHeight="13245" xr2:uid="{682090CA-F5B7-467C-9991-C36575A0C728}"/>
  </bookViews>
  <sheets>
    <sheet name="Losliste" sheetId="1" r:id="rId1"/>
  </sheets>
  <definedNames>
    <definedName name="_xlnm.Print_Titles" localSheetId="0">Losliste!$13:$15</definedName>
  </definedNames>
  <calcPr calcId="181029" iterateCount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64" i="1" l="1"/>
  <c r="F60" i="1"/>
  <c r="F51" i="1"/>
  <c r="F47" i="1"/>
  <c r="F43" i="1"/>
  <c r="F35" i="1"/>
  <c r="F28" i="1"/>
  <c r="F22" i="1"/>
  <c r="F64" i="1" s="1"/>
</calcChain>
</file>

<file path=xl/sharedStrings.xml><?xml version="1.0" encoding="utf-8"?>
<sst xmlns="http://schemas.openxmlformats.org/spreadsheetml/2006/main" count="132" uniqueCount="55">
  <si>
    <t>Vergabestelle</t>
  </si>
  <si>
    <t>Vergabe-Nummer</t>
  </si>
  <si>
    <t>Leistungsbeschreibung - Waldortliste</t>
  </si>
  <si>
    <t>für Fachlos</t>
  </si>
  <si>
    <t>Bestandesdaten (aus Datenspeicher Wald)</t>
  </si>
  <si>
    <t>Leistungsdaten</t>
  </si>
  <si>
    <t>WAG</t>
  </si>
  <si>
    <t>ABT</t>
  </si>
  <si>
    <t>UA</t>
  </si>
  <si>
    <t>TF</t>
  </si>
  <si>
    <t>BHE</t>
  </si>
  <si>
    <t>BHE-
Fläche</t>
  </si>
  <si>
    <t>SIArt</t>
  </si>
  <si>
    <t>SgSI</t>
  </si>
  <si>
    <t>ZL</t>
  </si>
  <si>
    <t>Baum</t>
  </si>
  <si>
    <t>Alt</t>
  </si>
  <si>
    <t>ZL-
Fläche</t>
  </si>
  <si>
    <t>MHö</t>
  </si>
  <si>
    <t>DM</t>
  </si>
  <si>
    <t>Hinweise - siehe Legende</t>
  </si>
  <si>
    <t>Gesamt -menge</t>
  </si>
  <si>
    <t>[ha]</t>
  </si>
  <si>
    <t>[m]</t>
  </si>
  <si>
    <t>[cm]</t>
  </si>
  <si>
    <t>[Efm]</t>
  </si>
  <si>
    <t>Revier 63.5 Preilack</t>
  </si>
  <si>
    <t>a</t>
  </si>
  <si>
    <t>OB</t>
  </si>
  <si>
    <t>GBI</t>
  </si>
  <si>
    <t>GKI</t>
  </si>
  <si>
    <t>Summe Abt. 145</t>
  </si>
  <si>
    <t>Übersichtskarte Abt. 145</t>
  </si>
  <si>
    <t>Summe Abt. 147</t>
  </si>
  <si>
    <t>Übersichtskarte Abt. 147</t>
  </si>
  <si>
    <t>b</t>
  </si>
  <si>
    <t>Summe Abt. 148</t>
  </si>
  <si>
    <t>Übersichtskarte Abt. 148</t>
  </si>
  <si>
    <t>Summe Abt. 149</t>
  </si>
  <si>
    <t>Übersichtskarte Abt. 149</t>
  </si>
  <si>
    <t>Summe Abt. 150</t>
  </si>
  <si>
    <t>Übersichtskarte Abt. 150</t>
  </si>
  <si>
    <t>Summe Abt. 151</t>
  </si>
  <si>
    <t>Übersichtskarte Abt. 151</t>
  </si>
  <si>
    <t>Summe Abt. 152</t>
  </si>
  <si>
    <t>Übersichtskarte Abt. 152</t>
  </si>
  <si>
    <t>Summe Revier 63.5 Preilack</t>
  </si>
  <si>
    <t>Summe Los</t>
  </si>
  <si>
    <t>Auszeichnen von Waldbeständen</t>
  </si>
  <si>
    <t>x</t>
  </si>
  <si>
    <t>ha</t>
  </si>
  <si>
    <t>Ausführungszeitraum</t>
  </si>
  <si>
    <t>sofort nach Auftragserteilung bis 31.08.2026</t>
  </si>
  <si>
    <t>Los 3</t>
  </si>
  <si>
    <t xml:space="preserve">LFB-2026-026300-03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</si>
</sst>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0.00"/>
    <numFmt numFmtId="166" formatCode="#0.0"/>
    <numFmt numFmtId="167" formatCode="###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151">
    <xf numFmtId="0" fontId="0" fillId="0" borderId="0" xfId="0"/>
    <xf numFmtId="0" fontId="1" fillId="0" borderId="0" xfId="2"/>
    <xf numFmtId="49" fontId="1" fillId="0" borderId="0" xfId="2" applyNumberFormat="1" applyAlignment="1">
      <alignment horizontal="center"/>
    </xf>
    <xf numFmtId="2" fontId="1" fillId="0" borderId="0" xfId="2" applyNumberFormat="1" applyAlignment="1">
      <alignment horizontal="center"/>
    </xf>
    <xf numFmtId="49" fontId="1" fillId="0" borderId="0" xfId="2" applyNumberFormat="1" applyAlignment="1">
      <alignment horizontal="right"/>
    </xf>
    <xf numFmtId="0" fontId="2" fillId="0" borderId="1" xfId="0" applyFont="1" applyBorder="1"/>
    <xf numFmtId="0" fontId="0" fillId="2" borderId="2" xfId="0" applyFill="1" applyBorder="1"/>
    <xf numFmtId="0" fontId="1" fillId="2" borderId="2" xfId="2" applyFill="1" applyBorder="1"/>
    <xf numFmtId="49" fontId="1" fillId="2" borderId="2" xfId="2" applyNumberFormat="1" applyFill="1" applyBorder="1"/>
    <xf numFmtId="0" fontId="1" fillId="2" borderId="3" xfId="2" applyFill="1" applyBorder="1"/>
    <xf numFmtId="0" fontId="1" fillId="2" borderId="4" xfId="2" applyFill="1" applyBorder="1"/>
    <xf numFmtId="0" fontId="0" fillId="2" borderId="0" xfId="0" applyFill="1"/>
    <xf numFmtId="0" fontId="1" fillId="2" borderId="0" xfId="2" applyFill="1"/>
    <xf numFmtId="49" fontId="1" fillId="2" borderId="0" xfId="2" applyNumberFormat="1" applyFill="1"/>
    <xf numFmtId="0" fontId="1" fillId="2" borderId="5" xfId="2" applyFill="1" applyBorder="1"/>
    <xf numFmtId="0" fontId="1" fillId="2" borderId="4" xfId="2" applyFill="1" applyBorder="1" applyAlignment="1">
      <alignment horizontal="left"/>
    </xf>
    <xf numFmtId="164" fontId="1" fillId="0" borderId="0" xfId="2" applyNumberFormat="1" applyAlignment="1">
      <alignment horizontal="center"/>
    </xf>
    <xf numFmtId="0" fontId="1" fillId="2" borderId="6" xfId="2" applyFill="1" applyBorder="1"/>
    <xf numFmtId="0" fontId="0" fillId="2" borderId="7" xfId="0" applyFill="1" applyBorder="1"/>
    <xf numFmtId="0" fontId="1" fillId="2" borderId="7" xfId="2" applyFill="1" applyBorder="1"/>
    <xf numFmtId="49" fontId="1" fillId="2" borderId="7" xfId="2" applyNumberFormat="1" applyFill="1" applyBorder="1"/>
    <xf numFmtId="0" fontId="1" fillId="2" borderId="8" xfId="2" applyFill="1" applyBorder="1"/>
    <xf numFmtId="0" fontId="3" fillId="0" borderId="0" xfId="2" applyFont="1" applyAlignment="1">
      <alignment horizontal="left"/>
    </xf>
    <xf numFmtId="2" fontId="1" fillId="0" borderId="0" xfId="2" applyNumberFormat="1"/>
    <xf numFmtId="0" fontId="3" fillId="0" borderId="9" xfId="2" applyFont="1" applyBorder="1" applyAlignment="1">
      <alignment horizontal="center"/>
    </xf>
    <xf numFmtId="49" fontId="4" fillId="0" borderId="0" xfId="2" applyNumberFormat="1" applyFont="1" applyAlignment="1">
      <alignment horizontal="left"/>
    </xf>
    <xf numFmtId="0" fontId="3" fillId="0" borderId="9" xfId="2" applyFont="1" applyBorder="1" applyAlignment="1">
      <alignment horizontal="left"/>
    </xf>
    <xf numFmtId="0" fontId="4" fillId="0" borderId="0" xfId="2" applyFont="1"/>
    <xf numFmtId="49" fontId="3" fillId="0" borderId="9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4" fillId="0" borderId="13" xfId="2" applyNumberFormat="1" applyFont="1" applyBorder="1" applyAlignment="1">
      <alignment horizontal="center" vertical="center"/>
    </xf>
    <xf numFmtId="49" fontId="4" fillId="0" borderId="14" xfId="2" applyNumberFormat="1" applyFont="1" applyBorder="1" applyAlignment="1">
      <alignment horizontal="center" vertical="center"/>
    </xf>
    <xf numFmtId="49" fontId="4" fillId="0" borderId="15" xfId="2" applyNumberFormat="1" applyFont="1" applyBorder="1" applyAlignment="1">
      <alignment horizontal="center" vertical="center"/>
    </xf>
    <xf numFmtId="49" fontId="4" fillId="0" borderId="12" xfId="2" applyNumberFormat="1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2" fontId="4" fillId="0" borderId="16" xfId="2" applyNumberFormat="1" applyFont="1" applyBorder="1" applyAlignment="1">
      <alignment horizontal="center" vertical="center"/>
    </xf>
    <xf numFmtId="49" fontId="4" fillId="0" borderId="14" xfId="2" applyNumberFormat="1" applyFont="1" applyBorder="1" applyAlignment="1">
      <alignment horizontal="center" vertical="center" wrapText="1"/>
    </xf>
    <xf numFmtId="2" fontId="4" fillId="0" borderId="14" xfId="2" applyNumberFormat="1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/>
    </xf>
    <xf numFmtId="164" fontId="4" fillId="0" borderId="14" xfId="2" applyNumberFormat="1" applyFont="1" applyBorder="1" applyAlignment="1">
      <alignment horizontal="center" vertical="center"/>
    </xf>
    <xf numFmtId="0" fontId="4" fillId="0" borderId="17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  <xf numFmtId="49" fontId="4" fillId="0" borderId="18" xfId="2" applyNumberFormat="1" applyFont="1" applyBorder="1" applyAlignment="1">
      <alignment horizontal="center" vertical="center" wrapText="1"/>
    </xf>
    <xf numFmtId="49" fontId="4" fillId="0" borderId="19" xfId="2" applyNumberFormat="1" applyFont="1" applyBorder="1" applyAlignment="1">
      <alignment horizontal="center" vertical="center"/>
    </xf>
    <xf numFmtId="49" fontId="4" fillId="0" borderId="0" xfId="2" applyNumberFormat="1" applyFont="1" applyAlignment="1">
      <alignment horizontal="center" vertical="center"/>
    </xf>
    <xf numFmtId="49" fontId="1" fillId="0" borderId="20" xfId="2" applyNumberFormat="1" applyBorder="1" applyAlignment="1">
      <alignment horizontal="center" vertical="center"/>
    </xf>
    <xf numFmtId="49" fontId="1" fillId="0" borderId="13" xfId="2" applyNumberFormat="1" applyBorder="1" applyAlignment="1">
      <alignment horizontal="center" vertical="center"/>
    </xf>
    <xf numFmtId="49" fontId="1" fillId="0" borderId="14" xfId="2" applyNumberFormat="1" applyBorder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21" xfId="2" applyFont="1" applyBorder="1" applyAlignment="1">
      <alignment horizontal="center" vertical="center" wrapText="1"/>
    </xf>
    <xf numFmtId="49" fontId="1" fillId="0" borderId="9" xfId="2" applyNumberForma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4" fontId="2" fillId="0" borderId="6" xfId="0" applyNumberFormat="1" applyFont="1" applyBorder="1"/>
    <xf numFmtId="0" fontId="2" fillId="0" borderId="23" xfId="0" applyFont="1" applyBorder="1" applyAlignment="1">
      <alignment horizontal="center"/>
    </xf>
    <xf numFmtId="165" fontId="2" fillId="0" borderId="25" xfId="0" applyNumberFormat="1" applyFont="1" applyBorder="1"/>
    <xf numFmtId="0" fontId="2" fillId="0" borderId="8" xfId="0" applyFont="1" applyBorder="1"/>
    <xf numFmtId="0" fontId="2" fillId="0" borderId="24" xfId="0" applyFont="1" applyBorder="1" applyAlignment="1">
      <alignment horizontal="center"/>
    </xf>
    <xf numFmtId="1" fontId="2" fillId="0" borderId="24" xfId="0" applyNumberFormat="1" applyFont="1" applyBorder="1"/>
    <xf numFmtId="4" fontId="2" fillId="0" borderId="24" xfId="0" applyNumberFormat="1" applyFont="1" applyBorder="1"/>
    <xf numFmtId="166" fontId="2" fillId="0" borderId="24" xfId="0" applyNumberFormat="1" applyFont="1" applyBorder="1"/>
    <xf numFmtId="167" fontId="2" fillId="0" borderId="24" xfId="0" applyNumberFormat="1" applyFont="1" applyBorder="1"/>
    <xf numFmtId="0" fontId="2" fillId="0" borderId="6" xfId="0" applyFont="1" applyBorder="1"/>
    <xf numFmtId="0" fontId="2" fillId="3" borderId="26" xfId="0" applyFont="1" applyFill="1" applyBorder="1"/>
    <xf numFmtId="0" fontId="2" fillId="0" borderId="27" xfId="0" applyFont="1" applyBorder="1"/>
    <xf numFmtId="0" fontId="2" fillId="0" borderId="28" xfId="0" applyFont="1" applyBorder="1"/>
    <xf numFmtId="4" fontId="2" fillId="0" borderId="29" xfId="0" applyNumberFormat="1" applyFont="1" applyBorder="1"/>
    <xf numFmtId="0" fontId="2" fillId="0" borderId="27" xfId="0" applyFont="1" applyBorder="1" applyAlignment="1">
      <alignment horizontal="center"/>
    </xf>
    <xf numFmtId="165" fontId="2" fillId="0" borderId="30" xfId="0" applyNumberFormat="1" applyFont="1" applyBorder="1"/>
    <xf numFmtId="0" fontId="2" fillId="0" borderId="31" xfId="0" applyFont="1" applyBorder="1"/>
    <xf numFmtId="0" fontId="2" fillId="0" borderId="28" xfId="0" applyFont="1" applyBorder="1" applyAlignment="1">
      <alignment horizontal="center"/>
    </xf>
    <xf numFmtId="1" fontId="2" fillId="0" borderId="28" xfId="0" applyNumberFormat="1" applyFont="1" applyBorder="1"/>
    <xf numFmtId="4" fontId="2" fillId="0" borderId="28" xfId="0" applyNumberFormat="1" applyFont="1" applyBorder="1"/>
    <xf numFmtId="166" fontId="2" fillId="0" borderId="28" xfId="0" applyNumberFormat="1" applyFont="1" applyBorder="1"/>
    <xf numFmtId="167" fontId="2" fillId="0" borderId="28" xfId="0" applyNumberFormat="1" applyFont="1" applyBorder="1"/>
    <xf numFmtId="0" fontId="2" fillId="0" borderId="29" xfId="0" applyFont="1" applyBorder="1"/>
    <xf numFmtId="0" fontId="2" fillId="3" borderId="32" xfId="0" applyFont="1" applyFill="1" applyBorder="1"/>
    <xf numFmtId="0" fontId="2" fillId="3" borderId="33" xfId="0" applyFont="1" applyFill="1" applyBorder="1"/>
    <xf numFmtId="0" fontId="2" fillId="0" borderId="22" xfId="0" applyFont="1" applyBorder="1"/>
    <xf numFmtId="0" fontId="2" fillId="0" borderId="34" xfId="0" applyFont="1" applyBorder="1" applyAlignment="1">
      <alignment horizontal="left"/>
    </xf>
    <xf numFmtId="0" fontId="2" fillId="0" borderId="9" xfId="0" applyFont="1" applyBorder="1"/>
    <xf numFmtId="0" fontId="2" fillId="3" borderId="19" xfId="0" applyFont="1" applyFill="1" applyBorder="1"/>
    <xf numFmtId="0" fontId="2" fillId="3" borderId="21" xfId="0" applyFont="1" applyFill="1" applyBorder="1"/>
    <xf numFmtId="0" fontId="2" fillId="0" borderId="38" xfId="0" applyFont="1" applyBorder="1" applyAlignment="1">
      <alignment horizontal="left"/>
    </xf>
    <xf numFmtId="49" fontId="0" fillId="4" borderId="39" xfId="0" applyNumberFormat="1" applyFill="1" applyBorder="1" applyAlignment="1">
      <alignment horizontal="center"/>
    </xf>
    <xf numFmtId="2" fontId="3" fillId="4" borderId="39" xfId="0" applyNumberFormat="1" applyFont="1" applyFill="1" applyBorder="1"/>
    <xf numFmtId="2" fontId="3" fillId="4" borderId="39" xfId="0" applyNumberFormat="1" applyFont="1" applyFill="1" applyBorder="1" applyAlignment="1">
      <alignment horizontal="center"/>
    </xf>
    <xf numFmtId="2" fontId="3" fillId="4" borderId="38" xfId="0" applyNumberFormat="1" applyFont="1" applyFill="1" applyBorder="1" applyAlignment="1">
      <alignment horizontal="center"/>
    </xf>
    <xf numFmtId="2" fontId="3" fillId="4" borderId="34" xfId="0" applyNumberFormat="1" applyFont="1" applyFill="1" applyBorder="1"/>
    <xf numFmtId="2" fontId="3" fillId="4" borderId="14" xfId="0" applyNumberFormat="1" applyFont="1" applyFill="1" applyBorder="1" applyAlignment="1">
      <alignment horizontal="center"/>
    </xf>
    <xf numFmtId="1" fontId="3" fillId="4" borderId="12" xfId="0" applyNumberFormat="1" applyFont="1" applyFill="1" applyBorder="1"/>
    <xf numFmtId="1" fontId="3" fillId="4" borderId="9" xfId="0" applyNumberFormat="1" applyFont="1" applyFill="1" applyBorder="1" applyAlignment="1">
      <alignment horizontal="right"/>
    </xf>
    <xf numFmtId="49" fontId="2" fillId="0" borderId="10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0" fillId="0" borderId="11" xfId="0" applyBorder="1"/>
    <xf numFmtId="2" fontId="4" fillId="0" borderId="15" xfId="0" applyNumberFormat="1" applyFont="1" applyBorder="1"/>
    <xf numFmtId="2" fontId="2" fillId="0" borderId="12" xfId="0" applyNumberFormat="1" applyFont="1" applyBorder="1"/>
    <xf numFmtId="1" fontId="4" fillId="0" borderId="9" xfId="0" applyNumberFormat="1" applyFont="1" applyBorder="1" applyAlignment="1">
      <alignment horizontal="right"/>
    </xf>
    <xf numFmtId="0" fontId="2" fillId="0" borderId="19" xfId="0" applyFont="1" applyBorder="1"/>
    <xf numFmtId="0" fontId="2" fillId="0" borderId="0" xfId="0" applyFont="1" applyBorder="1"/>
    <xf numFmtId="4" fontId="2" fillId="0" borderId="0" xfId="0" applyNumberFormat="1" applyFont="1" applyBorder="1"/>
    <xf numFmtId="0" fontId="2" fillId="0" borderId="19" xfId="0" applyFont="1" applyBorder="1" applyAlignment="1">
      <alignment horizontal="center"/>
    </xf>
    <xf numFmtId="165" fontId="2" fillId="0" borderId="40" xfId="0" applyNumberFormat="1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/>
    <xf numFmtId="166" fontId="2" fillId="0" borderId="0" xfId="0" applyNumberFormat="1" applyFont="1" applyBorder="1"/>
    <xf numFmtId="167" fontId="2" fillId="0" borderId="0" xfId="0" applyNumberFormat="1" applyFont="1" applyBorder="1"/>
    <xf numFmtId="0" fontId="2" fillId="0" borderId="30" xfId="0" applyFont="1" applyBorder="1"/>
    <xf numFmtId="0" fontId="2" fillId="0" borderId="41" xfId="0" applyFont="1" applyBorder="1"/>
    <xf numFmtId="0" fontId="2" fillId="0" borderId="42" xfId="0" applyFont="1" applyBorder="1"/>
    <xf numFmtId="4" fontId="2" fillId="0" borderId="43" xfId="0" applyNumberFormat="1" applyFont="1" applyBorder="1"/>
    <xf numFmtId="0" fontId="2" fillId="0" borderId="41" xfId="0" applyFont="1" applyBorder="1" applyAlignment="1">
      <alignment horizontal="center"/>
    </xf>
    <xf numFmtId="165" fontId="2" fillId="0" borderId="44" xfId="0" applyNumberFormat="1" applyFont="1" applyBorder="1"/>
    <xf numFmtId="0" fontId="2" fillId="0" borderId="45" xfId="0" applyFont="1" applyBorder="1"/>
    <xf numFmtId="0" fontId="2" fillId="0" borderId="42" xfId="0" applyFont="1" applyBorder="1" applyAlignment="1">
      <alignment horizontal="center"/>
    </xf>
    <xf numFmtId="1" fontId="2" fillId="0" borderId="42" xfId="0" applyNumberFormat="1" applyFont="1" applyBorder="1"/>
    <xf numFmtId="4" fontId="2" fillId="0" borderId="42" xfId="0" applyNumberFormat="1" applyFont="1" applyBorder="1"/>
    <xf numFmtId="166" fontId="2" fillId="0" borderId="42" xfId="0" applyNumberFormat="1" applyFont="1" applyBorder="1"/>
    <xf numFmtId="167" fontId="2" fillId="0" borderId="42" xfId="0" applyNumberFormat="1" applyFont="1" applyBorder="1"/>
    <xf numFmtId="0" fontId="2" fillId="0" borderId="44" xfId="0" applyFont="1" applyBorder="1"/>
    <xf numFmtId="0" fontId="1" fillId="0" borderId="1" xfId="2" applyBorder="1" applyAlignment="1">
      <alignment horizontal="center"/>
    </xf>
    <xf numFmtId="0" fontId="1" fillId="0" borderId="2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6" xfId="2" applyBorder="1" applyAlignment="1">
      <alignment horizontal="center"/>
    </xf>
    <xf numFmtId="0" fontId="1" fillId="0" borderId="7" xfId="2" applyBorder="1" applyAlignment="1">
      <alignment horizontal="center"/>
    </xf>
    <xf numFmtId="0" fontId="1" fillId="0" borderId="8" xfId="2" applyBorder="1" applyAlignment="1">
      <alignment horizontal="center"/>
    </xf>
    <xf numFmtId="49" fontId="4" fillId="0" borderId="10" xfId="2" applyNumberFormat="1" applyFont="1" applyBorder="1" applyAlignment="1">
      <alignment horizontal="center"/>
    </xf>
    <xf numFmtId="49" fontId="4" fillId="0" borderId="11" xfId="2" applyNumberFormat="1" applyFont="1" applyBorder="1" applyAlignment="1">
      <alignment horizontal="center"/>
    </xf>
    <xf numFmtId="49" fontId="4" fillId="0" borderId="12" xfId="2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6" fillId="0" borderId="10" xfId="1" applyFont="1" applyBorder="1" applyAlignment="1">
      <alignment horizontal="left"/>
    </xf>
    <xf numFmtId="0" fontId="6" fillId="0" borderId="11" xfId="1" applyFont="1" applyBorder="1" applyAlignment="1">
      <alignment horizontal="left"/>
    </xf>
    <xf numFmtId="0" fontId="6" fillId="0" borderId="15" xfId="1" applyFont="1" applyBorder="1" applyAlignment="1">
      <alignment horizontal="left"/>
    </xf>
    <xf numFmtId="0" fontId="6" fillId="0" borderId="10" xfId="1" applyNumberFormat="1" applyFont="1" applyBorder="1" applyAlignment="1">
      <alignment horizontal="left"/>
    </xf>
    <xf numFmtId="0" fontId="6" fillId="0" borderId="11" xfId="1" applyNumberFormat="1" applyFont="1" applyBorder="1" applyAlignment="1">
      <alignment horizontal="left"/>
    </xf>
    <xf numFmtId="0" fontId="6" fillId="0" borderId="15" xfId="1" applyNumberFormat="1" applyFont="1" applyBorder="1" applyAlignment="1">
      <alignment horizontal="left"/>
    </xf>
    <xf numFmtId="0" fontId="4" fillId="0" borderId="9" xfId="0" applyFont="1" applyBorder="1" applyAlignment="1">
      <alignment horizontal="left"/>
    </xf>
    <xf numFmtId="49" fontId="4" fillId="4" borderId="35" xfId="0" applyNumberFormat="1" applyFont="1" applyFill="1" applyBorder="1" applyAlignment="1">
      <alignment horizontal="left"/>
    </xf>
    <xf numFmtId="49" fontId="4" fillId="4" borderId="36" xfId="0" applyNumberFormat="1" applyFont="1" applyFill="1" applyBorder="1" applyAlignment="1">
      <alignment horizontal="left"/>
    </xf>
    <xf numFmtId="49" fontId="4" fillId="4" borderId="37" xfId="0" applyNumberFormat="1" applyFont="1" applyFill="1" applyBorder="1" applyAlignment="1">
      <alignment horizontal="left"/>
    </xf>
    <xf numFmtId="0" fontId="2" fillId="3" borderId="2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6" fillId="0" borderId="35" xfId="1" applyNumberFormat="1" applyFont="1" applyBorder="1" applyAlignment="1">
      <alignment horizontal="left"/>
    </xf>
    <xf numFmtId="0" fontId="6" fillId="0" borderId="36" xfId="1" applyNumberFormat="1" applyFont="1" applyBorder="1" applyAlignment="1">
      <alignment horizontal="left"/>
    </xf>
    <xf numFmtId="0" fontId="6" fillId="0" borderId="37" xfId="1" applyNumberFormat="1" applyFont="1" applyBorder="1" applyAlignment="1">
      <alignment horizontal="left"/>
    </xf>
  </cellXfs>
  <cellStyles count="3">
    <cellStyle name="Link" xfId="1" builtinId="8"/>
    <cellStyle name="Standard" xfId="0" builtinId="0"/>
    <cellStyle name="Standard_ANLAGE 16.2_WALDORTLISTEN HAMMER" xfId="2" xr:uid="{473BEA41-76E0-4F39-A85A-3E227E6E16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brandenburg-forst.de/geoportal/" TargetMode="External"/><Relationship Id="rId7" Type="http://schemas.openxmlformats.org/officeDocument/2006/relationships/hyperlink" Target="https://www.brandenburg-forst.de/geoportal/" TargetMode="External"/><Relationship Id="rId2" Type="http://schemas.openxmlformats.org/officeDocument/2006/relationships/hyperlink" Target="https://www.brandenburg-forst.de/geoportal/" TargetMode="External"/><Relationship Id="rId1" Type="http://schemas.openxmlformats.org/officeDocument/2006/relationships/hyperlink" Target="https://www.brandenburg-forst.de/geoportal/" TargetMode="External"/><Relationship Id="rId6" Type="http://schemas.openxmlformats.org/officeDocument/2006/relationships/hyperlink" Target="https://www.brandenburg-forst.de/geoportal/" TargetMode="External"/><Relationship Id="rId5" Type="http://schemas.openxmlformats.org/officeDocument/2006/relationships/hyperlink" Target="https://www.brandenburg-forst.de/geoportal/" TargetMode="External"/><Relationship Id="rId4" Type="http://schemas.openxmlformats.org/officeDocument/2006/relationships/hyperlink" Target="https://www.brandenburg-forst.de/geopor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A0E6A-407C-4F30-8410-3A770DAA2996}">
  <sheetPr codeName="Tabelle5"/>
  <dimension ref="A1:Q65"/>
  <sheetViews>
    <sheetView tabSelected="1" workbookViewId="0">
      <pane ySplit="16" topLeftCell="A34" activePane="bottomLeft" state="frozen"/>
      <selection pane="bottomLeft" activeCell="A2" sqref="A2"/>
    </sheetView>
  </sheetViews>
  <sheetFormatPr baseColWidth="10" defaultRowHeight="15" x14ac:dyDescent="0.25"/>
  <cols>
    <col min="1" max="2" width="5.140625" customWidth="1"/>
    <col min="3" max="3" width="3.7109375" customWidth="1"/>
    <col min="4" max="4" width="3.85546875" customWidth="1"/>
    <col min="5" max="5" width="4.5703125" customWidth="1"/>
    <col min="6" max="6" width="7.42578125" customWidth="1"/>
    <col min="7" max="7" width="5.42578125" customWidth="1"/>
    <col min="8" max="8" width="5.85546875" customWidth="1"/>
    <col min="9" max="9" width="3.5703125" customWidth="1"/>
    <col min="10" max="10" width="6.140625" customWidth="1"/>
    <col min="11" max="11" width="4.7109375" customWidth="1"/>
    <col min="12" max="12" width="7" customWidth="1"/>
    <col min="13" max="13" width="4.85546875" customWidth="1"/>
    <col min="14" max="14" width="4.7109375" customWidth="1"/>
    <col min="15" max="15" width="14" customWidth="1"/>
    <col min="16" max="16" width="22.7109375" customWidth="1"/>
    <col min="17" max="17" width="13.7109375" customWidth="1"/>
  </cols>
  <sheetData>
    <row r="1" spans="1:17" x14ac:dyDescent="0.25">
      <c r="A1" s="1" t="s">
        <v>0</v>
      </c>
      <c r="C1" s="2"/>
      <c r="D1" s="2"/>
      <c r="E1" s="2"/>
      <c r="F1" s="2"/>
      <c r="G1" s="2"/>
      <c r="H1" s="2"/>
      <c r="J1" s="3"/>
      <c r="K1" s="3"/>
      <c r="L1" s="2"/>
      <c r="M1" s="1" t="s">
        <v>1</v>
      </c>
      <c r="N1" s="2"/>
      <c r="O1" s="2"/>
      <c r="P1" s="2"/>
      <c r="Q1" s="4"/>
    </row>
    <row r="2" spans="1:17" x14ac:dyDescent="0.25">
      <c r="A2" s="5"/>
      <c r="B2" s="6"/>
      <c r="C2" s="7"/>
      <c r="D2" s="7"/>
      <c r="E2" s="8"/>
      <c r="F2" s="8"/>
      <c r="G2" s="7"/>
      <c r="H2" s="9"/>
      <c r="J2" s="3"/>
      <c r="K2" s="3"/>
      <c r="L2" s="2"/>
      <c r="M2" s="122" t="s">
        <v>54</v>
      </c>
      <c r="N2" s="123"/>
      <c r="O2" s="123"/>
      <c r="P2" s="123"/>
      <c r="Q2" s="124"/>
    </row>
    <row r="3" spans="1:17" x14ac:dyDescent="0.25">
      <c r="A3" s="10"/>
      <c r="B3" s="11"/>
      <c r="C3" s="12"/>
      <c r="D3" s="12"/>
      <c r="E3" s="13"/>
      <c r="F3" s="13"/>
      <c r="G3" s="12"/>
      <c r="H3" s="14"/>
      <c r="J3" s="3"/>
      <c r="K3" s="3"/>
      <c r="L3" s="2"/>
      <c r="M3" s="125"/>
      <c r="N3" s="126"/>
      <c r="O3" s="126"/>
      <c r="P3" s="126"/>
      <c r="Q3" s="127"/>
    </row>
    <row r="4" spans="1:17" x14ac:dyDescent="0.25">
      <c r="A4" s="15"/>
      <c r="B4" s="11"/>
      <c r="C4" s="12"/>
      <c r="D4" s="12"/>
      <c r="E4" s="13"/>
      <c r="F4" s="13"/>
      <c r="G4" s="12"/>
      <c r="H4" s="14"/>
      <c r="J4" s="3"/>
      <c r="K4" s="3"/>
      <c r="L4" s="2"/>
      <c r="M4" s="16"/>
      <c r="N4" s="2"/>
      <c r="O4" s="2"/>
      <c r="P4" s="2"/>
      <c r="Q4" s="4"/>
    </row>
    <row r="5" spans="1:17" x14ac:dyDescent="0.25">
      <c r="A5" s="10"/>
      <c r="B5" s="11"/>
      <c r="C5" s="12"/>
      <c r="D5" s="12"/>
      <c r="E5" s="13"/>
      <c r="F5" s="13"/>
      <c r="G5" s="12"/>
      <c r="H5" s="14"/>
      <c r="J5" s="3"/>
      <c r="K5" s="3"/>
      <c r="L5" s="2"/>
      <c r="M5" s="16"/>
      <c r="N5" s="2"/>
      <c r="O5" s="2"/>
      <c r="P5" s="2"/>
      <c r="Q5" s="4"/>
    </row>
    <row r="6" spans="1:17" x14ac:dyDescent="0.25">
      <c r="A6" s="17"/>
      <c r="B6" s="18"/>
      <c r="C6" s="19"/>
      <c r="D6" s="19"/>
      <c r="E6" s="20"/>
      <c r="F6" s="20"/>
      <c r="G6" s="19"/>
      <c r="H6" s="21"/>
      <c r="J6" s="3"/>
      <c r="K6" s="3"/>
      <c r="L6" s="2"/>
      <c r="M6" s="16"/>
      <c r="N6" s="2"/>
      <c r="O6" s="2"/>
      <c r="P6" s="2"/>
      <c r="Q6" s="4"/>
    </row>
    <row r="7" spans="1:17" ht="15.75" x14ac:dyDescent="0.25">
      <c r="A7" s="22" t="s">
        <v>2</v>
      </c>
      <c r="C7" s="2"/>
      <c r="D7" s="2"/>
      <c r="E7" s="2"/>
      <c r="F7" s="2"/>
      <c r="G7" s="2"/>
      <c r="H7" s="2"/>
      <c r="J7" s="3"/>
      <c r="K7" s="3"/>
      <c r="L7" s="2"/>
      <c r="M7" s="16"/>
      <c r="N7" s="2"/>
      <c r="O7" s="2"/>
      <c r="P7" s="2"/>
      <c r="Q7" s="4"/>
    </row>
    <row r="8" spans="1:17" ht="16.5" thickBot="1" x14ac:dyDescent="0.3">
      <c r="A8" s="22" t="s">
        <v>3</v>
      </c>
      <c r="C8" s="2"/>
      <c r="D8" s="2"/>
      <c r="E8" s="2"/>
      <c r="F8" s="2"/>
      <c r="G8" s="2"/>
      <c r="H8" s="2"/>
      <c r="I8" s="23"/>
      <c r="J8" s="3"/>
      <c r="K8" s="3"/>
      <c r="L8" s="2"/>
      <c r="M8" s="16"/>
      <c r="N8" s="2"/>
      <c r="O8" s="2"/>
      <c r="P8" s="2"/>
      <c r="Q8" s="4"/>
    </row>
    <row r="9" spans="1:17" ht="16.5" thickBot="1" x14ac:dyDescent="0.3">
      <c r="A9" s="24" t="s">
        <v>49</v>
      </c>
      <c r="C9" s="25" t="s">
        <v>48</v>
      </c>
      <c r="D9" s="25"/>
      <c r="E9" s="25"/>
      <c r="F9" s="25"/>
      <c r="G9" s="25"/>
      <c r="H9" s="25"/>
      <c r="I9" s="25"/>
      <c r="J9" s="25"/>
      <c r="K9" s="25"/>
      <c r="L9" s="25"/>
      <c r="M9" s="25"/>
      <c r="O9" s="2"/>
      <c r="P9" s="2"/>
      <c r="Q9" s="4"/>
    </row>
    <row r="10" spans="1:17" ht="16.5" thickBot="1" x14ac:dyDescent="0.3">
      <c r="A10" s="26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O10" s="2"/>
      <c r="P10" s="2"/>
      <c r="Q10" s="4"/>
    </row>
    <row r="11" spans="1:17" ht="16.5" thickBot="1" x14ac:dyDescent="0.3">
      <c r="A11" s="27"/>
      <c r="C11" s="2"/>
      <c r="D11" s="3"/>
      <c r="F11" s="28" t="s">
        <v>53</v>
      </c>
      <c r="I11" s="23"/>
      <c r="J11" s="3"/>
      <c r="K11" s="3"/>
      <c r="L11" s="2"/>
      <c r="M11" s="16"/>
      <c r="N11" s="2"/>
      <c r="O11" s="2"/>
      <c r="P11" s="2"/>
      <c r="Q11" s="4"/>
    </row>
    <row r="12" spans="1:17" ht="15.75" thickBot="1" x14ac:dyDescent="0.3">
      <c r="G12" s="29"/>
      <c r="J12" s="29"/>
      <c r="K12" s="29"/>
      <c r="P12" s="2"/>
      <c r="Q12" s="4"/>
    </row>
    <row r="13" spans="1:17" ht="15.75" thickBot="1" x14ac:dyDescent="0.3">
      <c r="A13" s="128" t="s">
        <v>4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30"/>
      <c r="P13" s="128" t="s">
        <v>5</v>
      </c>
      <c r="Q13" s="130"/>
    </row>
    <row r="14" spans="1:17" ht="39" thickBot="1" x14ac:dyDescent="0.3">
      <c r="A14" s="30" t="s">
        <v>6</v>
      </c>
      <c r="B14" s="31" t="s">
        <v>7</v>
      </c>
      <c r="C14" s="31" t="s">
        <v>8</v>
      </c>
      <c r="D14" s="32" t="s">
        <v>9</v>
      </c>
      <c r="E14" s="31" t="s">
        <v>10</v>
      </c>
      <c r="F14" s="33" t="s">
        <v>11</v>
      </c>
      <c r="G14" s="34" t="s">
        <v>12</v>
      </c>
      <c r="H14" s="35" t="s">
        <v>13</v>
      </c>
      <c r="I14" s="30" t="s">
        <v>14</v>
      </c>
      <c r="J14" s="36" t="s">
        <v>15</v>
      </c>
      <c r="K14" s="36" t="s">
        <v>16</v>
      </c>
      <c r="L14" s="37" t="s">
        <v>17</v>
      </c>
      <c r="M14" s="38" t="s">
        <v>18</v>
      </c>
      <c r="N14" s="39" t="s">
        <v>19</v>
      </c>
      <c r="O14" s="40" t="s">
        <v>20</v>
      </c>
      <c r="P14" s="41" t="s">
        <v>51</v>
      </c>
      <c r="Q14" s="42" t="s">
        <v>21</v>
      </c>
    </row>
    <row r="15" spans="1:17" ht="15.75" thickBot="1" x14ac:dyDescent="0.3">
      <c r="A15" s="43"/>
      <c r="B15" s="44"/>
      <c r="C15" s="44"/>
      <c r="D15" s="44"/>
      <c r="E15" s="32"/>
      <c r="F15" s="45" t="s">
        <v>22</v>
      </c>
      <c r="G15" s="30"/>
      <c r="H15" s="45"/>
      <c r="I15" s="46"/>
      <c r="J15" s="47"/>
      <c r="K15" s="47"/>
      <c r="L15" s="47" t="s">
        <v>22</v>
      </c>
      <c r="M15" s="47" t="s">
        <v>23</v>
      </c>
      <c r="N15" s="47" t="s">
        <v>24</v>
      </c>
      <c r="O15" s="48"/>
      <c r="P15" s="49"/>
      <c r="Q15" s="50" t="s">
        <v>25</v>
      </c>
    </row>
    <row r="16" spans="1:17" ht="15.75" thickBot="1" x14ac:dyDescent="0.3">
      <c r="A16" s="131" t="s">
        <v>26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3"/>
    </row>
    <row r="17" spans="1:17" x14ac:dyDescent="0.25">
      <c r="A17" s="51">
        <v>79</v>
      </c>
      <c r="B17" s="52">
        <v>145</v>
      </c>
      <c r="C17" s="52" t="s">
        <v>27</v>
      </c>
      <c r="D17" s="52">
        <v>2</v>
      </c>
      <c r="E17" s="52">
        <v>1</v>
      </c>
      <c r="F17" s="53">
        <v>3.6347</v>
      </c>
      <c r="G17" s="54" t="s">
        <v>28</v>
      </c>
      <c r="H17" s="55">
        <v>0.511807599406776</v>
      </c>
      <c r="I17" s="56">
        <v>1</v>
      </c>
      <c r="J17" s="57" t="s">
        <v>29</v>
      </c>
      <c r="K17" s="58">
        <v>62</v>
      </c>
      <c r="L17" s="59">
        <v>3.6347</v>
      </c>
      <c r="M17" s="60">
        <v>14.4123219304191</v>
      </c>
      <c r="N17" s="61">
        <v>14.884087566339</v>
      </c>
      <c r="O17" s="62"/>
      <c r="P17" s="145" t="s">
        <v>52</v>
      </c>
      <c r="Q17" s="63"/>
    </row>
    <row r="18" spans="1:17" x14ac:dyDescent="0.25">
      <c r="A18" s="64">
        <v>79</v>
      </c>
      <c r="B18" s="65">
        <v>145</v>
      </c>
      <c r="C18" s="65" t="s">
        <v>27</v>
      </c>
      <c r="D18" s="65">
        <v>2</v>
      </c>
      <c r="E18" s="65">
        <v>2</v>
      </c>
      <c r="F18" s="66"/>
      <c r="G18" s="67" t="s">
        <v>28</v>
      </c>
      <c r="H18" s="68">
        <v>0.65978520533572704</v>
      </c>
      <c r="I18" s="69">
        <v>2</v>
      </c>
      <c r="J18" s="70" t="s">
        <v>29</v>
      </c>
      <c r="K18" s="71">
        <v>51</v>
      </c>
      <c r="L18" s="72">
        <v>0.54735599715211603</v>
      </c>
      <c r="M18" s="73">
        <v>16.890924975254901</v>
      </c>
      <c r="N18" s="74">
        <v>20.247183547793</v>
      </c>
      <c r="O18" s="75"/>
      <c r="P18" s="146"/>
      <c r="Q18" s="76"/>
    </row>
    <row r="19" spans="1:17" x14ac:dyDescent="0.25">
      <c r="A19" s="64">
        <v>79</v>
      </c>
      <c r="B19" s="65">
        <v>145</v>
      </c>
      <c r="C19" s="65" t="s">
        <v>27</v>
      </c>
      <c r="D19" s="65">
        <v>2</v>
      </c>
      <c r="E19" s="65">
        <v>2</v>
      </c>
      <c r="F19" s="66">
        <v>1.9107000000000001</v>
      </c>
      <c r="G19" s="67" t="s">
        <v>28</v>
      </c>
      <c r="H19" s="68">
        <v>0.65978520533572704</v>
      </c>
      <c r="I19" s="69">
        <v>3</v>
      </c>
      <c r="J19" s="70" t="s">
        <v>30</v>
      </c>
      <c r="K19" s="71">
        <v>82</v>
      </c>
      <c r="L19" s="72">
        <v>1.36334400284788</v>
      </c>
      <c r="M19" s="73">
        <v>18.368809496691799</v>
      </c>
      <c r="N19" s="74">
        <v>31.3296532619744</v>
      </c>
      <c r="O19" s="75"/>
      <c r="P19" s="146"/>
      <c r="Q19" s="76"/>
    </row>
    <row r="20" spans="1:17" x14ac:dyDescent="0.25">
      <c r="A20" s="64">
        <v>79</v>
      </c>
      <c r="B20" s="65">
        <v>145</v>
      </c>
      <c r="C20" s="65" t="s">
        <v>27</v>
      </c>
      <c r="D20" s="65">
        <v>3</v>
      </c>
      <c r="E20" s="65">
        <v>1</v>
      </c>
      <c r="F20" s="66">
        <v>11.136100000000001</v>
      </c>
      <c r="G20" s="67" t="s">
        <v>28</v>
      </c>
      <c r="H20" s="68">
        <v>0.86283584280417502</v>
      </c>
      <c r="I20" s="69">
        <v>1</v>
      </c>
      <c r="J20" s="70" t="s">
        <v>30</v>
      </c>
      <c r="K20" s="71">
        <v>67</v>
      </c>
      <c r="L20" s="72">
        <v>11.136100000000001</v>
      </c>
      <c r="M20" s="73">
        <v>18.6839368056925</v>
      </c>
      <c r="N20" s="74">
        <v>25.2565917191341</v>
      </c>
      <c r="O20" s="109"/>
      <c r="P20" s="146"/>
      <c r="Q20" s="76"/>
    </row>
    <row r="21" spans="1:17" x14ac:dyDescent="0.25">
      <c r="A21" s="64">
        <v>79</v>
      </c>
      <c r="B21" s="65">
        <v>145</v>
      </c>
      <c r="C21" s="65" t="s">
        <v>27</v>
      </c>
      <c r="D21" s="65">
        <v>3</v>
      </c>
      <c r="E21" s="65">
        <v>2</v>
      </c>
      <c r="F21" s="66">
        <v>0.59199999999999997</v>
      </c>
      <c r="G21" s="67" t="s">
        <v>28</v>
      </c>
      <c r="H21" s="68">
        <v>1.05735033656738</v>
      </c>
      <c r="I21" s="69">
        <v>2</v>
      </c>
      <c r="J21" s="70" t="s">
        <v>30</v>
      </c>
      <c r="K21" s="71">
        <v>47</v>
      </c>
      <c r="L21" s="72">
        <v>0.59199999999999997</v>
      </c>
      <c r="M21" s="73">
        <v>16.1958885976569</v>
      </c>
      <c r="N21" s="74">
        <v>15.148783418067801</v>
      </c>
      <c r="O21" s="109"/>
      <c r="P21" s="146"/>
      <c r="Q21" s="77"/>
    </row>
    <row r="22" spans="1:17" ht="15.75" thickBot="1" x14ac:dyDescent="0.3">
      <c r="A22" s="100"/>
      <c r="B22" s="101"/>
      <c r="C22" s="101"/>
      <c r="D22" s="101"/>
      <c r="E22" s="101"/>
      <c r="F22" s="102">
        <f>SUM(F17:F21)</f>
        <v>17.273499999999999</v>
      </c>
      <c r="G22" s="103"/>
      <c r="H22" s="104"/>
      <c r="I22" s="101"/>
      <c r="J22" s="105"/>
      <c r="K22" s="106"/>
      <c r="L22" s="102"/>
      <c r="M22" s="107"/>
      <c r="N22" s="108"/>
      <c r="O22" s="101"/>
      <c r="P22" s="81"/>
      <c r="Q22" s="82"/>
    </row>
    <row r="23" spans="1:17" ht="15.75" thickBot="1" x14ac:dyDescent="0.3">
      <c r="A23" s="134" t="s">
        <v>31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78"/>
      <c r="Q23" s="78">
        <v>500</v>
      </c>
    </row>
    <row r="24" spans="1:17" ht="15.75" thickBot="1" x14ac:dyDescent="0.3">
      <c r="A24" s="135" t="s">
        <v>32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7"/>
      <c r="O24" s="79"/>
      <c r="P24" s="80"/>
      <c r="Q24" s="80"/>
    </row>
    <row r="25" spans="1:17" x14ac:dyDescent="0.25">
      <c r="A25" s="51">
        <v>79</v>
      </c>
      <c r="B25" s="52">
        <v>147</v>
      </c>
      <c r="C25" s="52" t="s">
        <v>27</v>
      </c>
      <c r="D25" s="52">
        <v>3</v>
      </c>
      <c r="E25" s="52">
        <v>1</v>
      </c>
      <c r="F25" s="53">
        <v>13.930199999999999</v>
      </c>
      <c r="G25" s="54" t="s">
        <v>28</v>
      </c>
      <c r="H25" s="55">
        <v>1.1142299714728301</v>
      </c>
      <c r="I25" s="56">
        <v>1</v>
      </c>
      <c r="J25" s="57" t="s">
        <v>30</v>
      </c>
      <c r="K25" s="58">
        <v>57</v>
      </c>
      <c r="L25" s="59">
        <v>13.930199999999999</v>
      </c>
      <c r="M25" s="60">
        <v>16.869865691186899</v>
      </c>
      <c r="N25" s="61">
        <v>17.9577457641644</v>
      </c>
      <c r="O25" s="62"/>
      <c r="P25" s="145" t="s">
        <v>52</v>
      </c>
      <c r="Q25" s="63"/>
    </row>
    <row r="26" spans="1:17" x14ac:dyDescent="0.25">
      <c r="A26" s="64">
        <v>79</v>
      </c>
      <c r="B26" s="65">
        <v>147</v>
      </c>
      <c r="C26" s="65" t="s">
        <v>27</v>
      </c>
      <c r="D26" s="65">
        <v>4</v>
      </c>
      <c r="E26" s="65">
        <v>1</v>
      </c>
      <c r="F26" s="66">
        <v>5.2123999999999997</v>
      </c>
      <c r="G26" s="67" t="s">
        <v>28</v>
      </c>
      <c r="H26" s="68">
        <v>1.1185469518221201</v>
      </c>
      <c r="I26" s="69">
        <v>1</v>
      </c>
      <c r="J26" s="70" t="s">
        <v>30</v>
      </c>
      <c r="K26" s="71">
        <v>67</v>
      </c>
      <c r="L26" s="72">
        <v>5.2123999999999997</v>
      </c>
      <c r="M26" s="73">
        <v>17.120564941228299</v>
      </c>
      <c r="N26" s="74">
        <v>20.875964167444401</v>
      </c>
      <c r="O26" s="109"/>
      <c r="P26" s="146"/>
      <c r="Q26" s="76"/>
    </row>
    <row r="27" spans="1:17" x14ac:dyDescent="0.25">
      <c r="A27" s="64">
        <v>79</v>
      </c>
      <c r="B27" s="65">
        <v>147</v>
      </c>
      <c r="C27" s="65" t="s">
        <v>27</v>
      </c>
      <c r="D27" s="65">
        <v>5</v>
      </c>
      <c r="E27" s="65">
        <v>1</v>
      </c>
      <c r="F27" s="66">
        <v>2.6637</v>
      </c>
      <c r="G27" s="67" t="s">
        <v>28</v>
      </c>
      <c r="H27" s="68">
        <v>1.2677622543467699</v>
      </c>
      <c r="I27" s="69">
        <v>1</v>
      </c>
      <c r="J27" s="70" t="s">
        <v>30</v>
      </c>
      <c r="K27" s="71">
        <v>57</v>
      </c>
      <c r="L27" s="72">
        <v>2.6637</v>
      </c>
      <c r="M27" s="73">
        <v>16.869865691186899</v>
      </c>
      <c r="N27" s="74">
        <v>16.731340186118299</v>
      </c>
      <c r="O27" s="109"/>
      <c r="P27" s="146"/>
      <c r="Q27" s="77"/>
    </row>
    <row r="28" spans="1:17" ht="15.75" thickBot="1" x14ac:dyDescent="0.3">
      <c r="A28" s="100"/>
      <c r="B28" s="101"/>
      <c r="C28" s="101"/>
      <c r="D28" s="101"/>
      <c r="E28" s="101"/>
      <c r="F28" s="102">
        <f>SUM(F25:F27)</f>
        <v>21.806299999999997</v>
      </c>
      <c r="G28" s="103"/>
      <c r="H28" s="104"/>
      <c r="I28" s="101"/>
      <c r="J28" s="105"/>
      <c r="K28" s="106"/>
      <c r="L28" s="102"/>
      <c r="M28" s="107"/>
      <c r="N28" s="108"/>
      <c r="O28" s="101"/>
      <c r="P28" s="81"/>
      <c r="Q28" s="82"/>
    </row>
    <row r="29" spans="1:17" ht="15.75" thickBot="1" x14ac:dyDescent="0.3">
      <c r="A29" s="134" t="s">
        <v>33</v>
      </c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78"/>
      <c r="Q29" s="78">
        <v>800</v>
      </c>
    </row>
    <row r="30" spans="1:17" ht="15.75" thickBot="1" x14ac:dyDescent="0.3">
      <c r="A30" s="138" t="s">
        <v>34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  <c r="O30" s="79"/>
      <c r="P30" s="80"/>
      <c r="Q30" s="80"/>
    </row>
    <row r="31" spans="1:17" x14ac:dyDescent="0.25">
      <c r="A31" s="51">
        <v>79</v>
      </c>
      <c r="B31" s="52">
        <v>148</v>
      </c>
      <c r="C31" s="52" t="s">
        <v>27</v>
      </c>
      <c r="D31" s="52">
        <v>2</v>
      </c>
      <c r="E31" s="52">
        <v>1</v>
      </c>
      <c r="F31" s="53">
        <v>2.3712</v>
      </c>
      <c r="G31" s="54" t="s">
        <v>28</v>
      </c>
      <c r="H31" s="55">
        <v>0.92657386500541405</v>
      </c>
      <c r="I31" s="56">
        <v>1</v>
      </c>
      <c r="J31" s="57" t="s">
        <v>30</v>
      </c>
      <c r="K31" s="58">
        <v>75</v>
      </c>
      <c r="L31" s="59">
        <v>2.3712</v>
      </c>
      <c r="M31" s="60">
        <v>20.053393769046099</v>
      </c>
      <c r="N31" s="61">
        <v>24.4633225319511</v>
      </c>
      <c r="O31" s="62"/>
      <c r="P31" s="145" t="s">
        <v>52</v>
      </c>
      <c r="Q31" s="63"/>
    </row>
    <row r="32" spans="1:17" x14ac:dyDescent="0.25">
      <c r="A32" s="64">
        <v>79</v>
      </c>
      <c r="B32" s="65">
        <v>148</v>
      </c>
      <c r="C32" s="65" t="s">
        <v>27</v>
      </c>
      <c r="D32" s="65">
        <v>6</v>
      </c>
      <c r="E32" s="65">
        <v>1</v>
      </c>
      <c r="F32" s="66">
        <v>2.2349999999999999</v>
      </c>
      <c r="G32" s="67" t="s">
        <v>28</v>
      </c>
      <c r="H32" s="68">
        <v>0.95573080909190999</v>
      </c>
      <c r="I32" s="69">
        <v>1</v>
      </c>
      <c r="J32" s="70" t="s">
        <v>30</v>
      </c>
      <c r="K32" s="71">
        <v>75</v>
      </c>
      <c r="L32" s="72">
        <v>2.2349999999999999</v>
      </c>
      <c r="M32" s="73">
        <v>19.019314875023301</v>
      </c>
      <c r="N32" s="74">
        <v>23.992333314750599</v>
      </c>
      <c r="O32" s="75"/>
      <c r="P32" s="146"/>
      <c r="Q32" s="76"/>
    </row>
    <row r="33" spans="1:17" x14ac:dyDescent="0.25">
      <c r="A33" s="64">
        <v>79</v>
      </c>
      <c r="B33" s="65">
        <v>148</v>
      </c>
      <c r="C33" s="65" t="s">
        <v>35</v>
      </c>
      <c r="D33" s="65">
        <v>1</v>
      </c>
      <c r="E33" s="65">
        <v>1</v>
      </c>
      <c r="F33" s="66">
        <v>4.5662000000000003</v>
      </c>
      <c r="G33" s="67" t="s">
        <v>28</v>
      </c>
      <c r="H33" s="68">
        <v>0.89517523506083196</v>
      </c>
      <c r="I33" s="69">
        <v>1</v>
      </c>
      <c r="J33" s="70" t="s">
        <v>30</v>
      </c>
      <c r="K33" s="71">
        <v>75</v>
      </c>
      <c r="L33" s="72">
        <v>4.5662000000000003</v>
      </c>
      <c r="M33" s="73">
        <v>18.026753472534502</v>
      </c>
      <c r="N33" s="74">
        <v>19.834744783678602</v>
      </c>
      <c r="O33" s="75"/>
      <c r="P33" s="146"/>
      <c r="Q33" s="76"/>
    </row>
    <row r="34" spans="1:17" x14ac:dyDescent="0.25">
      <c r="A34" s="64">
        <v>79</v>
      </c>
      <c r="B34" s="65">
        <v>148</v>
      </c>
      <c r="C34" s="65" t="s">
        <v>35</v>
      </c>
      <c r="D34" s="65">
        <v>2</v>
      </c>
      <c r="E34" s="65">
        <v>1</v>
      </c>
      <c r="F34" s="66">
        <v>5.2248000000000001</v>
      </c>
      <c r="G34" s="67" t="s">
        <v>28</v>
      </c>
      <c r="H34" s="68">
        <v>1.0205047662106499</v>
      </c>
      <c r="I34" s="69">
        <v>1</v>
      </c>
      <c r="J34" s="70" t="s">
        <v>30</v>
      </c>
      <c r="K34" s="71">
        <v>75</v>
      </c>
      <c r="L34" s="72">
        <v>5.2248000000000001</v>
      </c>
      <c r="M34" s="73">
        <v>19.019314875023301</v>
      </c>
      <c r="N34" s="74">
        <v>22.912880594560999</v>
      </c>
      <c r="O34" s="109"/>
      <c r="P34" s="146"/>
      <c r="Q34" s="77"/>
    </row>
    <row r="35" spans="1:17" ht="15.75" thickBot="1" x14ac:dyDescent="0.3">
      <c r="A35" s="100"/>
      <c r="B35" s="101"/>
      <c r="C35" s="101"/>
      <c r="D35" s="101"/>
      <c r="E35" s="101"/>
      <c r="F35" s="102">
        <f>SUM(F31:F34)</f>
        <v>14.3972</v>
      </c>
      <c r="G35" s="103"/>
      <c r="H35" s="104"/>
      <c r="I35" s="101"/>
      <c r="J35" s="105"/>
      <c r="K35" s="106"/>
      <c r="L35" s="102"/>
      <c r="M35" s="107"/>
      <c r="N35" s="108"/>
      <c r="O35" s="101"/>
      <c r="P35" s="81"/>
      <c r="Q35" s="82"/>
    </row>
    <row r="36" spans="1:17" ht="15.75" thickBot="1" x14ac:dyDescent="0.3">
      <c r="A36" s="134" t="s">
        <v>36</v>
      </c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78"/>
      <c r="Q36" s="78">
        <v>500</v>
      </c>
    </row>
    <row r="37" spans="1:17" ht="15.75" thickBot="1" x14ac:dyDescent="0.3">
      <c r="A37" s="138" t="s">
        <v>37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40"/>
      <c r="O37" s="79"/>
      <c r="P37" s="80"/>
      <c r="Q37" s="80"/>
    </row>
    <row r="38" spans="1:17" x14ac:dyDescent="0.25">
      <c r="A38" s="51">
        <v>79</v>
      </c>
      <c r="B38" s="52">
        <v>149</v>
      </c>
      <c r="C38" s="52" t="s">
        <v>27</v>
      </c>
      <c r="D38" s="52">
        <v>2</v>
      </c>
      <c r="E38" s="52">
        <v>1</v>
      </c>
      <c r="F38" s="53">
        <v>2.1023999999999998</v>
      </c>
      <c r="G38" s="54" t="s">
        <v>28</v>
      </c>
      <c r="H38" s="55">
        <v>0.89079892668321303</v>
      </c>
      <c r="I38" s="56">
        <v>1</v>
      </c>
      <c r="J38" s="57" t="s">
        <v>30</v>
      </c>
      <c r="K38" s="58">
        <v>72</v>
      </c>
      <c r="L38" s="59">
        <v>2.1023999999999998</v>
      </c>
      <c r="M38" s="60">
        <v>20.12127603611</v>
      </c>
      <c r="N38" s="61">
        <v>23.025815767000399</v>
      </c>
      <c r="O38" s="62"/>
      <c r="P38" s="145" t="s">
        <v>52</v>
      </c>
      <c r="Q38" s="63"/>
    </row>
    <row r="39" spans="1:17" x14ac:dyDescent="0.25">
      <c r="A39" s="64">
        <v>79</v>
      </c>
      <c r="B39" s="65">
        <v>149</v>
      </c>
      <c r="C39" s="65" t="s">
        <v>27</v>
      </c>
      <c r="D39" s="65">
        <v>3</v>
      </c>
      <c r="E39" s="65">
        <v>1</v>
      </c>
      <c r="F39" s="66">
        <v>4.3244999999999996</v>
      </c>
      <c r="G39" s="67" t="s">
        <v>28</v>
      </c>
      <c r="H39" s="68">
        <v>1.14402667067444</v>
      </c>
      <c r="I39" s="69">
        <v>1</v>
      </c>
      <c r="J39" s="70" t="s">
        <v>30</v>
      </c>
      <c r="K39" s="71">
        <v>53</v>
      </c>
      <c r="L39" s="72">
        <v>4.3244999999999996</v>
      </c>
      <c r="M39" s="73">
        <v>17.010524983841002</v>
      </c>
      <c r="N39" s="74">
        <v>16.954486093102702</v>
      </c>
      <c r="O39" s="75"/>
      <c r="P39" s="146"/>
      <c r="Q39" s="76"/>
    </row>
    <row r="40" spans="1:17" x14ac:dyDescent="0.25">
      <c r="A40" s="64">
        <v>79</v>
      </c>
      <c r="B40" s="65">
        <v>149</v>
      </c>
      <c r="C40" s="65" t="s">
        <v>27</v>
      </c>
      <c r="D40" s="65">
        <v>7</v>
      </c>
      <c r="E40" s="65">
        <v>1</v>
      </c>
      <c r="F40" s="66">
        <v>1.4336</v>
      </c>
      <c r="G40" s="67" t="s">
        <v>28</v>
      </c>
      <c r="H40" s="68">
        <v>0.88657959431516198</v>
      </c>
      <c r="I40" s="69">
        <v>1</v>
      </c>
      <c r="J40" s="70" t="s">
        <v>30</v>
      </c>
      <c r="K40" s="71">
        <v>72</v>
      </c>
      <c r="L40" s="72">
        <v>1.4336</v>
      </c>
      <c r="M40" s="73">
        <v>18.566021360465001</v>
      </c>
      <c r="N40" s="74">
        <v>22.659814220312501</v>
      </c>
      <c r="O40" s="75"/>
      <c r="P40" s="146"/>
      <c r="Q40" s="76"/>
    </row>
    <row r="41" spans="1:17" x14ac:dyDescent="0.25">
      <c r="A41" s="64">
        <v>79</v>
      </c>
      <c r="B41" s="65">
        <v>149</v>
      </c>
      <c r="C41" s="65" t="s">
        <v>35</v>
      </c>
      <c r="D41" s="65">
        <v>1</v>
      </c>
      <c r="E41" s="65">
        <v>1</v>
      </c>
      <c r="F41" s="66">
        <v>5.0749000000000004</v>
      </c>
      <c r="G41" s="67" t="s">
        <v>28</v>
      </c>
      <c r="H41" s="68">
        <v>0.88899217183407497</v>
      </c>
      <c r="I41" s="69">
        <v>1</v>
      </c>
      <c r="J41" s="70" t="s">
        <v>30</v>
      </c>
      <c r="K41" s="71">
        <v>72</v>
      </c>
      <c r="L41" s="72">
        <v>5.0749000000000004</v>
      </c>
      <c r="M41" s="73">
        <v>18.566021360465001</v>
      </c>
      <c r="N41" s="74">
        <v>24.091857233128199</v>
      </c>
      <c r="O41" s="109"/>
      <c r="P41" s="146"/>
      <c r="Q41" s="76"/>
    </row>
    <row r="42" spans="1:17" x14ac:dyDescent="0.25">
      <c r="A42" s="64">
        <v>79</v>
      </c>
      <c r="B42" s="65">
        <v>149</v>
      </c>
      <c r="C42" s="65" t="s">
        <v>35</v>
      </c>
      <c r="D42" s="65">
        <v>3</v>
      </c>
      <c r="E42" s="65">
        <v>1</v>
      </c>
      <c r="F42" s="66">
        <v>3.8801000000000001</v>
      </c>
      <c r="G42" s="67" t="s">
        <v>28</v>
      </c>
      <c r="H42" s="68">
        <v>0.96582050023036703</v>
      </c>
      <c r="I42" s="69">
        <v>1</v>
      </c>
      <c r="J42" s="70" t="s">
        <v>30</v>
      </c>
      <c r="K42" s="71">
        <v>72</v>
      </c>
      <c r="L42" s="72">
        <v>3.8801000000000001</v>
      </c>
      <c r="M42" s="73">
        <v>18.566021360465001</v>
      </c>
      <c r="N42" s="74">
        <v>25.0822344852591</v>
      </c>
      <c r="O42" s="109"/>
      <c r="P42" s="146"/>
      <c r="Q42" s="77"/>
    </row>
    <row r="43" spans="1:17" ht="15.75" thickBot="1" x14ac:dyDescent="0.3">
      <c r="A43" s="100"/>
      <c r="B43" s="101"/>
      <c r="C43" s="101"/>
      <c r="D43" s="101"/>
      <c r="E43" s="101"/>
      <c r="F43" s="102">
        <f>SUM(F38:F42)</f>
        <v>16.8155</v>
      </c>
      <c r="G43" s="103"/>
      <c r="H43" s="104"/>
      <c r="I43" s="101"/>
      <c r="J43" s="105"/>
      <c r="K43" s="106"/>
      <c r="L43" s="102"/>
      <c r="M43" s="107"/>
      <c r="N43" s="108"/>
      <c r="O43" s="101"/>
      <c r="P43" s="81"/>
      <c r="Q43" s="82"/>
    </row>
    <row r="44" spans="1:17" ht="15.75" thickBot="1" x14ac:dyDescent="0.3">
      <c r="A44" s="134" t="s">
        <v>38</v>
      </c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78"/>
      <c r="Q44" s="78">
        <v>550</v>
      </c>
    </row>
    <row r="45" spans="1:17" ht="17.25" customHeight="1" thickBot="1" x14ac:dyDescent="0.3">
      <c r="A45" s="138" t="s">
        <v>39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40"/>
      <c r="O45" s="79"/>
      <c r="P45" s="80"/>
      <c r="Q45" s="80"/>
    </row>
    <row r="46" spans="1:17" ht="17.25" customHeight="1" x14ac:dyDescent="0.25">
      <c r="A46" s="51">
        <v>79</v>
      </c>
      <c r="B46" s="52">
        <v>150</v>
      </c>
      <c r="C46" s="52" t="s">
        <v>27</v>
      </c>
      <c r="D46" s="52">
        <v>3</v>
      </c>
      <c r="E46" s="52">
        <v>1</v>
      </c>
      <c r="F46" s="53">
        <v>6.3327</v>
      </c>
      <c r="G46" s="54" t="s">
        <v>28</v>
      </c>
      <c r="H46" s="55">
        <v>1.1925112411254499</v>
      </c>
      <c r="I46" s="56">
        <v>1</v>
      </c>
      <c r="J46" s="57" t="s">
        <v>30</v>
      </c>
      <c r="K46" s="58">
        <v>50</v>
      </c>
      <c r="L46" s="59">
        <v>6.3327</v>
      </c>
      <c r="M46" s="60">
        <v>16.597507602554298</v>
      </c>
      <c r="N46" s="61">
        <v>16.9254497431779</v>
      </c>
      <c r="O46" s="62"/>
      <c r="P46" s="145" t="s">
        <v>52</v>
      </c>
      <c r="Q46" s="63"/>
    </row>
    <row r="47" spans="1:17" ht="15.75" thickBot="1" x14ac:dyDescent="0.3">
      <c r="A47" s="100"/>
      <c r="B47" s="101"/>
      <c r="C47" s="101"/>
      <c r="D47" s="101"/>
      <c r="E47" s="101"/>
      <c r="F47" s="102">
        <f>SUM(F46)</f>
        <v>6.3327</v>
      </c>
      <c r="G47" s="103"/>
      <c r="H47" s="104"/>
      <c r="I47" s="101"/>
      <c r="J47" s="105"/>
      <c r="K47" s="106"/>
      <c r="L47" s="102"/>
      <c r="M47" s="107"/>
      <c r="N47" s="108"/>
      <c r="O47" s="101"/>
      <c r="P47" s="146"/>
      <c r="Q47" s="82"/>
    </row>
    <row r="48" spans="1:17" ht="15.75" thickBot="1" x14ac:dyDescent="0.3">
      <c r="A48" s="134" t="s">
        <v>40</v>
      </c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47"/>
      <c r="Q48" s="78">
        <v>200</v>
      </c>
    </row>
    <row r="49" spans="1:17" ht="15.75" thickBot="1" x14ac:dyDescent="0.3">
      <c r="A49" s="138" t="s">
        <v>41</v>
      </c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40"/>
      <c r="O49" s="79"/>
      <c r="P49" s="80"/>
      <c r="Q49" s="80"/>
    </row>
    <row r="50" spans="1:17" x14ac:dyDescent="0.25">
      <c r="A50" s="110">
        <v>79</v>
      </c>
      <c r="B50" s="111">
        <v>151</v>
      </c>
      <c r="C50" s="111" t="s">
        <v>27</v>
      </c>
      <c r="D50" s="111">
        <v>2</v>
      </c>
      <c r="E50" s="111">
        <v>1</v>
      </c>
      <c r="F50" s="112">
        <v>1.0343</v>
      </c>
      <c r="G50" s="113" t="s">
        <v>28</v>
      </c>
      <c r="H50" s="114">
        <v>0.86976233825461402</v>
      </c>
      <c r="I50" s="115">
        <v>1</v>
      </c>
      <c r="J50" s="116" t="s">
        <v>30</v>
      </c>
      <c r="K50" s="117">
        <v>72</v>
      </c>
      <c r="L50" s="118">
        <v>1.0343</v>
      </c>
      <c r="M50" s="119">
        <v>21.158112486539999</v>
      </c>
      <c r="N50" s="120">
        <v>27.296218208406</v>
      </c>
      <c r="O50" s="121"/>
      <c r="P50" s="145" t="s">
        <v>52</v>
      </c>
      <c r="Q50" s="82"/>
    </row>
    <row r="51" spans="1:17" ht="15.75" thickBot="1" x14ac:dyDescent="0.3">
      <c r="A51" s="100"/>
      <c r="B51" s="101"/>
      <c r="C51" s="101"/>
      <c r="D51" s="101"/>
      <c r="E51" s="101"/>
      <c r="F51" s="102">
        <f>SUM(F50)</f>
        <v>1.0343</v>
      </c>
      <c r="G51" s="103"/>
      <c r="H51" s="104"/>
      <c r="I51" s="101"/>
      <c r="J51" s="105"/>
      <c r="K51" s="106"/>
      <c r="L51" s="102"/>
      <c r="M51" s="107"/>
      <c r="N51" s="108"/>
      <c r="O51" s="101"/>
      <c r="P51" s="146"/>
      <c r="Q51" s="82"/>
    </row>
    <row r="52" spans="1:17" ht="15.75" thickBot="1" x14ac:dyDescent="0.3">
      <c r="A52" s="134" t="s">
        <v>42</v>
      </c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47"/>
      <c r="Q52" s="78">
        <v>25</v>
      </c>
    </row>
    <row r="53" spans="1:17" ht="15.75" thickBot="1" x14ac:dyDescent="0.3">
      <c r="A53" s="138" t="s">
        <v>43</v>
      </c>
      <c r="B53" s="139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40"/>
      <c r="O53" s="79"/>
      <c r="P53" s="80"/>
      <c r="Q53" s="80"/>
    </row>
    <row r="54" spans="1:17" x14ac:dyDescent="0.25">
      <c r="A54" s="51">
        <v>79</v>
      </c>
      <c r="B54" s="52">
        <v>152</v>
      </c>
      <c r="C54" s="52" t="s">
        <v>27</v>
      </c>
      <c r="D54" s="52">
        <v>3</v>
      </c>
      <c r="E54" s="52">
        <v>1</v>
      </c>
      <c r="F54" s="53">
        <v>10</v>
      </c>
      <c r="G54" s="54" t="s">
        <v>28</v>
      </c>
      <c r="H54" s="55">
        <v>1.0770048634772</v>
      </c>
      <c r="I54" s="56">
        <v>1</v>
      </c>
      <c r="J54" s="57" t="s">
        <v>30</v>
      </c>
      <c r="K54" s="58">
        <v>46</v>
      </c>
      <c r="L54" s="59">
        <v>16.2819</v>
      </c>
      <c r="M54" s="60">
        <v>15.702959492545199</v>
      </c>
      <c r="N54" s="61">
        <v>17.039026063079699</v>
      </c>
      <c r="O54" s="62"/>
      <c r="P54" s="145" t="s">
        <v>52</v>
      </c>
      <c r="Q54" s="63"/>
    </row>
    <row r="55" spans="1:17" x14ac:dyDescent="0.25">
      <c r="A55" s="64">
        <v>79</v>
      </c>
      <c r="B55" s="65">
        <v>152</v>
      </c>
      <c r="C55" s="65" t="s">
        <v>27</v>
      </c>
      <c r="D55" s="65">
        <v>3</v>
      </c>
      <c r="E55" s="65">
        <v>2</v>
      </c>
      <c r="F55" s="66">
        <v>0.95950000000000002</v>
      </c>
      <c r="G55" s="67" t="s">
        <v>28</v>
      </c>
      <c r="H55" s="68">
        <v>1.1214510456056199</v>
      </c>
      <c r="I55" s="69">
        <v>2</v>
      </c>
      <c r="J55" s="70" t="s">
        <v>30</v>
      </c>
      <c r="K55" s="71">
        <v>58</v>
      </c>
      <c r="L55" s="72">
        <v>0.95950000000000002</v>
      </c>
      <c r="M55" s="73">
        <v>17.580680208696801</v>
      </c>
      <c r="N55" s="74">
        <v>18.9565408171635</v>
      </c>
      <c r="O55" s="75"/>
      <c r="P55" s="146"/>
      <c r="Q55" s="76"/>
    </row>
    <row r="56" spans="1:17" x14ac:dyDescent="0.25">
      <c r="A56" s="64">
        <v>79</v>
      </c>
      <c r="B56" s="65">
        <v>152</v>
      </c>
      <c r="C56" s="65" t="s">
        <v>27</v>
      </c>
      <c r="D56" s="65">
        <v>4</v>
      </c>
      <c r="E56" s="65">
        <v>1</v>
      </c>
      <c r="F56" s="66">
        <v>0.94699999999999995</v>
      </c>
      <c r="G56" s="67" t="s">
        <v>28</v>
      </c>
      <c r="H56" s="68">
        <v>1.0560900466265</v>
      </c>
      <c r="I56" s="69">
        <v>1</v>
      </c>
      <c r="J56" s="70" t="s">
        <v>30</v>
      </c>
      <c r="K56" s="71">
        <v>66</v>
      </c>
      <c r="L56" s="72">
        <v>0.94699999999999995</v>
      </c>
      <c r="M56" s="73">
        <v>18.709620732096401</v>
      </c>
      <c r="N56" s="74">
        <v>19.912181719430599</v>
      </c>
      <c r="O56" s="75"/>
      <c r="P56" s="146"/>
      <c r="Q56" s="76"/>
    </row>
    <row r="57" spans="1:17" x14ac:dyDescent="0.25">
      <c r="A57" s="64">
        <v>79</v>
      </c>
      <c r="B57" s="65">
        <v>152</v>
      </c>
      <c r="C57" s="65" t="s">
        <v>27</v>
      </c>
      <c r="D57" s="65">
        <v>6</v>
      </c>
      <c r="E57" s="65">
        <v>1</v>
      </c>
      <c r="F57" s="66">
        <v>1.7182999999999999</v>
      </c>
      <c r="G57" s="67" t="s">
        <v>28</v>
      </c>
      <c r="H57" s="68">
        <v>1.0574805228444</v>
      </c>
      <c r="I57" s="69">
        <v>1</v>
      </c>
      <c r="J57" s="70" t="s">
        <v>30</v>
      </c>
      <c r="K57" s="71">
        <v>57</v>
      </c>
      <c r="L57" s="72">
        <v>1.7182999999999999</v>
      </c>
      <c r="M57" s="73">
        <v>19.5135026059911</v>
      </c>
      <c r="N57" s="74">
        <v>18.9898292487958</v>
      </c>
      <c r="O57" s="75"/>
      <c r="P57" s="146"/>
      <c r="Q57" s="76"/>
    </row>
    <row r="58" spans="1:17" x14ac:dyDescent="0.25">
      <c r="A58" s="64">
        <v>79</v>
      </c>
      <c r="B58" s="65">
        <v>152</v>
      </c>
      <c r="C58" s="65" t="s">
        <v>27</v>
      </c>
      <c r="D58" s="65">
        <v>7</v>
      </c>
      <c r="E58" s="65">
        <v>1</v>
      </c>
      <c r="F58" s="66">
        <v>1.7773000000000001</v>
      </c>
      <c r="G58" s="67" t="s">
        <v>28</v>
      </c>
      <c r="H58" s="68">
        <v>1.2117542025597401</v>
      </c>
      <c r="I58" s="69">
        <v>1</v>
      </c>
      <c r="J58" s="70" t="s">
        <v>30</v>
      </c>
      <c r="K58" s="71">
        <v>46</v>
      </c>
      <c r="L58" s="72">
        <v>1.7773000000000001</v>
      </c>
      <c r="M58" s="73">
        <v>16.246152045620899</v>
      </c>
      <c r="N58" s="74">
        <v>15.9950361753683</v>
      </c>
      <c r="O58" s="75"/>
      <c r="P58" s="146"/>
      <c r="Q58" s="76"/>
    </row>
    <row r="59" spans="1:17" x14ac:dyDescent="0.25">
      <c r="A59" s="64">
        <v>79</v>
      </c>
      <c r="B59" s="65">
        <v>152</v>
      </c>
      <c r="C59" s="65" t="s">
        <v>27</v>
      </c>
      <c r="D59" s="65">
        <v>8</v>
      </c>
      <c r="E59" s="65">
        <v>1</v>
      </c>
      <c r="F59" s="66">
        <v>3.6406999999999998</v>
      </c>
      <c r="G59" s="67" t="s">
        <v>28</v>
      </c>
      <c r="H59" s="68">
        <v>1.0314240930830001</v>
      </c>
      <c r="I59" s="69">
        <v>1</v>
      </c>
      <c r="J59" s="70" t="s">
        <v>30</v>
      </c>
      <c r="K59" s="71">
        <v>42</v>
      </c>
      <c r="L59" s="72">
        <v>3.6406999999999998</v>
      </c>
      <c r="M59" s="73">
        <v>18.1344741600699</v>
      </c>
      <c r="N59" s="74">
        <v>18.446410507119399</v>
      </c>
      <c r="O59" s="109"/>
      <c r="P59" s="146"/>
      <c r="Q59" s="77"/>
    </row>
    <row r="60" spans="1:17" ht="15.75" thickBot="1" x14ac:dyDescent="0.3">
      <c r="A60" s="100"/>
      <c r="B60" s="101"/>
      <c r="C60" s="101"/>
      <c r="D60" s="101"/>
      <c r="E60" s="101"/>
      <c r="F60" s="102">
        <f>SUM(F54:F59)</f>
        <v>19.0428</v>
      </c>
      <c r="G60" s="103"/>
      <c r="H60" s="104"/>
      <c r="I60" s="101"/>
      <c r="J60" s="105"/>
      <c r="K60" s="106"/>
      <c r="L60" s="102"/>
      <c r="M60" s="107"/>
      <c r="N60" s="108"/>
      <c r="O60" s="101"/>
      <c r="P60" s="81"/>
      <c r="Q60" s="82"/>
    </row>
    <row r="61" spans="1:17" ht="15.75" thickBot="1" x14ac:dyDescent="0.3">
      <c r="A61" s="134" t="s">
        <v>44</v>
      </c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78"/>
      <c r="Q61" s="78">
        <v>500</v>
      </c>
    </row>
    <row r="62" spans="1:17" ht="15.75" thickBot="1" x14ac:dyDescent="0.3">
      <c r="A62" s="148" t="s">
        <v>45</v>
      </c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50"/>
      <c r="O62" s="83"/>
      <c r="P62" s="78"/>
      <c r="Q62" s="78"/>
    </row>
    <row r="63" spans="1:17" ht="15.75" thickBot="1" x14ac:dyDescent="0.3">
      <c r="A63" s="141" t="s">
        <v>46</v>
      </c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80"/>
      <c r="Q63" s="80"/>
    </row>
    <row r="64" spans="1:17" ht="16.5" thickBot="1" x14ac:dyDescent="0.3">
      <c r="A64" s="142" t="s">
        <v>47</v>
      </c>
      <c r="B64" s="143"/>
      <c r="C64" s="144"/>
      <c r="D64" s="84"/>
      <c r="E64" s="84"/>
      <c r="F64" s="85">
        <f>F60+F51+F47+F43+F35+F28+F22</f>
        <v>96.702299999999994</v>
      </c>
      <c r="G64" s="86" t="s">
        <v>50</v>
      </c>
      <c r="H64" s="86"/>
      <c r="I64" s="86"/>
      <c r="J64" s="86"/>
      <c r="K64" s="87"/>
      <c r="L64" s="87"/>
      <c r="M64" s="88"/>
      <c r="N64" s="89"/>
      <c r="O64" s="90"/>
      <c r="P64" s="91"/>
      <c r="Q64" s="91">
        <f>Q61+Q52+Q48+Q44+Q36+Q29+Q23</f>
        <v>3075</v>
      </c>
    </row>
    <row r="65" spans="1:17" ht="15.75" thickBot="1" x14ac:dyDescent="0.3">
      <c r="A65" s="92"/>
      <c r="B65" s="93"/>
      <c r="C65" s="94"/>
      <c r="D65" s="94"/>
      <c r="E65" s="95"/>
      <c r="F65" s="95"/>
      <c r="G65" s="94"/>
      <c r="H65" s="94"/>
      <c r="I65" s="94"/>
      <c r="J65" s="94"/>
      <c r="K65" s="94"/>
      <c r="L65" s="94"/>
      <c r="M65" s="96"/>
      <c r="N65" s="97"/>
      <c r="O65" s="98"/>
      <c r="P65" s="99"/>
      <c r="Q65" s="99"/>
    </row>
  </sheetData>
  <mergeCells count="27">
    <mergeCell ref="A45:N45"/>
    <mergeCell ref="A63:O63"/>
    <mergeCell ref="A64:C64"/>
    <mergeCell ref="P17:P21"/>
    <mergeCell ref="P25:P27"/>
    <mergeCell ref="P31:P34"/>
    <mergeCell ref="P38:P42"/>
    <mergeCell ref="P46:P48"/>
    <mergeCell ref="P50:P52"/>
    <mergeCell ref="P54:P59"/>
    <mergeCell ref="A48:O48"/>
    <mergeCell ref="A49:N49"/>
    <mergeCell ref="A52:O52"/>
    <mergeCell ref="A53:N53"/>
    <mergeCell ref="A61:O61"/>
    <mergeCell ref="A62:N62"/>
    <mergeCell ref="A24:N24"/>
    <mergeCell ref="A30:N30"/>
    <mergeCell ref="A36:O36"/>
    <mergeCell ref="A37:N37"/>
    <mergeCell ref="A44:O44"/>
    <mergeCell ref="A29:O29"/>
    <mergeCell ref="M2:Q3"/>
    <mergeCell ref="A13:O13"/>
    <mergeCell ref="P13:Q13"/>
    <mergeCell ref="A16:Q16"/>
    <mergeCell ref="A23:O23"/>
  </mergeCells>
  <hyperlinks>
    <hyperlink ref="A24" r:id="rId1" location="layer=fgk.101.t.def.0*fgk_fl.6.t.def.0*bg_bmg.3.t.0.0&amp;tools=markings&amp;url=..%2Fdsw2%2Finfo%3Fflids%3D*79-145-a-2-1*79-145-a-2-2*79-145-a-2-3*79-145-a-3-1*79-145-a-3-2&amp;zoom=13.1&amp;lat=5752700&amp;lon=458267" xr:uid="{3E1FE3F8-E515-4D9B-8FBF-3A01587C3959}"/>
    <hyperlink ref="A30" r:id="rId2" location="layer=fgk.101.t.def.0*fgk_fl.6.t.def.0*bg_bmg.3.t.0.0&amp;tools=markings&amp;url=..%2Fdsw2%2Finfo%3Fflids%3D*79-147-a-3-1*79-147-a-4-1*79-147-a-5-1&amp;zoom=13.1&amp;lat=5752351&amp;lon=457554" xr:uid="{C313AC5D-DCE9-4EDA-81D5-21F222B98687}"/>
    <hyperlink ref="A37" r:id="rId3" location="layer=fgk.101.t.def.0*fgk_fl.6.t.def.0*bg_bmg.3.t.0.0&amp;tools=markings&amp;url=..%2Fdsw2%2Finfo%3Fflids%3D*79-148-a-2-1*79-148-a-6-1*79-148-a-6-2*79-148-a-6-3*79-148-b-1-1*79-148-b-2-1&amp;zoom=13.1&amp;lat=5752248&amp;lon=457151" xr:uid="{14BA02F8-76E1-4A6D-8539-2AC52AEF15F0}"/>
    <hyperlink ref="A45" r:id="rId4" location="layer=fgk.101.t.def.0*fgk_fl.6.t.def.0*bg_bmg.3.t.0.0&amp;tools=markings&amp;url=..%2Fdsw2%2Finfo%3Fflids%3D*79-149-a-2-1*79-149-a-3-1*79-149-a-7-1*79-149-a-7-2*79-149-a-7-3*79-149-a-7-4*79-149-b-1-1*79-149-b-3-1&amp;zoom=13.1&amp;lat=5752099&amp;lon=456765" xr:uid="{2CD91470-E00D-4601-AFB4-8113107FAAF8}"/>
    <hyperlink ref="A49" r:id="rId5" location="layer=fgk.101.t.def.0*fgk_fl.6.t.def.0*bg_bmg.3.t.0.0&amp;tools=markings&amp;url=..%2Fdsw2%2Finfo%3Fflids%3D*79-150-a-3-1*79-150-a-3-2*79-150-a-3-3&amp;zoom=13.1&amp;lat=5751998&amp;lon=456516" xr:uid="{88F64227-C441-4AEA-8DB9-F9B0D3886FEE}"/>
    <hyperlink ref="A53" r:id="rId6" location="layer=fgk.101.t.def.0*fgk_fl.6.t.def.0*bg_bmg.3.t.0.0&amp;tools=markings&amp;url=..%2Fdsw2%2Finfo%3Fflids%3D*79-151-a-2-1&amp;zoom=13.1&amp;lat=5751479&amp;lon=455940" xr:uid="{D71C92B8-2F53-43DB-8CC6-F626A4833091}"/>
    <hyperlink ref="A62" r:id="rId7" location="layer=fgk.101.t.def.0*fgk_fl.6.t.def.0*bg_bmg.3.t.0.0&amp;tools=markings&amp;url=..%2Fdsw2%2Finfo%3Fflids%3D*79-152-a-3-1*79-152-a-3-2*79-152-a-4-1*79-152-a-6-1*79-152-a-7-1*79-152-a-8-1&amp;zoom=13.1&amp;lat=5752206&amp;lon=455570" xr:uid="{CA2F9338-A913-45C9-BE20-DBCBD55E39F8}"/>
  </hyperlinks>
  <pageMargins left="0.56999999999999995" right="0.53" top="0.64" bottom="0.71" header="0.51181102362204722" footer="0.51181102362204722"/>
  <pageSetup paperSize="9" scale="90" orientation="landscape" r:id="rId8"/>
  <headerFooter alignWithMargins="0">
    <oddFooter>&amp;R&amp;"Arial,Standard"&amp;10Seite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Losliste</vt:lpstr>
      <vt:lpstr>Losliste!Drucktitel</vt:lpstr>
    </vt:vector>
  </TitlesOfParts>
  <Company>Landesbetriebe Forst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Branke, Katrin</dc:creator>
  <cp:lastModifiedBy>Steckling, Carmen</cp:lastModifiedBy>
  <cp:lastPrinted>2026-02-19T09:37:58Z</cp:lastPrinted>
  <dcterms:created xsi:type="dcterms:W3CDTF">2026-02-10T09:26:50Z</dcterms:created>
  <dcterms:modified xsi:type="dcterms:W3CDTF">2026-02-19T09:59:04Z</dcterms:modified>
</cp:coreProperties>
</file>