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ustausch Immobilien-und Facilitymanagement\5. Facilitymanagement\DL Textilversorgung\1. Mietwäsche\4. Ausschreibung neuer Vertrag\1. Ausschreibungsunterlagen\Anlagen\"/>
    </mc:Choice>
  </mc:AlternateContent>
  <xr:revisionPtr revIDLastSave="0" documentId="13_ncr:1_{A30DB371-3AF9-4888-BFAD-79ADA7303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amtkosten" sheetId="8" r:id="rId1"/>
    <sheet name="1. Pool-Berufsbekleidung" sheetId="6" r:id="rId2"/>
    <sheet name="2. Trägerbez. Berufsbekleidung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7" l="1"/>
  <c r="I7" i="7"/>
  <c r="J7" i="7" s="1"/>
  <c r="I6" i="7"/>
  <c r="J6" i="7" s="1"/>
  <c r="I5" i="7"/>
  <c r="J5" i="7" s="1"/>
  <c r="I4" i="7"/>
  <c r="M4" i="7" s="1"/>
  <c r="I3" i="7"/>
  <c r="J3" i="7" s="1"/>
  <c r="K4" i="6"/>
  <c r="M4" i="6" s="1"/>
  <c r="K3" i="6"/>
  <c r="M3" i="6" s="1"/>
  <c r="M3" i="7" l="1"/>
  <c r="M7" i="7"/>
  <c r="M6" i="7"/>
  <c r="M5" i="7"/>
  <c r="M5" i="6"/>
  <c r="C7" i="8" s="1"/>
  <c r="M8" i="7" l="1"/>
  <c r="C8" i="8" s="1"/>
  <c r="C9" i="8"/>
</calcChain>
</file>

<file path=xl/sharedStrings.xml><?xml version="1.0" encoding="utf-8"?>
<sst xmlns="http://schemas.openxmlformats.org/spreadsheetml/2006/main" count="78" uniqueCount="45">
  <si>
    <t>Pos.</t>
  </si>
  <si>
    <t>Artikelbezeichnung</t>
  </si>
  <si>
    <t>Verbrauch pro Jahr</t>
  </si>
  <si>
    <t>Einzelpreis (Waschpreis) netto pro Stk.</t>
  </si>
  <si>
    <t>Preis Summe netto pro Jahr</t>
  </si>
  <si>
    <t>Bereitstellungs-preis netto je Woche pro Stk.</t>
  </si>
  <si>
    <t>Produktgruppenbe- zeichnung</t>
  </si>
  <si>
    <t>Berufsgruppe</t>
  </si>
  <si>
    <t>Versorgungsart</t>
  </si>
  <si>
    <t>Pool-Mietberufsbekleidung</t>
  </si>
  <si>
    <t>Stationsbelieferung</t>
  </si>
  <si>
    <t>Bundjacke farbig</t>
  </si>
  <si>
    <t>Reinigung</t>
  </si>
  <si>
    <t>Summe Pool-Berufsbekleidung</t>
  </si>
  <si>
    <t>Anzahl Träger</t>
  </si>
  <si>
    <t>T-Shirt Unisex farbig</t>
  </si>
  <si>
    <t>Es sind alle Datenblätter auszufüllen</t>
  </si>
  <si>
    <t>Anlage 12) Preisblatt TRG: Pool-Berufsbekleidung</t>
  </si>
  <si>
    <t>Anzahl bereitzustellender Artikel</t>
  </si>
  <si>
    <t>Trägerbezogen</t>
  </si>
  <si>
    <t>Schrank</t>
  </si>
  <si>
    <t>Summe Trägerbezogene Berufsbekleidung</t>
  </si>
  <si>
    <t>Anlage 12) Preisblatt TRG: Trägerbezogene Berufsbekleidung</t>
  </si>
  <si>
    <t>Sondergröße</t>
  </si>
  <si>
    <t>Umlaufmenge Annahme Faktor</t>
  </si>
  <si>
    <t>Umlauf-menge</t>
  </si>
  <si>
    <t>Hose Schlupf Unisex weiß</t>
  </si>
  <si>
    <t>Gesamt-menge</t>
  </si>
  <si>
    <t>Bundhose/ Latzhose (m/w) farbig</t>
  </si>
  <si>
    <t>Es sind ausschließlich Zellen mit folgender Farbe zu bearbeiten:</t>
  </si>
  <si>
    <t>hellgrau</t>
  </si>
  <si>
    <t>Leistungsbereich
Datenblatt</t>
  </si>
  <si>
    <t>Preis netto pro Jahr</t>
  </si>
  <si>
    <t>Pool-Berufsbekleidung</t>
  </si>
  <si>
    <t>Trägerbezogene Berufsbekleidung</t>
  </si>
  <si>
    <t>∑</t>
  </si>
  <si>
    <t>Summe Leistungsbereiche Los 5</t>
  </si>
  <si>
    <t>Anlage 12) Preisblatt TRG: Gesamtkosten</t>
  </si>
  <si>
    <t>Kasack Unisex farbig</t>
  </si>
  <si>
    <t>Zuweisung Anforderung &amp; Qualität (Anlage 07)</t>
  </si>
  <si>
    <t>3</t>
  </si>
  <si>
    <t>4</t>
  </si>
  <si>
    <t>8</t>
  </si>
  <si>
    <t>9 / 10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</si>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</sst>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rgb="FFFF0000"/>
      <name val="Tahoma"/>
      <family val="2"/>
    </font>
    <font>
      <sz val="11"/>
      <name val="Tahoma"/>
      <family val="2"/>
    </font>
    <font>
      <sz val="11"/>
      <color theme="0" tint="-0.3499862666707357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6" fillId="0" borderId="1" xfId="0" applyFont="1" applyBorder="1" applyAlignment="1">
      <alignment vertical="top" wrapText="1"/>
    </xf>
    <xf numFmtId="44" fontId="6" fillId="0" borderId="1" xfId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0" fillId="0" borderId="0" xfId="0" applyFont="1" applyAlignment="1">
      <alignment vertical="top"/>
    </xf>
    <xf numFmtId="44" fontId="6" fillId="0" borderId="2" xfId="1" applyFont="1" applyBorder="1" applyAlignment="1">
      <alignment vertical="top"/>
    </xf>
    <xf numFmtId="0" fontId="3" fillId="0" borderId="0" xfId="2"/>
    <xf numFmtId="0" fontId="6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vertical="top"/>
    </xf>
    <xf numFmtId="0" fontId="6" fillId="0" borderId="1" xfId="2" applyFont="1" applyBorder="1" applyAlignment="1">
      <alignment vertical="top" wrapText="1"/>
    </xf>
    <xf numFmtId="3" fontId="6" fillId="0" borderId="1" xfId="2" applyNumberFormat="1" applyFont="1" applyBorder="1" applyAlignment="1">
      <alignment vertical="top"/>
    </xf>
    <xf numFmtId="3" fontId="3" fillId="0" borderId="0" xfId="2" applyNumberFormat="1"/>
    <xf numFmtId="0" fontId="5" fillId="2" borderId="1" xfId="2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vertical="top" wrapText="1"/>
    </xf>
    <xf numFmtId="3" fontId="5" fillId="2" borderId="1" xfId="2" applyNumberFormat="1" applyFont="1" applyFill="1" applyBorder="1" applyAlignment="1">
      <alignment vertical="top" wrapText="1"/>
    </xf>
    <xf numFmtId="0" fontId="8" fillId="0" borderId="0" xfId="0" applyFont="1"/>
    <xf numFmtId="0" fontId="7" fillId="0" borderId="0" xfId="0" applyFont="1"/>
    <xf numFmtId="0" fontId="7" fillId="0" borderId="0" xfId="2" applyFont="1"/>
    <xf numFmtId="0" fontId="9" fillId="0" borderId="0" xfId="0" applyFont="1"/>
    <xf numFmtId="0" fontId="7" fillId="0" borderId="0" xfId="4" applyFont="1"/>
    <xf numFmtId="0" fontId="5" fillId="2" borderId="1" xfId="4" applyFont="1" applyFill="1" applyBorder="1" applyAlignment="1">
      <alignment horizontal="center" vertical="top" wrapText="1"/>
    </xf>
    <xf numFmtId="0" fontId="5" fillId="2" borderId="1" xfId="4" applyFont="1" applyFill="1" applyBorder="1" applyAlignment="1">
      <alignment vertical="top" wrapText="1"/>
    </xf>
    <xf numFmtId="3" fontId="5" fillId="2" borderId="1" xfId="4" applyNumberFormat="1" applyFont="1" applyFill="1" applyBorder="1" applyAlignment="1">
      <alignment vertical="top" wrapText="1"/>
    </xf>
    <xf numFmtId="0" fontId="6" fillId="0" borderId="1" xfId="4" applyFont="1" applyBorder="1" applyAlignment="1">
      <alignment horizontal="center" vertical="top"/>
    </xf>
    <xf numFmtId="0" fontId="6" fillId="0" borderId="1" xfId="4" applyFont="1" applyBorder="1" applyAlignment="1">
      <alignment vertical="top"/>
    </xf>
    <xf numFmtId="0" fontId="6" fillId="0" borderId="1" xfId="4" applyFont="1" applyBorder="1" applyAlignment="1">
      <alignment vertical="top" wrapText="1"/>
    </xf>
    <xf numFmtId="3" fontId="6" fillId="0" borderId="1" xfId="4" applyNumberFormat="1" applyFont="1" applyBorder="1" applyAlignment="1">
      <alignment vertical="top"/>
    </xf>
    <xf numFmtId="0" fontId="5" fillId="0" borderId="1" xfId="4" applyFont="1" applyBorder="1" applyAlignment="1">
      <alignment vertical="top"/>
    </xf>
    <xf numFmtId="44" fontId="6" fillId="0" borderId="2" xfId="5" applyFont="1" applyBorder="1" applyAlignment="1">
      <alignment vertical="top"/>
    </xf>
    <xf numFmtId="3" fontId="7" fillId="0" borderId="0" xfId="4" applyNumberFormat="1" applyFont="1"/>
    <xf numFmtId="0" fontId="10" fillId="0" borderId="0" xfId="0" applyFont="1"/>
    <xf numFmtId="44" fontId="11" fillId="3" borderId="1" xfId="6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44" fontId="6" fillId="0" borderId="1" xfId="6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44" fontId="5" fillId="0" borderId="2" xfId="6" applyFont="1" applyBorder="1" applyAlignment="1">
      <alignment vertical="top"/>
    </xf>
    <xf numFmtId="0" fontId="7" fillId="0" borderId="0" xfId="7" applyFont="1"/>
    <xf numFmtId="44" fontId="6" fillId="3" borderId="1" xfId="1" applyFont="1" applyFill="1" applyBorder="1" applyAlignment="1" applyProtection="1">
      <alignment vertical="top"/>
      <protection locked="0"/>
    </xf>
    <xf numFmtId="44" fontId="6" fillId="3" borderId="1" xfId="5" applyFont="1" applyFill="1" applyBorder="1" applyAlignment="1" applyProtection="1">
      <alignment vertical="top"/>
      <protection locked="0"/>
    </xf>
    <xf numFmtId="49" fontId="6" fillId="0" borderId="1" xfId="2" applyNumberFormat="1" applyFont="1" applyBorder="1" applyAlignment="1">
      <alignment vertical="top"/>
    </xf>
  </cellXfs>
  <cellStyles count="8">
    <cellStyle name="Standard" xfId="0" builtinId="0" customBuiltin="1"/>
    <cellStyle name="Standard 2" xfId="2" xr:uid="{27176347-BED8-48C2-A0D2-A01047D3CA8B}"/>
    <cellStyle name="Standard 2 2" xfId="4" xr:uid="{36149233-D8D3-4679-9C01-C7560609206C}"/>
    <cellStyle name="Standard 2 3" xfId="7" xr:uid="{6571E9D6-78B3-41E7-B1F2-077D6CA728F7}"/>
    <cellStyle name="Währung" xfId="1" builtinId="4"/>
    <cellStyle name="Währung 2" xfId="3" xr:uid="{D608EEB0-50F1-4EB4-8CD9-2BA22D412AE0}"/>
    <cellStyle name="Währung 2 2" xfId="5" xr:uid="{B98035F4-B182-4E5F-A470-064A3CA1F106}"/>
    <cellStyle name="Währung 3" xfId="6" xr:uid="{30FA353B-F125-48EA-AB4C-2AF172123E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73AE-D38D-4AA2-A774-D4F0A665F451}">
  <sheetPr>
    <tabColor rgb="FFC00000"/>
  </sheetPr>
  <dimension ref="A1:D10"/>
  <sheetViews>
    <sheetView tabSelected="1" workbookViewId="0">
      <selection activeCell="D6" sqref="D6"/>
    </sheetView>
  </sheetViews>
  <sheetFormatPr baseColWidth="10" defaultRowHeight="14.25" x14ac:dyDescent="0.2"/>
  <cols>
    <col min="1" max="1" width="5.5" customWidth="1"/>
    <col min="2" max="2" width="33.75" customWidth="1"/>
    <col min="3" max="3" width="24.125" customWidth="1"/>
  </cols>
  <sheetData>
    <row r="1" spans="1:4" ht="19.5" x14ac:dyDescent="0.25">
      <c r="A1" s="16" t="s">
        <v>37</v>
      </c>
    </row>
    <row r="2" spans="1:4" x14ac:dyDescent="0.2">
      <c r="A2" s="19" t="s">
        <v>16</v>
      </c>
    </row>
    <row r="3" spans="1:4" x14ac:dyDescent="0.2">
      <c r="A3" s="19"/>
    </row>
    <row r="4" spans="1:4" x14ac:dyDescent="0.2">
      <c r="A4" s="31" t="s">
        <v>29</v>
      </c>
      <c r="D4" s="32" t="s">
        <v>30</v>
      </c>
    </row>
    <row r="6" spans="1:4" ht="30.75" customHeight="1" x14ac:dyDescent="0.2">
      <c r="A6" s="33" t="s">
        <v>0</v>
      </c>
      <c r="B6" s="34" t="s">
        <v>31</v>
      </c>
      <c r="C6" s="33" t="s">
        <v>32</v>
      </c>
    </row>
    <row r="7" spans="1:4" x14ac:dyDescent="0.2">
      <c r="A7" s="35">
        <v>1</v>
      </c>
      <c r="B7" s="36" t="s">
        <v>33</v>
      </c>
      <c r="C7" s="37">
        <f>'1. Pool-Berufsbekleidung'!M5</f>
        <v>0</v>
      </c>
    </row>
    <row r="8" spans="1:4" x14ac:dyDescent="0.2">
      <c r="A8" s="35">
        <v>2</v>
      </c>
      <c r="B8" s="36" t="s">
        <v>34</v>
      </c>
      <c r="C8" s="37">
        <f>'2. Trägerbez. Berufsbekleidung'!M8</f>
        <v>0</v>
      </c>
    </row>
    <row r="9" spans="1:4" s="40" customFormat="1" ht="15" thickBot="1" x14ac:dyDescent="0.25">
      <c r="A9" s="3" t="s">
        <v>35</v>
      </c>
      <c r="B9" s="38" t="s">
        <v>36</v>
      </c>
      <c r="C9" s="39">
        <f>SUM(C7:C8)</f>
        <v>0</v>
      </c>
    </row>
    <row r="10" spans="1:4" ht="15" thickTop="1" x14ac:dyDescent="0.2"/>
  </sheetData>
  <sheetProtection algorithmName="SHA-512" hashValue="49XsJ/FriEBeei1PSwHlWthQ53RF4KBAID4hjzMZ3XIaWzZcxCit9CO2OW4/o/pbL9j6j7Jyl/bB9ngw9v7euw==" saltValue="Wpk5xYlrBKgjvTczrPFN+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D5F1-AF44-45FD-9ABC-687A5F228CA9}">
  <dimension ref="A1:M7"/>
  <sheetViews>
    <sheetView workbookViewId="0">
      <selection activeCell="C5" sqref="C5"/>
    </sheetView>
  </sheetViews>
  <sheetFormatPr baseColWidth="10" defaultRowHeight="15" x14ac:dyDescent="0.25"/>
  <cols>
    <col min="1" max="1" width="7.375" style="7" bestFit="1" customWidth="1"/>
    <col min="2" max="2" width="34.25" style="7" bestFit="1" customWidth="1"/>
    <col min="3" max="3" width="20.5" style="7" bestFit="1" customWidth="1"/>
    <col min="4" max="4" width="21.875" style="7" bestFit="1" customWidth="1"/>
    <col min="5" max="5" width="13.75" style="7" bestFit="1" customWidth="1"/>
    <col min="6" max="6" width="15.75" style="7" bestFit="1" customWidth="1"/>
    <col min="7" max="7" width="7.375" style="7" bestFit="1" customWidth="1"/>
    <col min="8" max="8" width="10.75" style="7" bestFit="1" customWidth="1"/>
    <col min="9" max="10" width="14" style="7" customWidth="1"/>
    <col min="11" max="11" width="8.5" style="7" bestFit="1" customWidth="1"/>
    <col min="12" max="12" width="16.75" style="7" customWidth="1"/>
    <col min="13" max="13" width="14.375" style="7" customWidth="1"/>
    <col min="14" max="16384" width="11" style="7"/>
  </cols>
  <sheetData>
    <row r="1" spans="1:13" ht="19.5" x14ac:dyDescent="0.25">
      <c r="A1" s="16" t="s">
        <v>17</v>
      </c>
      <c r="B1" s="17"/>
      <c r="C1" s="17"/>
      <c r="D1" s="19"/>
      <c r="E1" s="18"/>
      <c r="F1" s="19" t="s">
        <v>16</v>
      </c>
    </row>
    <row r="2" spans="1:13" ht="42.75" x14ac:dyDescent="0.25">
      <c r="A2" s="13" t="s">
        <v>0</v>
      </c>
      <c r="B2" s="14" t="s">
        <v>1</v>
      </c>
      <c r="C2" s="14" t="s">
        <v>39</v>
      </c>
      <c r="D2" s="14" t="s">
        <v>6</v>
      </c>
      <c r="E2" s="14" t="s">
        <v>7</v>
      </c>
      <c r="F2" s="14" t="s">
        <v>8</v>
      </c>
      <c r="G2" s="14" t="s">
        <v>14</v>
      </c>
      <c r="H2" s="15" t="s">
        <v>2</v>
      </c>
      <c r="I2" s="15" t="s">
        <v>3</v>
      </c>
      <c r="J2" s="15" t="s">
        <v>24</v>
      </c>
      <c r="K2" s="15" t="s">
        <v>25</v>
      </c>
      <c r="L2" s="15" t="s">
        <v>5</v>
      </c>
      <c r="M2" s="15" t="s">
        <v>4</v>
      </c>
    </row>
    <row r="3" spans="1:13" ht="14.25" customHeight="1" x14ac:dyDescent="0.25">
      <c r="A3" s="8">
        <v>1</v>
      </c>
      <c r="B3" s="9" t="s">
        <v>38</v>
      </c>
      <c r="C3" s="43" t="s">
        <v>40</v>
      </c>
      <c r="D3" s="9" t="s">
        <v>9</v>
      </c>
      <c r="E3" s="10" t="s">
        <v>12</v>
      </c>
      <c r="F3" s="10" t="s">
        <v>10</v>
      </c>
      <c r="G3" s="10">
        <v>88</v>
      </c>
      <c r="H3" s="11">
        <v>7000</v>
      </c>
      <c r="I3" s="41"/>
      <c r="J3" s="11">
        <v>6</v>
      </c>
      <c r="K3" s="11">
        <f t="shared" ref="K3:K4" si="0">G3*J3</f>
        <v>528</v>
      </c>
      <c r="L3" s="41"/>
      <c r="M3" s="2">
        <f>(H3*I3)+(K3*L3*52)</f>
        <v>0</v>
      </c>
    </row>
    <row r="4" spans="1:13" ht="14.25" customHeight="1" x14ac:dyDescent="0.25">
      <c r="A4" s="8">
        <v>2</v>
      </c>
      <c r="B4" s="9" t="s">
        <v>26</v>
      </c>
      <c r="C4" s="43" t="s">
        <v>41</v>
      </c>
      <c r="D4" s="9" t="s">
        <v>9</v>
      </c>
      <c r="E4" s="10" t="s">
        <v>12</v>
      </c>
      <c r="F4" s="10" t="s">
        <v>10</v>
      </c>
      <c r="G4" s="10">
        <v>88</v>
      </c>
      <c r="H4" s="11">
        <v>7000</v>
      </c>
      <c r="I4" s="41"/>
      <c r="J4" s="11">
        <v>6</v>
      </c>
      <c r="K4" s="11">
        <f t="shared" si="0"/>
        <v>528</v>
      </c>
      <c r="L4" s="41"/>
      <c r="M4" s="2">
        <f>(H4*I4)+(K4*L4*52)</f>
        <v>0</v>
      </c>
    </row>
    <row r="5" spans="1:13" s="5" customFormat="1" thickBot="1" x14ac:dyDescent="0.25">
      <c r="A5" s="3"/>
      <c r="B5" s="4" t="s">
        <v>13</v>
      </c>
      <c r="C5" s="4"/>
      <c r="D5" s="1"/>
      <c r="E5" s="1"/>
      <c r="F5" s="1"/>
      <c r="G5" s="1"/>
      <c r="H5" s="1"/>
      <c r="I5" s="1"/>
      <c r="J5" s="1"/>
      <c r="K5" s="1"/>
      <c r="L5" s="1"/>
      <c r="M5" s="6">
        <f>SUM(M3:M4)</f>
        <v>0</v>
      </c>
    </row>
    <row r="6" spans="1:13" ht="15.75" thickTop="1" x14ac:dyDescent="0.25"/>
    <row r="7" spans="1:13" x14ac:dyDescent="0.25">
      <c r="H7" s="12"/>
    </row>
  </sheetData>
  <sheetProtection algorithmName="SHA-512" hashValue="jVLJwVQ27u57aWG/MkcWjo0xmZ5pgQJrhfO6gyeBpJEBF9WtWk0PhmzQIDrDSfwzsUJn0RSn4vYk8EdeJKK/zw==" saltValue="NdID3POABXuYtPCniBhii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3920-003A-4D95-ABA1-B908BD87EE98}">
  <dimension ref="A1:M10"/>
  <sheetViews>
    <sheetView workbookViewId="0">
      <selection activeCell="C5" sqref="C5"/>
    </sheetView>
  </sheetViews>
  <sheetFormatPr baseColWidth="10" defaultRowHeight="14.25" x14ac:dyDescent="0.2"/>
  <cols>
    <col min="1" max="1" width="5.75" style="20" customWidth="1"/>
    <col min="2" max="2" width="41" style="20" bestFit="1" customWidth="1"/>
    <col min="3" max="3" width="20.5" style="20" bestFit="1" customWidth="1"/>
    <col min="4" max="4" width="22.25" style="20" customWidth="1"/>
    <col min="5" max="5" width="18.25" style="20" customWidth="1"/>
    <col min="6" max="6" width="17.875" style="20" customWidth="1"/>
    <col min="7" max="7" width="11.25" style="20" customWidth="1"/>
    <col min="8" max="8" width="19.5" style="20" customWidth="1"/>
    <col min="9" max="9" width="9.5" style="20" customWidth="1"/>
    <col min="10" max="10" width="11.875" style="20" customWidth="1"/>
    <col min="11" max="11" width="15.875" style="20" customWidth="1"/>
    <col min="12" max="12" width="19" style="20" customWidth="1"/>
    <col min="13" max="13" width="16.375" style="20" customWidth="1"/>
    <col min="14" max="16384" width="11" style="20"/>
  </cols>
  <sheetData>
    <row r="1" spans="1:13" ht="19.5" x14ac:dyDescent="0.25">
      <c r="A1" s="16" t="s">
        <v>22</v>
      </c>
      <c r="G1" s="19" t="s">
        <v>16</v>
      </c>
    </row>
    <row r="2" spans="1:13" ht="42.75" x14ac:dyDescent="0.2">
      <c r="A2" s="21" t="s">
        <v>0</v>
      </c>
      <c r="B2" s="22" t="s">
        <v>1</v>
      </c>
      <c r="C2" s="14" t="s">
        <v>39</v>
      </c>
      <c r="D2" s="22" t="s">
        <v>6</v>
      </c>
      <c r="E2" s="22" t="s">
        <v>7</v>
      </c>
      <c r="F2" s="22" t="s">
        <v>8</v>
      </c>
      <c r="G2" s="23" t="s">
        <v>14</v>
      </c>
      <c r="H2" s="23" t="s">
        <v>18</v>
      </c>
      <c r="I2" s="15" t="s">
        <v>27</v>
      </c>
      <c r="J2" s="15" t="s">
        <v>2</v>
      </c>
      <c r="K2" s="23" t="s">
        <v>3</v>
      </c>
      <c r="L2" s="23" t="s">
        <v>5</v>
      </c>
      <c r="M2" s="23" t="s">
        <v>4</v>
      </c>
    </row>
    <row r="3" spans="1:13" x14ac:dyDescent="0.2">
      <c r="A3" s="24">
        <v>1</v>
      </c>
      <c r="B3" s="9" t="s">
        <v>11</v>
      </c>
      <c r="C3" s="43" t="s">
        <v>42</v>
      </c>
      <c r="D3" s="25" t="s">
        <v>19</v>
      </c>
      <c r="E3" s="10" t="s">
        <v>12</v>
      </c>
      <c r="F3" s="26" t="s">
        <v>20</v>
      </c>
      <c r="G3" s="10">
        <v>12</v>
      </c>
      <c r="H3" s="27">
        <v>2</v>
      </c>
      <c r="I3" s="11">
        <f>G3*H3</f>
        <v>24</v>
      </c>
      <c r="J3" s="11">
        <f>I3*52*0.3</f>
        <v>374.4</v>
      </c>
      <c r="K3" s="42"/>
      <c r="L3" s="42"/>
      <c r="M3" s="2">
        <f>(I3*52*L3)+(J3*K3)</f>
        <v>0</v>
      </c>
    </row>
    <row r="4" spans="1:13" x14ac:dyDescent="0.2">
      <c r="A4" s="24">
        <v>2</v>
      </c>
      <c r="B4" s="9" t="s">
        <v>28</v>
      </c>
      <c r="C4" s="43" t="s">
        <v>43</v>
      </c>
      <c r="D4" s="25" t="s">
        <v>19</v>
      </c>
      <c r="E4" s="10" t="s">
        <v>12</v>
      </c>
      <c r="F4" s="26" t="s">
        <v>20</v>
      </c>
      <c r="G4" s="10">
        <v>12</v>
      </c>
      <c r="H4" s="27">
        <v>4</v>
      </c>
      <c r="I4" s="11">
        <f t="shared" ref="I4:I7" si="0">G4*H4</f>
        <v>48</v>
      </c>
      <c r="J4" s="11">
        <f t="shared" ref="J4:J7" si="1">I4*52*0.3</f>
        <v>748.8</v>
      </c>
      <c r="K4" s="42"/>
      <c r="L4" s="42"/>
      <c r="M4" s="2">
        <f>(I4*52*L4)+(J4*K4)</f>
        <v>0</v>
      </c>
    </row>
    <row r="5" spans="1:13" x14ac:dyDescent="0.2">
      <c r="A5" s="24">
        <v>3</v>
      </c>
      <c r="B5" s="9" t="s">
        <v>15</v>
      </c>
      <c r="C5" s="43" t="s">
        <v>44</v>
      </c>
      <c r="D5" s="25" t="s">
        <v>19</v>
      </c>
      <c r="E5" s="10" t="s">
        <v>12</v>
      </c>
      <c r="F5" s="26" t="s">
        <v>20</v>
      </c>
      <c r="G5" s="10">
        <v>12</v>
      </c>
      <c r="H5" s="27">
        <v>6</v>
      </c>
      <c r="I5" s="11">
        <f t="shared" si="0"/>
        <v>72</v>
      </c>
      <c r="J5" s="11">
        <f t="shared" si="1"/>
        <v>1123.2</v>
      </c>
      <c r="K5" s="42"/>
      <c r="L5" s="42"/>
      <c r="M5" s="2">
        <f t="shared" ref="M5:M7" si="2">(I5*52*L5)+(J5*K5)</f>
        <v>0</v>
      </c>
    </row>
    <row r="6" spans="1:13" x14ac:dyDescent="0.2">
      <c r="A6" s="24">
        <v>4</v>
      </c>
      <c r="B6" s="9" t="s">
        <v>38</v>
      </c>
      <c r="C6" s="43" t="s">
        <v>40</v>
      </c>
      <c r="D6" s="25" t="s">
        <v>19</v>
      </c>
      <c r="E6" s="10" t="s">
        <v>23</v>
      </c>
      <c r="F6" s="26" t="s">
        <v>20</v>
      </c>
      <c r="G6" s="10">
        <v>2</v>
      </c>
      <c r="H6" s="27">
        <v>5</v>
      </c>
      <c r="I6" s="11">
        <f t="shared" si="0"/>
        <v>10</v>
      </c>
      <c r="J6" s="11">
        <f t="shared" si="1"/>
        <v>156</v>
      </c>
      <c r="K6" s="42"/>
      <c r="L6" s="42"/>
      <c r="M6" s="2">
        <f t="shared" si="2"/>
        <v>0</v>
      </c>
    </row>
    <row r="7" spans="1:13" x14ac:dyDescent="0.2">
      <c r="A7" s="24">
        <v>5</v>
      </c>
      <c r="B7" s="9" t="s">
        <v>26</v>
      </c>
      <c r="C7" s="43" t="s">
        <v>41</v>
      </c>
      <c r="D7" s="25" t="s">
        <v>19</v>
      </c>
      <c r="E7" s="10" t="s">
        <v>23</v>
      </c>
      <c r="F7" s="26" t="s">
        <v>20</v>
      </c>
      <c r="G7" s="10">
        <v>2</v>
      </c>
      <c r="H7" s="27">
        <v>4</v>
      </c>
      <c r="I7" s="11">
        <f t="shared" si="0"/>
        <v>8</v>
      </c>
      <c r="J7" s="11">
        <f t="shared" si="1"/>
        <v>124.8</v>
      </c>
      <c r="K7" s="42"/>
      <c r="L7" s="42"/>
      <c r="M7" s="2">
        <f t="shared" si="2"/>
        <v>0</v>
      </c>
    </row>
    <row r="8" spans="1:13" ht="15" thickBot="1" x14ac:dyDescent="0.25">
      <c r="A8" s="25"/>
      <c r="B8" s="28" t="s">
        <v>21</v>
      </c>
      <c r="C8" s="28"/>
      <c r="D8" s="25"/>
      <c r="E8" s="25"/>
      <c r="F8" s="25"/>
      <c r="G8" s="25"/>
      <c r="H8" s="25"/>
      <c r="I8" s="25"/>
      <c r="J8" s="25"/>
      <c r="K8" s="25"/>
      <c r="L8" s="25"/>
      <c r="M8" s="29">
        <f>SUM(M3:M7)</f>
        <v>0</v>
      </c>
    </row>
    <row r="9" spans="1:13" ht="15" thickTop="1" x14ac:dyDescent="0.2"/>
    <row r="10" spans="1:13" x14ac:dyDescent="0.2">
      <c r="G10" s="30"/>
      <c r="H10" s="30"/>
      <c r="I10" s="30"/>
      <c r="J10" s="30"/>
    </row>
  </sheetData>
  <sheetProtection algorithmName="SHA-512" hashValue="mKYpezKDasSsspAFoWg1KUrH3RnS3sdIU6vzwAGo+P3+8sC+M+peLbjTlC3/nd1YURugUjxPJGCUwfQ9XD2Wkw==" saltValue="/vO8mUmRs8leTZYNMd48H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Gesamtkosten</vt:lpstr>
      <vt:lpstr>1. Pool-Berufsbekleidung</vt:lpstr>
      <vt:lpstr>2. Trägerbez. Berufsbekleidung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Kindermann, Tobias</dc:creator>
  <cp:lastModifiedBy>Kindermann, Tobias</cp:lastModifiedBy>
  <dcterms:created xsi:type="dcterms:W3CDTF">2015-06-05T18:19:34Z</dcterms:created>
  <dcterms:modified xsi:type="dcterms:W3CDTF">2026-03-23T13:39:58Z</dcterms:modified>
</cp:coreProperties>
</file>