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ustausch Immobilien-und Facilitymanagement\5. Facilitymanagement\DL Textilversorgung\1. Mietwäsche\4. Ausschreibung neuer Vertrag\1. Ausschreibungsunterlagen\Anlagen\"/>
    </mc:Choice>
  </mc:AlternateContent>
  <xr:revisionPtr revIDLastSave="0" documentId="13_ncr:1_{E45503D4-938A-4310-B904-6A9C6FED07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samtkosten" sheetId="5" r:id="rId1"/>
    <sheet name="1. Flachwäsche" sheetId="1" r:id="rId2"/>
    <sheet name="2. Berufsbekleidung aus Systeme" sheetId="3" r:id="rId3"/>
    <sheet name="3. Trägerbez. Berufsbekleidung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" i="4" l="1"/>
  <c r="H37" i="1"/>
  <c r="H38" i="1"/>
  <c r="H39" i="1"/>
  <c r="H40" i="1"/>
  <c r="H36" i="1"/>
  <c r="H22" i="1"/>
  <c r="H23" i="1"/>
  <c r="H24" i="1"/>
  <c r="H25" i="1"/>
  <c r="H26" i="1"/>
  <c r="H27" i="1"/>
  <c r="H28" i="1"/>
  <c r="H29" i="1"/>
  <c r="H30" i="1"/>
  <c r="H31" i="1"/>
  <c r="H32" i="1"/>
  <c r="H21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4" i="1"/>
  <c r="H3" i="1"/>
  <c r="I6" i="4"/>
  <c r="J6" i="4" s="1"/>
  <c r="I5" i="4"/>
  <c r="J5" i="4" s="1"/>
  <c r="I4" i="4"/>
  <c r="J4" i="4" s="1"/>
  <c r="I3" i="4"/>
  <c r="J3" i="4" s="1"/>
  <c r="L6" i="3"/>
  <c r="N6" i="3" s="1"/>
  <c r="L3" i="3"/>
  <c r="N3" i="3" s="1"/>
  <c r="M3" i="4" l="1"/>
  <c r="M7" i="4" s="1"/>
  <c r="C9" i="5" s="1"/>
  <c r="M6" i="4"/>
  <c r="M5" i="4"/>
  <c r="G5" i="3"/>
  <c r="L5" i="3" s="1"/>
  <c r="N5" i="3" s="1"/>
  <c r="N7" i="3" s="1"/>
  <c r="C8" i="5" s="1"/>
  <c r="G4" i="3"/>
  <c r="L4" i="3" s="1"/>
  <c r="N4" i="3" s="1"/>
  <c r="H41" i="1"/>
  <c r="H33" i="1"/>
  <c r="H18" i="1"/>
  <c r="H43" i="1" l="1"/>
  <c r="C7" i="5" s="1"/>
  <c r="C10" i="5" s="1"/>
</calcChain>
</file>

<file path=xl/sharedStrings.xml><?xml version="1.0" encoding="utf-8"?>
<sst xmlns="http://schemas.openxmlformats.org/spreadsheetml/2006/main" count="213" uniqueCount="106">
  <si>
    <t>Artikelbezeichnung</t>
  </si>
  <si>
    <t>Produktgruppen-bezeichnung</t>
  </si>
  <si>
    <t>Artikelgruppen-bezeichnung</t>
  </si>
  <si>
    <t>Verbrauch pro Jahr</t>
  </si>
  <si>
    <t>Einzelpreis (Waschpreis) netto pro Stk.</t>
  </si>
  <si>
    <t>Bereitstellungs-preis netto je Woche pro Stk.</t>
  </si>
  <si>
    <t>Preis Summe netto pro Jahr</t>
  </si>
  <si>
    <t>Wischdesinfizierbare Kissen 74x40</t>
  </si>
  <si>
    <t>Kissen</t>
  </si>
  <si>
    <t>Bettwäsche</t>
  </si>
  <si>
    <t>Einziehdecke 135x200 ws</t>
  </si>
  <si>
    <t>Decken</t>
  </si>
  <si>
    <t>Spannlaken 90x200 farbig</t>
  </si>
  <si>
    <t>Spannbettlaken</t>
  </si>
  <si>
    <t>Stecklaken 90x200 ws</t>
  </si>
  <si>
    <t>Stecklaken</t>
  </si>
  <si>
    <t xml:space="preserve">Bezug 140x220 </t>
  </si>
  <si>
    <t>Bezüge</t>
  </si>
  <si>
    <t>Kissenbezüge</t>
  </si>
  <si>
    <t>Laken Kappe 160x290 farbig</t>
  </si>
  <si>
    <t>Laken</t>
  </si>
  <si>
    <t>Fleecedecke farbig 140x200</t>
  </si>
  <si>
    <t>Patientendecke Frottee farbig</t>
  </si>
  <si>
    <t>Funktionstuch 100x140 MG</t>
  </si>
  <si>
    <t>Funktionstücher, groß</t>
  </si>
  <si>
    <t>OP-Wäsche unsteril / OP</t>
  </si>
  <si>
    <t>Waschlappen mix</t>
  </si>
  <si>
    <t>Waschlappen</t>
  </si>
  <si>
    <t>Stationswäsche</t>
  </si>
  <si>
    <t>Geschirrtuch</t>
  </si>
  <si>
    <t>Geschirrtücher</t>
  </si>
  <si>
    <t>Handtuch Frottier 50x100 ws</t>
  </si>
  <si>
    <t>Handtücher</t>
  </si>
  <si>
    <t>1 bis 15</t>
  </si>
  <si>
    <t>Summe Flachwäsche MVZ</t>
  </si>
  <si>
    <t>Pos.</t>
  </si>
  <si>
    <t>Größe 0</t>
  </si>
  <si>
    <t>Bereichsbekleidung</t>
  </si>
  <si>
    <t>Größe 1</t>
  </si>
  <si>
    <t>Größe 2</t>
  </si>
  <si>
    <t>Größe 3</t>
  </si>
  <si>
    <t>Größe 4</t>
  </si>
  <si>
    <t>Größe 5</t>
  </si>
  <si>
    <t>16 bis 27</t>
  </si>
  <si>
    <t>Summe Bereichskleidung MVZ</t>
  </si>
  <si>
    <t>Einzelpreis netto pro Kg, pro Stk, oder pro Min.</t>
  </si>
  <si>
    <t>Kundeneigene Wäsche</t>
  </si>
  <si>
    <t>gemischt</t>
  </si>
  <si>
    <t>im Netzsack</t>
  </si>
  <si>
    <t>Infektiöse Wäsche</t>
  </si>
  <si>
    <t>in Schutzverpackung</t>
  </si>
  <si>
    <t xml:space="preserve">Näharbeiten </t>
  </si>
  <si>
    <t>Entsorgung Fremd-Müll in kg</t>
  </si>
  <si>
    <t>Falsch entsorgte Wäsche/Berufsbekleidung in Stk</t>
  </si>
  <si>
    <t>23 bis 27</t>
  </si>
  <si>
    <t>Summe Sonstiges</t>
  </si>
  <si>
    <t>Summe Flachwäsche Gesamt</t>
  </si>
  <si>
    <t>Produktgruppenbe- zeichnung</t>
  </si>
  <si>
    <t>Berufsgruppe</t>
  </si>
  <si>
    <t>Versorgungsart</t>
  </si>
  <si>
    <t>Ärzte &amp; Pflege</t>
  </si>
  <si>
    <t>Kasack Unisex farbig</t>
  </si>
  <si>
    <t>Berufsbekleidungs-system</t>
  </si>
  <si>
    <t>Berufsbekleidung</t>
  </si>
  <si>
    <t>Anzahl gleichzeitig entnehmbarer Artikel</t>
  </si>
  <si>
    <t>Ärzte</t>
  </si>
  <si>
    <t>Fleecejacke Unisex weiß</t>
  </si>
  <si>
    <t>Pflege</t>
  </si>
  <si>
    <t>Berufsbekleidung Kasack Unisex grün</t>
  </si>
  <si>
    <t>Berufsbekleidung Hose Schlupf Unisex grün</t>
  </si>
  <si>
    <t>Hose Schlupf Unisex weiß</t>
  </si>
  <si>
    <t>Anzahl Träger</t>
  </si>
  <si>
    <t>Summe Berufsbekleidung aus Systemen</t>
  </si>
  <si>
    <t>Es sind alle Datenblätter auszufüllen</t>
  </si>
  <si>
    <t>Anlage 11) Preisblatt MVZ: Flachwäsche</t>
  </si>
  <si>
    <t>Anlage 11) Preisblatt MVZ: Berufsbekleidung aus Systemen</t>
  </si>
  <si>
    <t>Anzahl bereitzustellender Artikel</t>
  </si>
  <si>
    <t>Trägerbezogen</t>
  </si>
  <si>
    <t>Schrank</t>
  </si>
  <si>
    <t>Summe Trägerbezogene Berufsbekleidung</t>
  </si>
  <si>
    <t>Anlage 11) Preisblatt MVZ : Trägerbezogene Berufsbekleidung</t>
  </si>
  <si>
    <t>Visitenmantel Unisex weiß;</t>
  </si>
  <si>
    <t>Visitenmantel Unisex weiß (Länge N,L)</t>
  </si>
  <si>
    <t>Hose Schlupf Unisex weiß (Länge N,L)</t>
  </si>
  <si>
    <t>Kissen 40x60</t>
  </si>
  <si>
    <t>Umlaufmenge Annahme Faktor</t>
  </si>
  <si>
    <t>Umlauf-menge</t>
  </si>
  <si>
    <t>Gesamt-menge</t>
  </si>
  <si>
    <t>Kopfkissenbezug 45x60 farbig uni</t>
  </si>
  <si>
    <t>Größen richten sich nach dem Bedarf des jeweiligen Trägers</t>
  </si>
  <si>
    <t>Es sind ausschließlich Zellen mit folgender Farbe zu bearbeiten:</t>
  </si>
  <si>
    <t>hellgrau</t>
  </si>
  <si>
    <t>Leistungsbereich
Datenblatt</t>
  </si>
  <si>
    <t>Preis netto pro Jahr</t>
  </si>
  <si>
    <t>Flachwäsche</t>
  </si>
  <si>
    <t>Berufsbekleidung aus Systeme</t>
  </si>
  <si>
    <t>Trägerbezogene Berufsbekleidung</t>
  </si>
  <si>
    <t>∑</t>
  </si>
  <si>
    <t>Anlage 11) Preisblatt MVZ: Gesamtkosten</t>
  </si>
  <si>
    <t>Summe Leistungsbereiche Los 4</t>
  </si>
  <si>
    <t>Kopfkissenbezug 40x80 (Farbe passend zu Pos. 6)</t>
  </si>
  <si>
    <t>Zuweisung Anforderung &amp; Qualität (Anlage 07)</t>
  </si>
  <si>
    <t>1</t>
  </si>
  <si>
    <t>2</t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</si>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</sst>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\ &quot;kg&quot;"/>
    <numFmt numFmtId="165" formatCode="#,##0\ &quot;min&quot;"/>
    <numFmt numFmtId="166" formatCode="#,##0\ &quot;Stk.&quot;"/>
  </numFmts>
  <fonts count="12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indexed="8"/>
      <name val="Tahoma"/>
      <family val="2"/>
    </font>
    <font>
      <sz val="11"/>
      <color indexed="8"/>
      <name val="Tahoma"/>
      <family val="2"/>
    </font>
    <font>
      <b/>
      <sz val="16"/>
      <color theme="1"/>
      <name val="Tahoma"/>
      <family val="2"/>
    </font>
    <font>
      <sz val="11"/>
      <color rgb="FFFF0000"/>
      <name val="Tahoma"/>
      <family val="2"/>
    </font>
    <font>
      <i/>
      <sz val="9"/>
      <color theme="1"/>
      <name val="Tahoma"/>
      <family val="2"/>
    </font>
    <font>
      <sz val="11"/>
      <name val="Tahoma"/>
      <family val="2"/>
    </font>
    <font>
      <sz val="11"/>
      <color theme="0" tint="-0.34998626667073579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bgColor theme="0"/>
      </patternFill>
    </fill>
    <fill>
      <patternFill patternType="lightUp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0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44" fontId="6" fillId="3" borderId="1" xfId="1" applyFont="1" applyFill="1" applyBorder="1" applyAlignment="1">
      <alignment vertical="top"/>
    </xf>
    <xf numFmtId="44" fontId="6" fillId="2" borderId="1" xfId="1" applyFont="1" applyFill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44" fontId="6" fillId="0" borderId="1" xfId="1" applyFont="1" applyBorder="1" applyAlignment="1">
      <alignment vertical="top"/>
    </xf>
    <xf numFmtId="44" fontId="6" fillId="4" borderId="1" xfId="1" applyFont="1" applyFill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3" fontId="6" fillId="0" borderId="1" xfId="0" applyNumberFormat="1" applyFont="1" applyBorder="1" applyAlignment="1">
      <alignment vertical="top"/>
    </xf>
    <xf numFmtId="1" fontId="6" fillId="0" borderId="1" xfId="0" applyNumberFormat="1" applyFont="1" applyBorder="1" applyAlignment="1">
      <alignment vertical="top"/>
    </xf>
    <xf numFmtId="44" fontId="6" fillId="0" borderId="2" xfId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44" fontId="5" fillId="0" borderId="2" xfId="1" applyFont="1" applyBorder="1" applyAlignment="1">
      <alignment vertical="top"/>
    </xf>
    <xf numFmtId="0" fontId="2" fillId="0" borderId="0" xfId="4"/>
    <xf numFmtId="3" fontId="2" fillId="0" borderId="0" xfId="4" applyNumberFormat="1"/>
    <xf numFmtId="3" fontId="6" fillId="0" borderId="1" xfId="4" applyNumberFormat="1" applyFont="1" applyBorder="1" applyAlignment="1">
      <alignment vertical="top"/>
    </xf>
    <xf numFmtId="0" fontId="6" fillId="0" borderId="1" xfId="4" applyFont="1" applyBorder="1" applyAlignment="1">
      <alignment vertical="top" wrapText="1"/>
    </xf>
    <xf numFmtId="0" fontId="6" fillId="0" borderId="1" xfId="4" applyFont="1" applyBorder="1" applyAlignment="1">
      <alignment vertical="top"/>
    </xf>
    <xf numFmtId="0" fontId="6" fillId="0" borderId="1" xfId="4" applyFont="1" applyBorder="1" applyAlignment="1">
      <alignment horizontal="center" vertical="top"/>
    </xf>
    <xf numFmtId="3" fontId="5" fillId="5" borderId="1" xfId="2" applyNumberFormat="1" applyFont="1" applyFill="1" applyBorder="1" applyAlignment="1">
      <alignment vertical="top" wrapText="1"/>
    </xf>
    <xf numFmtId="0" fontId="5" fillId="5" borderId="1" xfId="4" applyFont="1" applyFill="1" applyBorder="1" applyAlignment="1">
      <alignment horizontal="center" vertical="top" wrapText="1"/>
    </xf>
    <xf numFmtId="0" fontId="5" fillId="5" borderId="1" xfId="4" applyFont="1" applyFill="1" applyBorder="1" applyAlignment="1">
      <alignment vertical="top" wrapText="1"/>
    </xf>
    <xf numFmtId="3" fontId="5" fillId="5" borderId="1" xfId="4" applyNumberFormat="1" applyFont="1" applyFill="1" applyBorder="1" applyAlignment="1">
      <alignment vertical="top" wrapText="1"/>
    </xf>
    <xf numFmtId="0" fontId="6" fillId="0" borderId="1" xfId="2" applyFont="1" applyBorder="1" applyAlignment="1">
      <alignment vertical="top"/>
    </xf>
    <xf numFmtId="0" fontId="5" fillId="0" borderId="1" xfId="2" applyFont="1" applyBorder="1" applyAlignment="1">
      <alignment vertical="top"/>
    </xf>
    <xf numFmtId="0" fontId="4" fillId="0" borderId="0" xfId="2" applyFont="1"/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vertical="top" wrapText="1"/>
    </xf>
    <xf numFmtId="3" fontId="5" fillId="5" borderId="1" xfId="0" applyNumberFormat="1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left" vertical="top" wrapText="1"/>
    </xf>
    <xf numFmtId="0" fontId="7" fillId="0" borderId="0" xfId="0" applyFont="1"/>
    <xf numFmtId="0" fontId="4" fillId="0" borderId="0" xfId="0" applyFont="1"/>
    <xf numFmtId="0" fontId="8" fillId="0" borderId="0" xfId="0" applyFont="1"/>
    <xf numFmtId="0" fontId="3" fillId="0" borderId="0" xfId="2"/>
    <xf numFmtId="0" fontId="5" fillId="5" borderId="1" xfId="2" applyFont="1" applyFill="1" applyBorder="1" applyAlignment="1">
      <alignment horizontal="center" vertical="top" wrapText="1"/>
    </xf>
    <xf numFmtId="0" fontId="5" fillId="5" borderId="1" xfId="2" applyFont="1" applyFill="1" applyBorder="1" applyAlignment="1">
      <alignment vertical="top" wrapText="1"/>
    </xf>
    <xf numFmtId="0" fontId="6" fillId="0" borderId="1" xfId="2" applyFont="1" applyBorder="1" applyAlignment="1">
      <alignment horizontal="center" vertical="top"/>
    </xf>
    <xf numFmtId="0" fontId="6" fillId="0" borderId="1" xfId="2" applyFont="1" applyBorder="1" applyAlignment="1">
      <alignment vertical="top" wrapText="1"/>
    </xf>
    <xf numFmtId="3" fontId="6" fillId="0" borderId="1" xfId="2" applyNumberFormat="1" applyFont="1" applyBorder="1" applyAlignment="1">
      <alignment vertical="top"/>
    </xf>
    <xf numFmtId="3" fontId="3" fillId="0" borderId="0" xfId="2" applyNumberFormat="1"/>
    <xf numFmtId="164" fontId="6" fillId="0" borderId="1" xfId="0" applyNumberFormat="1" applyFont="1" applyFill="1" applyBorder="1" applyAlignment="1">
      <alignment horizontal="right" vertical="top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3" fontId="6" fillId="0" borderId="1" xfId="0" applyNumberFormat="1" applyFont="1" applyFill="1" applyBorder="1" applyAlignment="1">
      <alignment vertical="top"/>
    </xf>
    <xf numFmtId="165" fontId="6" fillId="0" borderId="1" xfId="0" applyNumberFormat="1" applyFont="1" applyFill="1" applyBorder="1" applyAlignment="1">
      <alignment horizontal="right" vertical="top"/>
    </xf>
    <xf numFmtId="166" fontId="6" fillId="0" borderId="1" xfId="0" applyNumberFormat="1" applyFont="1" applyFill="1" applyBorder="1" applyAlignment="1">
      <alignment horizontal="right" vertical="top"/>
    </xf>
    <xf numFmtId="0" fontId="9" fillId="0" borderId="0" xfId="2" applyFont="1"/>
    <xf numFmtId="44" fontId="6" fillId="0" borderId="1" xfId="3" applyFont="1" applyBorder="1" applyAlignment="1">
      <alignment vertical="top"/>
    </xf>
    <xf numFmtId="0" fontId="10" fillId="0" borderId="0" xfId="0" applyFont="1"/>
    <xf numFmtId="44" fontId="11" fillId="6" borderId="1" xfId="6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44" fontId="6" fillId="0" borderId="1" xfId="6" applyFont="1" applyBorder="1" applyAlignment="1">
      <alignment horizontal="right" vertical="top"/>
    </xf>
    <xf numFmtId="0" fontId="5" fillId="0" borderId="1" xfId="0" applyFont="1" applyBorder="1" applyAlignment="1">
      <alignment horizontal="left" vertical="top"/>
    </xf>
    <xf numFmtId="44" fontId="5" fillId="0" borderId="2" xfId="6" applyFont="1" applyBorder="1" applyAlignment="1">
      <alignment vertical="top"/>
    </xf>
    <xf numFmtId="0" fontId="4" fillId="0" borderId="0" xfId="7" applyFont="1"/>
    <xf numFmtId="44" fontId="6" fillId="6" borderId="0" xfId="1" applyFont="1" applyFill="1" applyAlignment="1" applyProtection="1">
      <alignment vertical="top"/>
      <protection locked="0"/>
    </xf>
    <xf numFmtId="44" fontId="6" fillId="6" borderId="1" xfId="1" applyFont="1" applyFill="1" applyBorder="1" applyAlignment="1" applyProtection="1">
      <alignment vertical="top"/>
      <protection locked="0"/>
    </xf>
    <xf numFmtId="49" fontId="6" fillId="0" borderId="1" xfId="4" applyNumberFormat="1" applyFont="1" applyBorder="1" applyAlignment="1">
      <alignment vertical="top"/>
    </xf>
    <xf numFmtId="49" fontId="6" fillId="0" borderId="1" xfId="2" applyNumberFormat="1" applyFont="1" applyBorder="1" applyAlignment="1">
      <alignment vertical="top"/>
    </xf>
  </cellXfs>
  <cellStyles count="8">
    <cellStyle name="Standard" xfId="0" builtinId="0" customBuiltin="1"/>
    <cellStyle name="Standard 2" xfId="2" xr:uid="{393695B2-50BB-4099-8255-618F543A1277}"/>
    <cellStyle name="Standard 2 2" xfId="4" xr:uid="{0F16354B-0666-4EC2-8339-7BB10EBC0148}"/>
    <cellStyle name="Standard 2 3" xfId="7" xr:uid="{D5CCD10B-F7B9-4543-AD9A-D707FB846940}"/>
    <cellStyle name="Währung" xfId="1" builtinId="4"/>
    <cellStyle name="Währung 2" xfId="3" xr:uid="{88BD19E8-15C5-423B-9557-ACA001A0749D}"/>
    <cellStyle name="Währung 2 2" xfId="5" xr:uid="{07E003EA-051E-4361-8569-C130EF9621FF}"/>
    <cellStyle name="Währung 3" xfId="6" xr:uid="{09A03881-D60A-4D25-AC01-8669D035F8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695DD-E1E2-40C1-BA39-A5958292C0C3}">
  <sheetPr>
    <tabColor rgb="FFC00000"/>
  </sheetPr>
  <dimension ref="A1:D11"/>
  <sheetViews>
    <sheetView tabSelected="1" workbookViewId="0">
      <selection activeCell="B12" sqref="B12"/>
    </sheetView>
  </sheetViews>
  <sheetFormatPr baseColWidth="10" defaultRowHeight="14.25" x14ac:dyDescent="0.2"/>
  <cols>
    <col min="1" max="1" width="5.5" customWidth="1"/>
    <col min="2" max="2" width="33.75" customWidth="1"/>
    <col min="3" max="3" width="24.125" customWidth="1"/>
  </cols>
  <sheetData>
    <row r="1" spans="1:4" ht="19.5" x14ac:dyDescent="0.25">
      <c r="A1" s="33" t="s">
        <v>98</v>
      </c>
    </row>
    <row r="2" spans="1:4" x14ac:dyDescent="0.2">
      <c r="A2" s="35" t="s">
        <v>73</v>
      </c>
    </row>
    <row r="3" spans="1:4" x14ac:dyDescent="0.2">
      <c r="A3" s="35"/>
    </row>
    <row r="4" spans="1:4" x14ac:dyDescent="0.2">
      <c r="A4" s="51" t="s">
        <v>90</v>
      </c>
      <c r="D4" s="52" t="s">
        <v>91</v>
      </c>
    </row>
    <row r="6" spans="1:4" ht="30.75" customHeight="1" x14ac:dyDescent="0.2">
      <c r="A6" s="53" t="s">
        <v>35</v>
      </c>
      <c r="B6" s="29" t="s">
        <v>92</v>
      </c>
      <c r="C6" s="53" t="s">
        <v>93</v>
      </c>
    </row>
    <row r="7" spans="1:4" x14ac:dyDescent="0.2">
      <c r="A7" s="2">
        <v>1</v>
      </c>
      <c r="B7" s="54" t="s">
        <v>94</v>
      </c>
      <c r="C7" s="55">
        <f>'1. Flachwäsche'!H43</f>
        <v>0</v>
      </c>
    </row>
    <row r="8" spans="1:4" x14ac:dyDescent="0.2">
      <c r="A8" s="2">
        <v>2</v>
      </c>
      <c r="B8" s="54" t="s">
        <v>95</v>
      </c>
      <c r="C8" s="55">
        <f>'2. Berufsbekleidung aus Systeme'!N7</f>
        <v>0</v>
      </c>
    </row>
    <row r="9" spans="1:4" x14ac:dyDescent="0.2">
      <c r="A9" s="2">
        <v>3</v>
      </c>
      <c r="B9" s="54" t="s">
        <v>96</v>
      </c>
      <c r="C9" s="55">
        <f>'3. Trägerbez. Berufsbekleidung'!M7</f>
        <v>0</v>
      </c>
    </row>
    <row r="10" spans="1:4" s="58" customFormat="1" ht="15" thickBot="1" x14ac:dyDescent="0.25">
      <c r="A10" s="9" t="s">
        <v>97</v>
      </c>
      <c r="B10" s="56" t="s">
        <v>99</v>
      </c>
      <c r="C10" s="57">
        <f>SUM(C7:C9)</f>
        <v>0</v>
      </c>
    </row>
    <row r="11" spans="1:4" ht="15" thickTop="1" x14ac:dyDescent="0.2"/>
  </sheetData>
  <sheetProtection algorithmName="SHA-512" hashValue="5R2T9Ob5d/QczZPxqwjN/IBSfu8AR8eZxUp5eux3c4edgpU4DgnZmTtC22P+RpjpdxY4kW5tM5p/ptdwraDGAw==" saltValue="9HLZSNd9wn6Uj7DWMiq2w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workbookViewId="0">
      <selection activeCell="H43" sqref="H43"/>
    </sheetView>
  </sheetViews>
  <sheetFormatPr baseColWidth="10" defaultRowHeight="14.25" x14ac:dyDescent="0.2"/>
  <cols>
    <col min="1" max="1" width="11" style="1"/>
    <col min="2" max="2" width="42.75" style="1" customWidth="1"/>
    <col min="3" max="3" width="19.625" style="1" customWidth="1"/>
    <col min="4" max="4" width="22" style="1" bestFit="1" customWidth="1"/>
    <col min="5" max="5" width="10.875" style="1" customWidth="1"/>
    <col min="6" max="6" width="14.375" style="1" customWidth="1"/>
    <col min="7" max="7" width="15.625" style="1" customWidth="1"/>
    <col min="8" max="8" width="16.125" style="1" customWidth="1"/>
    <col min="9" max="257" width="11" style="1"/>
    <col min="258" max="258" width="39.875" style="1" customWidth="1"/>
    <col min="259" max="259" width="18.875" style="1" bestFit="1" customWidth="1"/>
    <col min="260" max="260" width="22" style="1" bestFit="1" customWidth="1"/>
    <col min="261" max="261" width="10.875" style="1" customWidth="1"/>
    <col min="262" max="262" width="12.5" style="1" customWidth="1"/>
    <col min="263" max="263" width="15.625" style="1" customWidth="1"/>
    <col min="264" max="264" width="10.75" style="1" customWidth="1"/>
    <col min="265" max="513" width="11" style="1"/>
    <col min="514" max="514" width="39.875" style="1" customWidth="1"/>
    <col min="515" max="515" width="18.875" style="1" bestFit="1" customWidth="1"/>
    <col min="516" max="516" width="22" style="1" bestFit="1" customWidth="1"/>
    <col min="517" max="517" width="10.875" style="1" customWidth="1"/>
    <col min="518" max="518" width="12.5" style="1" customWidth="1"/>
    <col min="519" max="519" width="15.625" style="1" customWidth="1"/>
    <col min="520" max="520" width="10.75" style="1" customWidth="1"/>
    <col min="521" max="769" width="11" style="1"/>
    <col min="770" max="770" width="39.875" style="1" customWidth="1"/>
    <col min="771" max="771" width="18.875" style="1" bestFit="1" customWidth="1"/>
    <col min="772" max="772" width="22" style="1" bestFit="1" customWidth="1"/>
    <col min="773" max="773" width="10.875" style="1" customWidth="1"/>
    <col min="774" max="774" width="12.5" style="1" customWidth="1"/>
    <col min="775" max="775" width="15.625" style="1" customWidth="1"/>
    <col min="776" max="776" width="10.75" style="1" customWidth="1"/>
    <col min="777" max="1025" width="11" style="1"/>
    <col min="1026" max="1026" width="39.875" style="1" customWidth="1"/>
    <col min="1027" max="1027" width="18.875" style="1" bestFit="1" customWidth="1"/>
    <col min="1028" max="1028" width="22" style="1" bestFit="1" customWidth="1"/>
    <col min="1029" max="1029" width="10.875" style="1" customWidth="1"/>
    <col min="1030" max="1030" width="12.5" style="1" customWidth="1"/>
    <col min="1031" max="1031" width="15.625" style="1" customWidth="1"/>
    <col min="1032" max="1032" width="10.75" style="1" customWidth="1"/>
    <col min="1033" max="1281" width="11" style="1"/>
    <col min="1282" max="1282" width="39.875" style="1" customWidth="1"/>
    <col min="1283" max="1283" width="18.875" style="1" bestFit="1" customWidth="1"/>
    <col min="1284" max="1284" width="22" style="1" bestFit="1" customWidth="1"/>
    <col min="1285" max="1285" width="10.875" style="1" customWidth="1"/>
    <col min="1286" max="1286" width="12.5" style="1" customWidth="1"/>
    <col min="1287" max="1287" width="15.625" style="1" customWidth="1"/>
    <col min="1288" max="1288" width="10.75" style="1" customWidth="1"/>
    <col min="1289" max="1537" width="11" style="1"/>
    <col min="1538" max="1538" width="39.875" style="1" customWidth="1"/>
    <col min="1539" max="1539" width="18.875" style="1" bestFit="1" customWidth="1"/>
    <col min="1540" max="1540" width="22" style="1" bestFit="1" customWidth="1"/>
    <col min="1541" max="1541" width="10.875" style="1" customWidth="1"/>
    <col min="1542" max="1542" width="12.5" style="1" customWidth="1"/>
    <col min="1543" max="1543" width="15.625" style="1" customWidth="1"/>
    <col min="1544" max="1544" width="10.75" style="1" customWidth="1"/>
    <col min="1545" max="1793" width="11" style="1"/>
    <col min="1794" max="1794" width="39.875" style="1" customWidth="1"/>
    <col min="1795" max="1795" width="18.875" style="1" bestFit="1" customWidth="1"/>
    <col min="1796" max="1796" width="22" style="1" bestFit="1" customWidth="1"/>
    <col min="1797" max="1797" width="10.875" style="1" customWidth="1"/>
    <col min="1798" max="1798" width="12.5" style="1" customWidth="1"/>
    <col min="1799" max="1799" width="15.625" style="1" customWidth="1"/>
    <col min="1800" max="1800" width="10.75" style="1" customWidth="1"/>
    <col min="1801" max="2049" width="11" style="1"/>
    <col min="2050" max="2050" width="39.875" style="1" customWidth="1"/>
    <col min="2051" max="2051" width="18.875" style="1" bestFit="1" customWidth="1"/>
    <col min="2052" max="2052" width="22" style="1" bestFit="1" customWidth="1"/>
    <col min="2053" max="2053" width="10.875" style="1" customWidth="1"/>
    <col min="2054" max="2054" width="12.5" style="1" customWidth="1"/>
    <col min="2055" max="2055" width="15.625" style="1" customWidth="1"/>
    <col min="2056" max="2056" width="10.75" style="1" customWidth="1"/>
    <col min="2057" max="2305" width="11" style="1"/>
    <col min="2306" max="2306" width="39.875" style="1" customWidth="1"/>
    <col min="2307" max="2307" width="18.875" style="1" bestFit="1" customWidth="1"/>
    <col min="2308" max="2308" width="22" style="1" bestFit="1" customWidth="1"/>
    <col min="2309" max="2309" width="10.875" style="1" customWidth="1"/>
    <col min="2310" max="2310" width="12.5" style="1" customWidth="1"/>
    <col min="2311" max="2311" width="15.625" style="1" customWidth="1"/>
    <col min="2312" max="2312" width="10.75" style="1" customWidth="1"/>
    <col min="2313" max="2561" width="11" style="1"/>
    <col min="2562" max="2562" width="39.875" style="1" customWidth="1"/>
    <col min="2563" max="2563" width="18.875" style="1" bestFit="1" customWidth="1"/>
    <col min="2564" max="2564" width="22" style="1" bestFit="1" customWidth="1"/>
    <col min="2565" max="2565" width="10.875" style="1" customWidth="1"/>
    <col min="2566" max="2566" width="12.5" style="1" customWidth="1"/>
    <col min="2567" max="2567" width="15.625" style="1" customWidth="1"/>
    <col min="2568" max="2568" width="10.75" style="1" customWidth="1"/>
    <col min="2569" max="2817" width="11" style="1"/>
    <col min="2818" max="2818" width="39.875" style="1" customWidth="1"/>
    <col min="2819" max="2819" width="18.875" style="1" bestFit="1" customWidth="1"/>
    <col min="2820" max="2820" width="22" style="1" bestFit="1" customWidth="1"/>
    <col min="2821" max="2821" width="10.875" style="1" customWidth="1"/>
    <col min="2822" max="2822" width="12.5" style="1" customWidth="1"/>
    <col min="2823" max="2823" width="15.625" style="1" customWidth="1"/>
    <col min="2824" max="2824" width="10.75" style="1" customWidth="1"/>
    <col min="2825" max="3073" width="11" style="1"/>
    <col min="3074" max="3074" width="39.875" style="1" customWidth="1"/>
    <col min="3075" max="3075" width="18.875" style="1" bestFit="1" customWidth="1"/>
    <col min="3076" max="3076" width="22" style="1" bestFit="1" customWidth="1"/>
    <col min="3077" max="3077" width="10.875" style="1" customWidth="1"/>
    <col min="3078" max="3078" width="12.5" style="1" customWidth="1"/>
    <col min="3079" max="3079" width="15.625" style="1" customWidth="1"/>
    <col min="3080" max="3080" width="10.75" style="1" customWidth="1"/>
    <col min="3081" max="3329" width="11" style="1"/>
    <col min="3330" max="3330" width="39.875" style="1" customWidth="1"/>
    <col min="3331" max="3331" width="18.875" style="1" bestFit="1" customWidth="1"/>
    <col min="3332" max="3332" width="22" style="1" bestFit="1" customWidth="1"/>
    <col min="3333" max="3333" width="10.875" style="1" customWidth="1"/>
    <col min="3334" max="3334" width="12.5" style="1" customWidth="1"/>
    <col min="3335" max="3335" width="15.625" style="1" customWidth="1"/>
    <col min="3336" max="3336" width="10.75" style="1" customWidth="1"/>
    <col min="3337" max="3585" width="11" style="1"/>
    <col min="3586" max="3586" width="39.875" style="1" customWidth="1"/>
    <col min="3587" max="3587" width="18.875" style="1" bestFit="1" customWidth="1"/>
    <col min="3588" max="3588" width="22" style="1" bestFit="1" customWidth="1"/>
    <col min="3589" max="3589" width="10.875" style="1" customWidth="1"/>
    <col min="3590" max="3590" width="12.5" style="1" customWidth="1"/>
    <col min="3591" max="3591" width="15.625" style="1" customWidth="1"/>
    <col min="3592" max="3592" width="10.75" style="1" customWidth="1"/>
    <col min="3593" max="3841" width="11" style="1"/>
    <col min="3842" max="3842" width="39.875" style="1" customWidth="1"/>
    <col min="3843" max="3843" width="18.875" style="1" bestFit="1" customWidth="1"/>
    <col min="3844" max="3844" width="22" style="1" bestFit="1" customWidth="1"/>
    <col min="3845" max="3845" width="10.875" style="1" customWidth="1"/>
    <col min="3846" max="3846" width="12.5" style="1" customWidth="1"/>
    <col min="3847" max="3847" width="15.625" style="1" customWidth="1"/>
    <col min="3848" max="3848" width="10.75" style="1" customWidth="1"/>
    <col min="3849" max="4097" width="11" style="1"/>
    <col min="4098" max="4098" width="39.875" style="1" customWidth="1"/>
    <col min="4099" max="4099" width="18.875" style="1" bestFit="1" customWidth="1"/>
    <col min="4100" max="4100" width="22" style="1" bestFit="1" customWidth="1"/>
    <col min="4101" max="4101" width="10.875" style="1" customWidth="1"/>
    <col min="4102" max="4102" width="12.5" style="1" customWidth="1"/>
    <col min="4103" max="4103" width="15.625" style="1" customWidth="1"/>
    <col min="4104" max="4104" width="10.75" style="1" customWidth="1"/>
    <col min="4105" max="4353" width="11" style="1"/>
    <col min="4354" max="4354" width="39.875" style="1" customWidth="1"/>
    <col min="4355" max="4355" width="18.875" style="1" bestFit="1" customWidth="1"/>
    <col min="4356" max="4356" width="22" style="1" bestFit="1" customWidth="1"/>
    <col min="4357" max="4357" width="10.875" style="1" customWidth="1"/>
    <col min="4358" max="4358" width="12.5" style="1" customWidth="1"/>
    <col min="4359" max="4359" width="15.625" style="1" customWidth="1"/>
    <col min="4360" max="4360" width="10.75" style="1" customWidth="1"/>
    <col min="4361" max="4609" width="11" style="1"/>
    <col min="4610" max="4610" width="39.875" style="1" customWidth="1"/>
    <col min="4611" max="4611" width="18.875" style="1" bestFit="1" customWidth="1"/>
    <col min="4612" max="4612" width="22" style="1" bestFit="1" customWidth="1"/>
    <col min="4613" max="4613" width="10.875" style="1" customWidth="1"/>
    <col min="4614" max="4614" width="12.5" style="1" customWidth="1"/>
    <col min="4615" max="4615" width="15.625" style="1" customWidth="1"/>
    <col min="4616" max="4616" width="10.75" style="1" customWidth="1"/>
    <col min="4617" max="4865" width="11" style="1"/>
    <col min="4866" max="4866" width="39.875" style="1" customWidth="1"/>
    <col min="4867" max="4867" width="18.875" style="1" bestFit="1" customWidth="1"/>
    <col min="4868" max="4868" width="22" style="1" bestFit="1" customWidth="1"/>
    <col min="4869" max="4869" width="10.875" style="1" customWidth="1"/>
    <col min="4870" max="4870" width="12.5" style="1" customWidth="1"/>
    <col min="4871" max="4871" width="15.625" style="1" customWidth="1"/>
    <col min="4872" max="4872" width="10.75" style="1" customWidth="1"/>
    <col min="4873" max="5121" width="11" style="1"/>
    <col min="5122" max="5122" width="39.875" style="1" customWidth="1"/>
    <col min="5123" max="5123" width="18.875" style="1" bestFit="1" customWidth="1"/>
    <col min="5124" max="5124" width="22" style="1" bestFit="1" customWidth="1"/>
    <col min="5125" max="5125" width="10.875" style="1" customWidth="1"/>
    <col min="5126" max="5126" width="12.5" style="1" customWidth="1"/>
    <col min="5127" max="5127" width="15.625" style="1" customWidth="1"/>
    <col min="5128" max="5128" width="10.75" style="1" customWidth="1"/>
    <col min="5129" max="5377" width="11" style="1"/>
    <col min="5378" max="5378" width="39.875" style="1" customWidth="1"/>
    <col min="5379" max="5379" width="18.875" style="1" bestFit="1" customWidth="1"/>
    <col min="5380" max="5380" width="22" style="1" bestFit="1" customWidth="1"/>
    <col min="5381" max="5381" width="10.875" style="1" customWidth="1"/>
    <col min="5382" max="5382" width="12.5" style="1" customWidth="1"/>
    <col min="5383" max="5383" width="15.625" style="1" customWidth="1"/>
    <col min="5384" max="5384" width="10.75" style="1" customWidth="1"/>
    <col min="5385" max="5633" width="11" style="1"/>
    <col min="5634" max="5634" width="39.875" style="1" customWidth="1"/>
    <col min="5635" max="5635" width="18.875" style="1" bestFit="1" customWidth="1"/>
    <col min="5636" max="5636" width="22" style="1" bestFit="1" customWidth="1"/>
    <col min="5637" max="5637" width="10.875" style="1" customWidth="1"/>
    <col min="5638" max="5638" width="12.5" style="1" customWidth="1"/>
    <col min="5639" max="5639" width="15.625" style="1" customWidth="1"/>
    <col min="5640" max="5640" width="10.75" style="1" customWidth="1"/>
    <col min="5641" max="5889" width="11" style="1"/>
    <col min="5890" max="5890" width="39.875" style="1" customWidth="1"/>
    <col min="5891" max="5891" width="18.875" style="1" bestFit="1" customWidth="1"/>
    <col min="5892" max="5892" width="22" style="1" bestFit="1" customWidth="1"/>
    <col min="5893" max="5893" width="10.875" style="1" customWidth="1"/>
    <col min="5894" max="5894" width="12.5" style="1" customWidth="1"/>
    <col min="5895" max="5895" width="15.625" style="1" customWidth="1"/>
    <col min="5896" max="5896" width="10.75" style="1" customWidth="1"/>
    <col min="5897" max="6145" width="11" style="1"/>
    <col min="6146" max="6146" width="39.875" style="1" customWidth="1"/>
    <col min="6147" max="6147" width="18.875" style="1" bestFit="1" customWidth="1"/>
    <col min="6148" max="6148" width="22" style="1" bestFit="1" customWidth="1"/>
    <col min="6149" max="6149" width="10.875" style="1" customWidth="1"/>
    <col min="6150" max="6150" width="12.5" style="1" customWidth="1"/>
    <col min="6151" max="6151" width="15.625" style="1" customWidth="1"/>
    <col min="6152" max="6152" width="10.75" style="1" customWidth="1"/>
    <col min="6153" max="6401" width="11" style="1"/>
    <col min="6402" max="6402" width="39.875" style="1" customWidth="1"/>
    <col min="6403" max="6403" width="18.875" style="1" bestFit="1" customWidth="1"/>
    <col min="6404" max="6404" width="22" style="1" bestFit="1" customWidth="1"/>
    <col min="6405" max="6405" width="10.875" style="1" customWidth="1"/>
    <col min="6406" max="6406" width="12.5" style="1" customWidth="1"/>
    <col min="6407" max="6407" width="15.625" style="1" customWidth="1"/>
    <col min="6408" max="6408" width="10.75" style="1" customWidth="1"/>
    <col min="6409" max="6657" width="11" style="1"/>
    <col min="6658" max="6658" width="39.875" style="1" customWidth="1"/>
    <col min="6659" max="6659" width="18.875" style="1" bestFit="1" customWidth="1"/>
    <col min="6660" max="6660" width="22" style="1" bestFit="1" customWidth="1"/>
    <col min="6661" max="6661" width="10.875" style="1" customWidth="1"/>
    <col min="6662" max="6662" width="12.5" style="1" customWidth="1"/>
    <col min="6663" max="6663" width="15.625" style="1" customWidth="1"/>
    <col min="6664" max="6664" width="10.75" style="1" customWidth="1"/>
    <col min="6665" max="6913" width="11" style="1"/>
    <col min="6914" max="6914" width="39.875" style="1" customWidth="1"/>
    <col min="6915" max="6915" width="18.875" style="1" bestFit="1" customWidth="1"/>
    <col min="6916" max="6916" width="22" style="1" bestFit="1" customWidth="1"/>
    <col min="6917" max="6917" width="10.875" style="1" customWidth="1"/>
    <col min="6918" max="6918" width="12.5" style="1" customWidth="1"/>
    <col min="6919" max="6919" width="15.625" style="1" customWidth="1"/>
    <col min="6920" max="6920" width="10.75" style="1" customWidth="1"/>
    <col min="6921" max="7169" width="11" style="1"/>
    <col min="7170" max="7170" width="39.875" style="1" customWidth="1"/>
    <col min="7171" max="7171" width="18.875" style="1" bestFit="1" customWidth="1"/>
    <col min="7172" max="7172" width="22" style="1" bestFit="1" customWidth="1"/>
    <col min="7173" max="7173" width="10.875" style="1" customWidth="1"/>
    <col min="7174" max="7174" width="12.5" style="1" customWidth="1"/>
    <col min="7175" max="7175" width="15.625" style="1" customWidth="1"/>
    <col min="7176" max="7176" width="10.75" style="1" customWidth="1"/>
    <col min="7177" max="7425" width="11" style="1"/>
    <col min="7426" max="7426" width="39.875" style="1" customWidth="1"/>
    <col min="7427" max="7427" width="18.875" style="1" bestFit="1" customWidth="1"/>
    <col min="7428" max="7428" width="22" style="1" bestFit="1" customWidth="1"/>
    <col min="7429" max="7429" width="10.875" style="1" customWidth="1"/>
    <col min="7430" max="7430" width="12.5" style="1" customWidth="1"/>
    <col min="7431" max="7431" width="15.625" style="1" customWidth="1"/>
    <col min="7432" max="7432" width="10.75" style="1" customWidth="1"/>
    <col min="7433" max="7681" width="11" style="1"/>
    <col min="7682" max="7682" width="39.875" style="1" customWidth="1"/>
    <col min="7683" max="7683" width="18.875" style="1" bestFit="1" customWidth="1"/>
    <col min="7684" max="7684" width="22" style="1" bestFit="1" customWidth="1"/>
    <col min="7685" max="7685" width="10.875" style="1" customWidth="1"/>
    <col min="7686" max="7686" width="12.5" style="1" customWidth="1"/>
    <col min="7687" max="7687" width="15.625" style="1" customWidth="1"/>
    <col min="7688" max="7688" width="10.75" style="1" customWidth="1"/>
    <col min="7689" max="7937" width="11" style="1"/>
    <col min="7938" max="7938" width="39.875" style="1" customWidth="1"/>
    <col min="7939" max="7939" width="18.875" style="1" bestFit="1" customWidth="1"/>
    <col min="7940" max="7940" width="22" style="1" bestFit="1" customWidth="1"/>
    <col min="7941" max="7941" width="10.875" style="1" customWidth="1"/>
    <col min="7942" max="7942" width="12.5" style="1" customWidth="1"/>
    <col min="7943" max="7943" width="15.625" style="1" customWidth="1"/>
    <col min="7944" max="7944" width="10.75" style="1" customWidth="1"/>
    <col min="7945" max="8193" width="11" style="1"/>
    <col min="8194" max="8194" width="39.875" style="1" customWidth="1"/>
    <col min="8195" max="8195" width="18.875" style="1" bestFit="1" customWidth="1"/>
    <col min="8196" max="8196" width="22" style="1" bestFit="1" customWidth="1"/>
    <col min="8197" max="8197" width="10.875" style="1" customWidth="1"/>
    <col min="8198" max="8198" width="12.5" style="1" customWidth="1"/>
    <col min="8199" max="8199" width="15.625" style="1" customWidth="1"/>
    <col min="8200" max="8200" width="10.75" style="1" customWidth="1"/>
    <col min="8201" max="8449" width="11" style="1"/>
    <col min="8450" max="8450" width="39.875" style="1" customWidth="1"/>
    <col min="8451" max="8451" width="18.875" style="1" bestFit="1" customWidth="1"/>
    <col min="8452" max="8452" width="22" style="1" bestFit="1" customWidth="1"/>
    <col min="8453" max="8453" width="10.875" style="1" customWidth="1"/>
    <col min="8454" max="8454" width="12.5" style="1" customWidth="1"/>
    <col min="8455" max="8455" width="15.625" style="1" customWidth="1"/>
    <col min="8456" max="8456" width="10.75" style="1" customWidth="1"/>
    <col min="8457" max="8705" width="11" style="1"/>
    <col min="8706" max="8706" width="39.875" style="1" customWidth="1"/>
    <col min="8707" max="8707" width="18.875" style="1" bestFit="1" customWidth="1"/>
    <col min="8708" max="8708" width="22" style="1" bestFit="1" customWidth="1"/>
    <col min="8709" max="8709" width="10.875" style="1" customWidth="1"/>
    <col min="8710" max="8710" width="12.5" style="1" customWidth="1"/>
    <col min="8711" max="8711" width="15.625" style="1" customWidth="1"/>
    <col min="8712" max="8712" width="10.75" style="1" customWidth="1"/>
    <col min="8713" max="8961" width="11" style="1"/>
    <col min="8962" max="8962" width="39.875" style="1" customWidth="1"/>
    <col min="8963" max="8963" width="18.875" style="1" bestFit="1" customWidth="1"/>
    <col min="8964" max="8964" width="22" style="1" bestFit="1" customWidth="1"/>
    <col min="8965" max="8965" width="10.875" style="1" customWidth="1"/>
    <col min="8966" max="8966" width="12.5" style="1" customWidth="1"/>
    <col min="8967" max="8967" width="15.625" style="1" customWidth="1"/>
    <col min="8968" max="8968" width="10.75" style="1" customWidth="1"/>
    <col min="8969" max="9217" width="11" style="1"/>
    <col min="9218" max="9218" width="39.875" style="1" customWidth="1"/>
    <col min="9219" max="9219" width="18.875" style="1" bestFit="1" customWidth="1"/>
    <col min="9220" max="9220" width="22" style="1" bestFit="1" customWidth="1"/>
    <col min="9221" max="9221" width="10.875" style="1" customWidth="1"/>
    <col min="9222" max="9222" width="12.5" style="1" customWidth="1"/>
    <col min="9223" max="9223" width="15.625" style="1" customWidth="1"/>
    <col min="9224" max="9224" width="10.75" style="1" customWidth="1"/>
    <col min="9225" max="9473" width="11" style="1"/>
    <col min="9474" max="9474" width="39.875" style="1" customWidth="1"/>
    <col min="9475" max="9475" width="18.875" style="1" bestFit="1" customWidth="1"/>
    <col min="9476" max="9476" width="22" style="1" bestFit="1" customWidth="1"/>
    <col min="9477" max="9477" width="10.875" style="1" customWidth="1"/>
    <col min="9478" max="9478" width="12.5" style="1" customWidth="1"/>
    <col min="9479" max="9479" width="15.625" style="1" customWidth="1"/>
    <col min="9480" max="9480" width="10.75" style="1" customWidth="1"/>
    <col min="9481" max="9729" width="11" style="1"/>
    <col min="9730" max="9730" width="39.875" style="1" customWidth="1"/>
    <col min="9731" max="9731" width="18.875" style="1" bestFit="1" customWidth="1"/>
    <col min="9732" max="9732" width="22" style="1" bestFit="1" customWidth="1"/>
    <col min="9733" max="9733" width="10.875" style="1" customWidth="1"/>
    <col min="9734" max="9734" width="12.5" style="1" customWidth="1"/>
    <col min="9735" max="9735" width="15.625" style="1" customWidth="1"/>
    <col min="9736" max="9736" width="10.75" style="1" customWidth="1"/>
    <col min="9737" max="9985" width="11" style="1"/>
    <col min="9986" max="9986" width="39.875" style="1" customWidth="1"/>
    <col min="9987" max="9987" width="18.875" style="1" bestFit="1" customWidth="1"/>
    <col min="9988" max="9988" width="22" style="1" bestFit="1" customWidth="1"/>
    <col min="9989" max="9989" width="10.875" style="1" customWidth="1"/>
    <col min="9990" max="9990" width="12.5" style="1" customWidth="1"/>
    <col min="9991" max="9991" width="15.625" style="1" customWidth="1"/>
    <col min="9992" max="9992" width="10.75" style="1" customWidth="1"/>
    <col min="9993" max="10241" width="11" style="1"/>
    <col min="10242" max="10242" width="39.875" style="1" customWidth="1"/>
    <col min="10243" max="10243" width="18.875" style="1" bestFit="1" customWidth="1"/>
    <col min="10244" max="10244" width="22" style="1" bestFit="1" customWidth="1"/>
    <col min="10245" max="10245" width="10.875" style="1" customWidth="1"/>
    <col min="10246" max="10246" width="12.5" style="1" customWidth="1"/>
    <col min="10247" max="10247" width="15.625" style="1" customWidth="1"/>
    <col min="10248" max="10248" width="10.75" style="1" customWidth="1"/>
    <col min="10249" max="10497" width="11" style="1"/>
    <col min="10498" max="10498" width="39.875" style="1" customWidth="1"/>
    <col min="10499" max="10499" width="18.875" style="1" bestFit="1" customWidth="1"/>
    <col min="10500" max="10500" width="22" style="1" bestFit="1" customWidth="1"/>
    <col min="10501" max="10501" width="10.875" style="1" customWidth="1"/>
    <col min="10502" max="10502" width="12.5" style="1" customWidth="1"/>
    <col min="10503" max="10503" width="15.625" style="1" customWidth="1"/>
    <col min="10504" max="10504" width="10.75" style="1" customWidth="1"/>
    <col min="10505" max="10753" width="11" style="1"/>
    <col min="10754" max="10754" width="39.875" style="1" customWidth="1"/>
    <col min="10755" max="10755" width="18.875" style="1" bestFit="1" customWidth="1"/>
    <col min="10756" max="10756" width="22" style="1" bestFit="1" customWidth="1"/>
    <col min="10757" max="10757" width="10.875" style="1" customWidth="1"/>
    <col min="10758" max="10758" width="12.5" style="1" customWidth="1"/>
    <col min="10759" max="10759" width="15.625" style="1" customWidth="1"/>
    <col min="10760" max="10760" width="10.75" style="1" customWidth="1"/>
    <col min="10761" max="11009" width="11" style="1"/>
    <col min="11010" max="11010" width="39.875" style="1" customWidth="1"/>
    <col min="11011" max="11011" width="18.875" style="1" bestFit="1" customWidth="1"/>
    <col min="11012" max="11012" width="22" style="1" bestFit="1" customWidth="1"/>
    <col min="11013" max="11013" width="10.875" style="1" customWidth="1"/>
    <col min="11014" max="11014" width="12.5" style="1" customWidth="1"/>
    <col min="11015" max="11015" width="15.625" style="1" customWidth="1"/>
    <col min="11016" max="11016" width="10.75" style="1" customWidth="1"/>
    <col min="11017" max="11265" width="11" style="1"/>
    <col min="11266" max="11266" width="39.875" style="1" customWidth="1"/>
    <col min="11267" max="11267" width="18.875" style="1" bestFit="1" customWidth="1"/>
    <col min="11268" max="11268" width="22" style="1" bestFit="1" customWidth="1"/>
    <col min="11269" max="11269" width="10.875" style="1" customWidth="1"/>
    <col min="11270" max="11270" width="12.5" style="1" customWidth="1"/>
    <col min="11271" max="11271" width="15.625" style="1" customWidth="1"/>
    <col min="11272" max="11272" width="10.75" style="1" customWidth="1"/>
    <col min="11273" max="11521" width="11" style="1"/>
    <col min="11522" max="11522" width="39.875" style="1" customWidth="1"/>
    <col min="11523" max="11523" width="18.875" style="1" bestFit="1" customWidth="1"/>
    <col min="11524" max="11524" width="22" style="1" bestFit="1" customWidth="1"/>
    <col min="11525" max="11525" width="10.875" style="1" customWidth="1"/>
    <col min="11526" max="11526" width="12.5" style="1" customWidth="1"/>
    <col min="11527" max="11527" width="15.625" style="1" customWidth="1"/>
    <col min="11528" max="11528" width="10.75" style="1" customWidth="1"/>
    <col min="11529" max="11777" width="11" style="1"/>
    <col min="11778" max="11778" width="39.875" style="1" customWidth="1"/>
    <col min="11779" max="11779" width="18.875" style="1" bestFit="1" customWidth="1"/>
    <col min="11780" max="11780" width="22" style="1" bestFit="1" customWidth="1"/>
    <col min="11781" max="11781" width="10.875" style="1" customWidth="1"/>
    <col min="11782" max="11782" width="12.5" style="1" customWidth="1"/>
    <col min="11783" max="11783" width="15.625" style="1" customWidth="1"/>
    <col min="11784" max="11784" width="10.75" style="1" customWidth="1"/>
    <col min="11785" max="12033" width="11" style="1"/>
    <col min="12034" max="12034" width="39.875" style="1" customWidth="1"/>
    <col min="12035" max="12035" width="18.875" style="1" bestFit="1" customWidth="1"/>
    <col min="12036" max="12036" width="22" style="1" bestFit="1" customWidth="1"/>
    <col min="12037" max="12037" width="10.875" style="1" customWidth="1"/>
    <col min="12038" max="12038" width="12.5" style="1" customWidth="1"/>
    <col min="12039" max="12039" width="15.625" style="1" customWidth="1"/>
    <col min="12040" max="12040" width="10.75" style="1" customWidth="1"/>
    <col min="12041" max="12289" width="11" style="1"/>
    <col min="12290" max="12290" width="39.875" style="1" customWidth="1"/>
    <col min="12291" max="12291" width="18.875" style="1" bestFit="1" customWidth="1"/>
    <col min="12292" max="12292" width="22" style="1" bestFit="1" customWidth="1"/>
    <col min="12293" max="12293" width="10.875" style="1" customWidth="1"/>
    <col min="12294" max="12294" width="12.5" style="1" customWidth="1"/>
    <col min="12295" max="12295" width="15.625" style="1" customWidth="1"/>
    <col min="12296" max="12296" width="10.75" style="1" customWidth="1"/>
    <col min="12297" max="12545" width="11" style="1"/>
    <col min="12546" max="12546" width="39.875" style="1" customWidth="1"/>
    <col min="12547" max="12547" width="18.875" style="1" bestFit="1" customWidth="1"/>
    <col min="12548" max="12548" width="22" style="1" bestFit="1" customWidth="1"/>
    <col min="12549" max="12549" width="10.875" style="1" customWidth="1"/>
    <col min="12550" max="12550" width="12.5" style="1" customWidth="1"/>
    <col min="12551" max="12551" width="15.625" style="1" customWidth="1"/>
    <col min="12552" max="12552" width="10.75" style="1" customWidth="1"/>
    <col min="12553" max="12801" width="11" style="1"/>
    <col min="12802" max="12802" width="39.875" style="1" customWidth="1"/>
    <col min="12803" max="12803" width="18.875" style="1" bestFit="1" customWidth="1"/>
    <col min="12804" max="12804" width="22" style="1" bestFit="1" customWidth="1"/>
    <col min="12805" max="12805" width="10.875" style="1" customWidth="1"/>
    <col min="12806" max="12806" width="12.5" style="1" customWidth="1"/>
    <col min="12807" max="12807" width="15.625" style="1" customWidth="1"/>
    <col min="12808" max="12808" width="10.75" style="1" customWidth="1"/>
    <col min="12809" max="13057" width="11" style="1"/>
    <col min="13058" max="13058" width="39.875" style="1" customWidth="1"/>
    <col min="13059" max="13059" width="18.875" style="1" bestFit="1" customWidth="1"/>
    <col min="13060" max="13060" width="22" style="1" bestFit="1" customWidth="1"/>
    <col min="13061" max="13061" width="10.875" style="1" customWidth="1"/>
    <col min="13062" max="13062" width="12.5" style="1" customWidth="1"/>
    <col min="13063" max="13063" width="15.625" style="1" customWidth="1"/>
    <col min="13064" max="13064" width="10.75" style="1" customWidth="1"/>
    <col min="13065" max="13313" width="11" style="1"/>
    <col min="13314" max="13314" width="39.875" style="1" customWidth="1"/>
    <col min="13315" max="13315" width="18.875" style="1" bestFit="1" customWidth="1"/>
    <col min="13316" max="13316" width="22" style="1" bestFit="1" customWidth="1"/>
    <col min="13317" max="13317" width="10.875" style="1" customWidth="1"/>
    <col min="13318" max="13318" width="12.5" style="1" customWidth="1"/>
    <col min="13319" max="13319" width="15.625" style="1" customWidth="1"/>
    <col min="13320" max="13320" width="10.75" style="1" customWidth="1"/>
    <col min="13321" max="13569" width="11" style="1"/>
    <col min="13570" max="13570" width="39.875" style="1" customWidth="1"/>
    <col min="13571" max="13571" width="18.875" style="1" bestFit="1" customWidth="1"/>
    <col min="13572" max="13572" width="22" style="1" bestFit="1" customWidth="1"/>
    <col min="13573" max="13573" width="10.875" style="1" customWidth="1"/>
    <col min="13574" max="13574" width="12.5" style="1" customWidth="1"/>
    <col min="13575" max="13575" width="15.625" style="1" customWidth="1"/>
    <col min="13576" max="13576" width="10.75" style="1" customWidth="1"/>
    <col min="13577" max="13825" width="11" style="1"/>
    <col min="13826" max="13826" width="39.875" style="1" customWidth="1"/>
    <col min="13827" max="13827" width="18.875" style="1" bestFit="1" customWidth="1"/>
    <col min="13828" max="13828" width="22" style="1" bestFit="1" customWidth="1"/>
    <col min="13829" max="13829" width="10.875" style="1" customWidth="1"/>
    <col min="13830" max="13830" width="12.5" style="1" customWidth="1"/>
    <col min="13831" max="13831" width="15.625" style="1" customWidth="1"/>
    <col min="13832" max="13832" width="10.75" style="1" customWidth="1"/>
    <col min="13833" max="14081" width="11" style="1"/>
    <col min="14082" max="14082" width="39.875" style="1" customWidth="1"/>
    <col min="14083" max="14083" width="18.875" style="1" bestFit="1" customWidth="1"/>
    <col min="14084" max="14084" width="22" style="1" bestFit="1" customWidth="1"/>
    <col min="14085" max="14085" width="10.875" style="1" customWidth="1"/>
    <col min="14086" max="14086" width="12.5" style="1" customWidth="1"/>
    <col min="14087" max="14087" width="15.625" style="1" customWidth="1"/>
    <col min="14088" max="14088" width="10.75" style="1" customWidth="1"/>
    <col min="14089" max="14337" width="11" style="1"/>
    <col min="14338" max="14338" width="39.875" style="1" customWidth="1"/>
    <col min="14339" max="14339" width="18.875" style="1" bestFit="1" customWidth="1"/>
    <col min="14340" max="14340" width="22" style="1" bestFit="1" customWidth="1"/>
    <col min="14341" max="14341" width="10.875" style="1" customWidth="1"/>
    <col min="14342" max="14342" width="12.5" style="1" customWidth="1"/>
    <col min="14343" max="14343" width="15.625" style="1" customWidth="1"/>
    <col min="14344" max="14344" width="10.75" style="1" customWidth="1"/>
    <col min="14345" max="14593" width="11" style="1"/>
    <col min="14594" max="14594" width="39.875" style="1" customWidth="1"/>
    <col min="14595" max="14595" width="18.875" style="1" bestFit="1" customWidth="1"/>
    <col min="14596" max="14596" width="22" style="1" bestFit="1" customWidth="1"/>
    <col min="14597" max="14597" width="10.875" style="1" customWidth="1"/>
    <col min="14598" max="14598" width="12.5" style="1" customWidth="1"/>
    <col min="14599" max="14599" width="15.625" style="1" customWidth="1"/>
    <col min="14600" max="14600" width="10.75" style="1" customWidth="1"/>
    <col min="14601" max="14849" width="11" style="1"/>
    <col min="14850" max="14850" width="39.875" style="1" customWidth="1"/>
    <col min="14851" max="14851" width="18.875" style="1" bestFit="1" customWidth="1"/>
    <col min="14852" max="14852" width="22" style="1" bestFit="1" customWidth="1"/>
    <col min="14853" max="14853" width="10.875" style="1" customWidth="1"/>
    <col min="14854" max="14854" width="12.5" style="1" customWidth="1"/>
    <col min="14855" max="14855" width="15.625" style="1" customWidth="1"/>
    <col min="14856" max="14856" width="10.75" style="1" customWidth="1"/>
    <col min="14857" max="15105" width="11" style="1"/>
    <col min="15106" max="15106" width="39.875" style="1" customWidth="1"/>
    <col min="15107" max="15107" width="18.875" style="1" bestFit="1" customWidth="1"/>
    <col min="15108" max="15108" width="22" style="1" bestFit="1" customWidth="1"/>
    <col min="15109" max="15109" width="10.875" style="1" customWidth="1"/>
    <col min="15110" max="15110" width="12.5" style="1" customWidth="1"/>
    <col min="15111" max="15111" width="15.625" style="1" customWidth="1"/>
    <col min="15112" max="15112" width="10.75" style="1" customWidth="1"/>
    <col min="15113" max="15361" width="11" style="1"/>
    <col min="15362" max="15362" width="39.875" style="1" customWidth="1"/>
    <col min="15363" max="15363" width="18.875" style="1" bestFit="1" customWidth="1"/>
    <col min="15364" max="15364" width="22" style="1" bestFit="1" customWidth="1"/>
    <col min="15365" max="15365" width="10.875" style="1" customWidth="1"/>
    <col min="15366" max="15366" width="12.5" style="1" customWidth="1"/>
    <col min="15367" max="15367" width="15.625" style="1" customWidth="1"/>
    <col min="15368" max="15368" width="10.75" style="1" customWidth="1"/>
    <col min="15369" max="15617" width="11" style="1"/>
    <col min="15618" max="15618" width="39.875" style="1" customWidth="1"/>
    <col min="15619" max="15619" width="18.875" style="1" bestFit="1" customWidth="1"/>
    <col min="15620" max="15620" width="22" style="1" bestFit="1" customWidth="1"/>
    <col min="15621" max="15621" width="10.875" style="1" customWidth="1"/>
    <col min="15622" max="15622" width="12.5" style="1" customWidth="1"/>
    <col min="15623" max="15623" width="15.625" style="1" customWidth="1"/>
    <col min="15624" max="15624" width="10.75" style="1" customWidth="1"/>
    <col min="15625" max="15873" width="11" style="1"/>
    <col min="15874" max="15874" width="39.875" style="1" customWidth="1"/>
    <col min="15875" max="15875" width="18.875" style="1" bestFit="1" customWidth="1"/>
    <col min="15876" max="15876" width="22" style="1" bestFit="1" customWidth="1"/>
    <col min="15877" max="15877" width="10.875" style="1" customWidth="1"/>
    <col min="15878" max="15878" width="12.5" style="1" customWidth="1"/>
    <col min="15879" max="15879" width="15.625" style="1" customWidth="1"/>
    <col min="15880" max="15880" width="10.75" style="1" customWidth="1"/>
    <col min="15881" max="16129" width="11" style="1"/>
    <col min="16130" max="16130" width="39.875" style="1" customWidth="1"/>
    <col min="16131" max="16131" width="18.875" style="1" bestFit="1" customWidth="1"/>
    <col min="16132" max="16132" width="22" style="1" bestFit="1" customWidth="1"/>
    <col min="16133" max="16133" width="10.875" style="1" customWidth="1"/>
    <col min="16134" max="16134" width="12.5" style="1" customWidth="1"/>
    <col min="16135" max="16135" width="15.625" style="1" customWidth="1"/>
    <col min="16136" max="16136" width="10.75" style="1" customWidth="1"/>
    <col min="16137" max="16384" width="11" style="1"/>
  </cols>
  <sheetData>
    <row r="1" spans="1:8" ht="19.5" x14ac:dyDescent="0.25">
      <c r="A1" s="33" t="s">
        <v>74</v>
      </c>
      <c r="B1" s="34"/>
      <c r="C1" s="34"/>
      <c r="D1" s="35" t="s">
        <v>73</v>
      </c>
    </row>
    <row r="2" spans="1:8" ht="42.75" x14ac:dyDescent="0.2">
      <c r="A2" s="29" t="s">
        <v>35</v>
      </c>
      <c r="B2" s="30" t="s">
        <v>0</v>
      </c>
      <c r="C2" s="30" t="s">
        <v>1</v>
      </c>
      <c r="D2" s="30" t="s">
        <v>2</v>
      </c>
      <c r="E2" s="31" t="s">
        <v>3</v>
      </c>
      <c r="F2" s="31" t="s">
        <v>4</v>
      </c>
      <c r="G2" s="31" t="s">
        <v>5</v>
      </c>
      <c r="H2" s="31" t="s">
        <v>6</v>
      </c>
    </row>
    <row r="3" spans="1:8" ht="14.25" customHeight="1" x14ac:dyDescent="0.2">
      <c r="A3" s="2">
        <v>1</v>
      </c>
      <c r="B3" s="44" t="s">
        <v>7</v>
      </c>
      <c r="C3" s="44" t="s">
        <v>8</v>
      </c>
      <c r="D3" s="45" t="s">
        <v>9</v>
      </c>
      <c r="E3" s="46">
        <v>4</v>
      </c>
      <c r="F3" s="3"/>
      <c r="G3" s="59"/>
      <c r="H3" s="4">
        <f>E3*52*G3</f>
        <v>0</v>
      </c>
    </row>
    <row r="4" spans="1:8" ht="14.25" customHeight="1" x14ac:dyDescent="0.2">
      <c r="A4" s="2">
        <v>2</v>
      </c>
      <c r="B4" s="44" t="s">
        <v>84</v>
      </c>
      <c r="C4" s="44" t="s">
        <v>8</v>
      </c>
      <c r="D4" s="45" t="s">
        <v>9</v>
      </c>
      <c r="E4" s="46">
        <v>15</v>
      </c>
      <c r="F4" s="60"/>
      <c r="G4" s="8"/>
      <c r="H4" s="7">
        <f>E4*F4</f>
        <v>0</v>
      </c>
    </row>
    <row r="5" spans="1:8" ht="14.25" customHeight="1" x14ac:dyDescent="0.2">
      <c r="A5" s="2">
        <v>3</v>
      </c>
      <c r="B5" s="44" t="s">
        <v>10</v>
      </c>
      <c r="C5" s="44" t="s">
        <v>11</v>
      </c>
      <c r="D5" s="45" t="s">
        <v>9</v>
      </c>
      <c r="E5" s="46">
        <v>40</v>
      </c>
      <c r="F5" s="60"/>
      <c r="G5" s="8"/>
      <c r="H5" s="7">
        <f t="shared" ref="H5:H17" si="0">E5*F5</f>
        <v>0</v>
      </c>
    </row>
    <row r="6" spans="1:8" ht="14.25" customHeight="1" x14ac:dyDescent="0.2">
      <c r="A6" s="2">
        <v>4</v>
      </c>
      <c r="B6" s="44" t="s">
        <v>12</v>
      </c>
      <c r="C6" s="44" t="s">
        <v>13</v>
      </c>
      <c r="D6" s="45" t="s">
        <v>9</v>
      </c>
      <c r="E6" s="46">
        <v>630</v>
      </c>
      <c r="F6" s="60"/>
      <c r="G6" s="8"/>
      <c r="H6" s="7">
        <f t="shared" si="0"/>
        <v>0</v>
      </c>
    </row>
    <row r="7" spans="1:8" ht="14.25" customHeight="1" x14ac:dyDescent="0.2">
      <c r="A7" s="2">
        <v>5</v>
      </c>
      <c r="B7" s="44" t="s">
        <v>14</v>
      </c>
      <c r="C7" s="44" t="s">
        <v>15</v>
      </c>
      <c r="D7" s="45" t="s">
        <v>9</v>
      </c>
      <c r="E7" s="46">
        <v>200</v>
      </c>
      <c r="F7" s="60"/>
      <c r="G7" s="8"/>
      <c r="H7" s="7">
        <f t="shared" si="0"/>
        <v>0</v>
      </c>
    </row>
    <row r="8" spans="1:8" ht="14.25" customHeight="1" x14ac:dyDescent="0.2">
      <c r="A8" s="2">
        <v>6</v>
      </c>
      <c r="B8" s="44" t="s">
        <v>16</v>
      </c>
      <c r="C8" s="44" t="s">
        <v>17</v>
      </c>
      <c r="D8" s="45" t="s">
        <v>9</v>
      </c>
      <c r="E8" s="46">
        <v>470</v>
      </c>
      <c r="F8" s="60"/>
      <c r="G8" s="8"/>
      <c r="H8" s="7">
        <f t="shared" si="0"/>
        <v>0</v>
      </c>
    </row>
    <row r="9" spans="1:8" ht="14.25" customHeight="1" x14ac:dyDescent="0.2">
      <c r="A9" s="2">
        <v>7</v>
      </c>
      <c r="B9" s="44" t="s">
        <v>100</v>
      </c>
      <c r="C9" s="44" t="s">
        <v>18</v>
      </c>
      <c r="D9" s="45" t="s">
        <v>9</v>
      </c>
      <c r="E9" s="46">
        <v>500</v>
      </c>
      <c r="F9" s="60"/>
      <c r="G9" s="8"/>
      <c r="H9" s="7">
        <f t="shared" si="0"/>
        <v>0</v>
      </c>
    </row>
    <row r="10" spans="1:8" ht="14.25" customHeight="1" x14ac:dyDescent="0.2">
      <c r="A10" s="2">
        <v>8</v>
      </c>
      <c r="B10" s="44" t="s">
        <v>88</v>
      </c>
      <c r="C10" s="44" t="s">
        <v>18</v>
      </c>
      <c r="D10" s="45" t="s">
        <v>9</v>
      </c>
      <c r="E10" s="46">
        <v>90</v>
      </c>
      <c r="F10" s="60"/>
      <c r="G10" s="8"/>
      <c r="H10" s="7">
        <f t="shared" si="0"/>
        <v>0</v>
      </c>
    </row>
    <row r="11" spans="1:8" ht="14.25" customHeight="1" x14ac:dyDescent="0.2">
      <c r="A11" s="2">
        <v>9</v>
      </c>
      <c r="B11" s="44" t="s">
        <v>19</v>
      </c>
      <c r="C11" s="44" t="s">
        <v>20</v>
      </c>
      <c r="D11" s="45" t="s">
        <v>9</v>
      </c>
      <c r="E11" s="46">
        <v>30</v>
      </c>
      <c r="F11" s="60"/>
      <c r="G11" s="8"/>
      <c r="H11" s="7">
        <f t="shared" si="0"/>
        <v>0</v>
      </c>
    </row>
    <row r="12" spans="1:8" ht="14.25" customHeight="1" x14ac:dyDescent="0.2">
      <c r="A12" s="2">
        <v>10</v>
      </c>
      <c r="B12" s="44" t="s">
        <v>21</v>
      </c>
      <c r="C12" s="44" t="s">
        <v>11</v>
      </c>
      <c r="D12" s="45" t="s">
        <v>9</v>
      </c>
      <c r="E12" s="46">
        <v>10</v>
      </c>
      <c r="F12" s="60"/>
      <c r="G12" s="8"/>
      <c r="H12" s="7">
        <f t="shared" si="0"/>
        <v>0</v>
      </c>
    </row>
    <row r="13" spans="1:8" ht="14.25" customHeight="1" x14ac:dyDescent="0.2">
      <c r="A13" s="2">
        <v>11</v>
      </c>
      <c r="B13" s="44" t="s">
        <v>22</v>
      </c>
      <c r="C13" s="44" t="s">
        <v>11</v>
      </c>
      <c r="D13" s="45" t="s">
        <v>9</v>
      </c>
      <c r="E13" s="46">
        <v>20</v>
      </c>
      <c r="F13" s="60"/>
      <c r="G13" s="8"/>
      <c r="H13" s="7">
        <f t="shared" si="0"/>
        <v>0</v>
      </c>
    </row>
    <row r="14" spans="1:8" ht="14.25" customHeight="1" x14ac:dyDescent="0.2">
      <c r="A14" s="2">
        <v>12</v>
      </c>
      <c r="B14" s="44" t="s">
        <v>23</v>
      </c>
      <c r="C14" s="44" t="s">
        <v>24</v>
      </c>
      <c r="D14" s="45" t="s">
        <v>25</v>
      </c>
      <c r="E14" s="46">
        <v>90</v>
      </c>
      <c r="F14" s="60"/>
      <c r="G14" s="8"/>
      <c r="H14" s="7">
        <f t="shared" si="0"/>
        <v>0</v>
      </c>
    </row>
    <row r="15" spans="1:8" ht="14.25" customHeight="1" x14ac:dyDescent="0.2">
      <c r="A15" s="2">
        <v>13</v>
      </c>
      <c r="B15" s="44" t="s">
        <v>26</v>
      </c>
      <c r="C15" s="44" t="s">
        <v>27</v>
      </c>
      <c r="D15" s="45" t="s">
        <v>28</v>
      </c>
      <c r="E15" s="46">
        <v>2100</v>
      </c>
      <c r="F15" s="60"/>
      <c r="G15" s="8"/>
      <c r="H15" s="7">
        <f t="shared" si="0"/>
        <v>0</v>
      </c>
    </row>
    <row r="16" spans="1:8" ht="14.25" customHeight="1" x14ac:dyDescent="0.2">
      <c r="A16" s="2">
        <v>14</v>
      </c>
      <c r="B16" s="44" t="s">
        <v>29</v>
      </c>
      <c r="C16" s="44" t="s">
        <v>30</v>
      </c>
      <c r="D16" s="45" t="s">
        <v>28</v>
      </c>
      <c r="E16" s="46">
        <v>270</v>
      </c>
      <c r="F16" s="60"/>
      <c r="G16" s="8"/>
      <c r="H16" s="7">
        <f t="shared" si="0"/>
        <v>0</v>
      </c>
    </row>
    <row r="17" spans="1:8" ht="14.25" customHeight="1" x14ac:dyDescent="0.2">
      <c r="A17" s="2">
        <v>15</v>
      </c>
      <c r="B17" s="44" t="s">
        <v>31</v>
      </c>
      <c r="C17" s="44" t="s">
        <v>32</v>
      </c>
      <c r="D17" s="45" t="s">
        <v>28</v>
      </c>
      <c r="E17" s="46">
        <v>210</v>
      </c>
      <c r="F17" s="60"/>
      <c r="G17" s="8"/>
      <c r="H17" s="7">
        <f t="shared" si="0"/>
        <v>0</v>
      </c>
    </row>
    <row r="18" spans="1:8" ht="15" thickBot="1" x14ac:dyDescent="0.25">
      <c r="A18" s="9" t="s">
        <v>33</v>
      </c>
      <c r="B18" s="10" t="s">
        <v>34</v>
      </c>
      <c r="C18" s="5"/>
      <c r="D18" s="6"/>
      <c r="E18" s="11"/>
      <c r="F18" s="5"/>
      <c r="G18" s="12"/>
      <c r="H18" s="13">
        <f>SUM(H3:H17)</f>
        <v>0</v>
      </c>
    </row>
    <row r="19" spans="1:8" ht="15" thickTop="1" x14ac:dyDescent="0.2"/>
    <row r="20" spans="1:8" ht="42.75" x14ac:dyDescent="0.2">
      <c r="A20" s="29" t="s">
        <v>35</v>
      </c>
      <c r="B20" s="30" t="s">
        <v>0</v>
      </c>
      <c r="C20" s="30" t="s">
        <v>1</v>
      </c>
      <c r="D20" s="30" t="s">
        <v>2</v>
      </c>
      <c r="E20" s="31" t="s">
        <v>3</v>
      </c>
      <c r="F20" s="31" t="s">
        <v>4</v>
      </c>
      <c r="G20" s="31" t="s">
        <v>5</v>
      </c>
      <c r="H20" s="31" t="s">
        <v>6</v>
      </c>
    </row>
    <row r="21" spans="1:8" x14ac:dyDescent="0.2">
      <c r="A21" s="2">
        <v>16</v>
      </c>
      <c r="B21" s="44" t="s">
        <v>68</v>
      </c>
      <c r="C21" s="44" t="s">
        <v>36</v>
      </c>
      <c r="D21" s="45" t="s">
        <v>37</v>
      </c>
      <c r="E21" s="46">
        <v>1160</v>
      </c>
      <c r="F21" s="60"/>
      <c r="G21" s="8"/>
      <c r="H21" s="7">
        <f t="shared" ref="H21:H32" si="1">E21*F21</f>
        <v>0</v>
      </c>
    </row>
    <row r="22" spans="1:8" x14ac:dyDescent="0.2">
      <c r="A22" s="2">
        <v>17</v>
      </c>
      <c r="B22" s="44" t="s">
        <v>68</v>
      </c>
      <c r="C22" s="44" t="s">
        <v>38</v>
      </c>
      <c r="D22" s="45" t="s">
        <v>37</v>
      </c>
      <c r="E22" s="46">
        <v>700</v>
      </c>
      <c r="F22" s="60"/>
      <c r="G22" s="8"/>
      <c r="H22" s="7">
        <f t="shared" si="1"/>
        <v>0</v>
      </c>
    </row>
    <row r="23" spans="1:8" x14ac:dyDescent="0.2">
      <c r="A23" s="2">
        <v>18</v>
      </c>
      <c r="B23" s="44" t="s">
        <v>68</v>
      </c>
      <c r="C23" s="44" t="s">
        <v>39</v>
      </c>
      <c r="D23" s="45" t="s">
        <v>37</v>
      </c>
      <c r="E23" s="46">
        <v>910</v>
      </c>
      <c r="F23" s="60"/>
      <c r="G23" s="8"/>
      <c r="H23" s="7">
        <f t="shared" si="1"/>
        <v>0</v>
      </c>
    </row>
    <row r="24" spans="1:8" x14ac:dyDescent="0.2">
      <c r="A24" s="2">
        <v>19</v>
      </c>
      <c r="B24" s="44" t="s">
        <v>68</v>
      </c>
      <c r="C24" s="44" t="s">
        <v>40</v>
      </c>
      <c r="D24" s="45" t="s">
        <v>37</v>
      </c>
      <c r="E24" s="46">
        <v>420</v>
      </c>
      <c r="F24" s="60"/>
      <c r="G24" s="8"/>
      <c r="H24" s="7">
        <f t="shared" si="1"/>
        <v>0</v>
      </c>
    </row>
    <row r="25" spans="1:8" x14ac:dyDescent="0.2">
      <c r="A25" s="2">
        <v>20</v>
      </c>
      <c r="B25" s="44" t="s">
        <v>68</v>
      </c>
      <c r="C25" s="44" t="s">
        <v>41</v>
      </c>
      <c r="D25" s="45" t="s">
        <v>37</v>
      </c>
      <c r="E25" s="46">
        <v>30</v>
      </c>
      <c r="F25" s="60"/>
      <c r="G25" s="8"/>
      <c r="H25" s="7">
        <f t="shared" si="1"/>
        <v>0</v>
      </c>
    </row>
    <row r="26" spans="1:8" x14ac:dyDescent="0.2">
      <c r="A26" s="2">
        <v>21</v>
      </c>
      <c r="B26" s="44" t="s">
        <v>68</v>
      </c>
      <c r="C26" s="44" t="s">
        <v>42</v>
      </c>
      <c r="D26" s="45" t="s">
        <v>37</v>
      </c>
      <c r="E26" s="46">
        <v>30</v>
      </c>
      <c r="F26" s="60"/>
      <c r="G26" s="8"/>
      <c r="H26" s="7">
        <f t="shared" si="1"/>
        <v>0</v>
      </c>
    </row>
    <row r="27" spans="1:8" x14ac:dyDescent="0.2">
      <c r="A27" s="2">
        <v>22</v>
      </c>
      <c r="B27" s="44" t="s">
        <v>69</v>
      </c>
      <c r="C27" s="44" t="s">
        <v>36</v>
      </c>
      <c r="D27" s="45" t="s">
        <v>37</v>
      </c>
      <c r="E27" s="46">
        <v>30</v>
      </c>
      <c r="F27" s="60"/>
      <c r="G27" s="8"/>
      <c r="H27" s="7">
        <f t="shared" si="1"/>
        <v>0</v>
      </c>
    </row>
    <row r="28" spans="1:8" x14ac:dyDescent="0.2">
      <c r="A28" s="2">
        <v>23</v>
      </c>
      <c r="B28" s="44" t="s">
        <v>69</v>
      </c>
      <c r="C28" s="44" t="s">
        <v>38</v>
      </c>
      <c r="D28" s="45" t="s">
        <v>37</v>
      </c>
      <c r="E28" s="46">
        <v>130</v>
      </c>
      <c r="F28" s="60"/>
      <c r="G28" s="8"/>
      <c r="H28" s="7">
        <f t="shared" si="1"/>
        <v>0</v>
      </c>
    </row>
    <row r="29" spans="1:8" x14ac:dyDescent="0.2">
      <c r="A29" s="2">
        <v>24</v>
      </c>
      <c r="B29" s="44" t="s">
        <v>69</v>
      </c>
      <c r="C29" s="44" t="s">
        <v>39</v>
      </c>
      <c r="D29" s="45" t="s">
        <v>37</v>
      </c>
      <c r="E29" s="46">
        <v>120</v>
      </c>
      <c r="F29" s="60"/>
      <c r="G29" s="8"/>
      <c r="H29" s="7">
        <f t="shared" si="1"/>
        <v>0</v>
      </c>
    </row>
    <row r="30" spans="1:8" x14ac:dyDescent="0.2">
      <c r="A30" s="2">
        <v>25</v>
      </c>
      <c r="B30" s="44" t="s">
        <v>69</v>
      </c>
      <c r="C30" s="44" t="s">
        <v>40</v>
      </c>
      <c r="D30" s="45" t="s">
        <v>37</v>
      </c>
      <c r="E30" s="46">
        <v>670</v>
      </c>
      <c r="F30" s="60"/>
      <c r="G30" s="8"/>
      <c r="H30" s="7">
        <f t="shared" si="1"/>
        <v>0</v>
      </c>
    </row>
    <row r="31" spans="1:8" x14ac:dyDescent="0.2">
      <c r="A31" s="2">
        <v>26</v>
      </c>
      <c r="B31" s="44" t="s">
        <v>69</v>
      </c>
      <c r="C31" s="44" t="s">
        <v>41</v>
      </c>
      <c r="D31" s="45" t="s">
        <v>37</v>
      </c>
      <c r="E31" s="46">
        <v>30</v>
      </c>
      <c r="F31" s="60"/>
      <c r="G31" s="8"/>
      <c r="H31" s="7">
        <f t="shared" si="1"/>
        <v>0</v>
      </c>
    </row>
    <row r="32" spans="1:8" x14ac:dyDescent="0.2">
      <c r="A32" s="2">
        <v>27</v>
      </c>
      <c r="B32" s="44" t="s">
        <v>69</v>
      </c>
      <c r="C32" s="44" t="s">
        <v>42</v>
      </c>
      <c r="D32" s="45" t="s">
        <v>37</v>
      </c>
      <c r="E32" s="46">
        <v>30</v>
      </c>
      <c r="F32" s="60"/>
      <c r="G32" s="8"/>
      <c r="H32" s="7">
        <f t="shared" si="1"/>
        <v>0</v>
      </c>
    </row>
    <row r="33" spans="1:8" ht="15" thickBot="1" x14ac:dyDescent="0.25">
      <c r="A33" s="9" t="s">
        <v>43</v>
      </c>
      <c r="B33" s="10" t="s">
        <v>44</v>
      </c>
      <c r="C33" s="5"/>
      <c r="D33" s="6"/>
      <c r="E33" s="11"/>
      <c r="F33" s="5"/>
      <c r="G33" s="12"/>
      <c r="H33" s="13">
        <f>SUM(H21:H32)</f>
        <v>0</v>
      </c>
    </row>
    <row r="34" spans="1:8" ht="15" thickTop="1" x14ac:dyDescent="0.2"/>
    <row r="35" spans="1:8" ht="57" x14ac:dyDescent="0.2">
      <c r="A35" s="29" t="s">
        <v>35</v>
      </c>
      <c r="B35" s="30" t="s">
        <v>0</v>
      </c>
      <c r="C35" s="30" t="s">
        <v>1</v>
      </c>
      <c r="D35" s="30" t="s">
        <v>2</v>
      </c>
      <c r="E35" s="31" t="s">
        <v>3</v>
      </c>
      <c r="F35" s="31" t="s">
        <v>45</v>
      </c>
      <c r="G35" s="31" t="s">
        <v>5</v>
      </c>
      <c r="H35" s="32" t="s">
        <v>6</v>
      </c>
    </row>
    <row r="36" spans="1:8" x14ac:dyDescent="0.2">
      <c r="A36" s="2">
        <v>23</v>
      </c>
      <c r="B36" s="44" t="s">
        <v>46</v>
      </c>
      <c r="C36" s="44" t="s">
        <v>47</v>
      </c>
      <c r="D36" s="45" t="s">
        <v>48</v>
      </c>
      <c r="E36" s="43">
        <v>5</v>
      </c>
      <c r="F36" s="60"/>
      <c r="G36" s="8"/>
      <c r="H36" s="7">
        <f t="shared" ref="H36:H40" si="2">E36*F36</f>
        <v>0</v>
      </c>
    </row>
    <row r="37" spans="1:8" x14ac:dyDescent="0.2">
      <c r="A37" s="2">
        <v>24</v>
      </c>
      <c r="B37" s="44" t="s">
        <v>49</v>
      </c>
      <c r="C37" s="44" t="s">
        <v>47</v>
      </c>
      <c r="D37" s="45" t="s">
        <v>50</v>
      </c>
      <c r="E37" s="43">
        <v>20</v>
      </c>
      <c r="F37" s="60"/>
      <c r="G37" s="8"/>
      <c r="H37" s="7">
        <f t="shared" si="2"/>
        <v>0</v>
      </c>
    </row>
    <row r="38" spans="1:8" x14ac:dyDescent="0.2">
      <c r="A38" s="2">
        <v>25</v>
      </c>
      <c r="B38" s="44" t="s">
        <v>51</v>
      </c>
      <c r="C38" s="44" t="s">
        <v>46</v>
      </c>
      <c r="D38" s="45" t="s">
        <v>46</v>
      </c>
      <c r="E38" s="47">
        <v>60</v>
      </c>
      <c r="F38" s="60"/>
      <c r="G38" s="8"/>
      <c r="H38" s="7">
        <f t="shared" si="2"/>
        <v>0</v>
      </c>
    </row>
    <row r="39" spans="1:8" x14ac:dyDescent="0.2">
      <c r="A39" s="2">
        <v>26</v>
      </c>
      <c r="B39" s="44" t="s">
        <v>52</v>
      </c>
      <c r="C39" s="44" t="s">
        <v>47</v>
      </c>
      <c r="D39" s="45"/>
      <c r="E39" s="43">
        <v>5</v>
      </c>
      <c r="F39" s="60"/>
      <c r="G39" s="8"/>
      <c r="H39" s="7">
        <f t="shared" si="2"/>
        <v>0</v>
      </c>
    </row>
    <row r="40" spans="1:8" x14ac:dyDescent="0.2">
      <c r="A40" s="2">
        <v>27</v>
      </c>
      <c r="B40" s="44" t="s">
        <v>53</v>
      </c>
      <c r="C40" s="44" t="s">
        <v>47</v>
      </c>
      <c r="D40" s="45"/>
      <c r="E40" s="48">
        <v>10</v>
      </c>
      <c r="F40" s="60"/>
      <c r="G40" s="8"/>
      <c r="H40" s="7">
        <f t="shared" si="2"/>
        <v>0</v>
      </c>
    </row>
    <row r="41" spans="1:8" ht="15" thickBot="1" x14ac:dyDescent="0.25">
      <c r="A41" s="9" t="s">
        <v>54</v>
      </c>
      <c r="B41" s="10" t="s">
        <v>55</v>
      </c>
      <c r="C41" s="5"/>
      <c r="D41" s="6"/>
      <c r="E41" s="11"/>
      <c r="F41" s="12"/>
      <c r="G41" s="12"/>
      <c r="H41" s="13">
        <f>SUM(H36:H40)</f>
        <v>0</v>
      </c>
    </row>
    <row r="42" spans="1:8" ht="15" thickTop="1" x14ac:dyDescent="0.2">
      <c r="A42" s="5"/>
      <c r="B42" s="5"/>
      <c r="C42" s="5"/>
      <c r="D42" s="5"/>
      <c r="E42" s="5"/>
      <c r="F42" s="5"/>
      <c r="G42" s="5"/>
      <c r="H42" s="5"/>
    </row>
    <row r="43" spans="1:8" ht="15" thickBot="1" x14ac:dyDescent="0.25">
      <c r="A43" s="6"/>
      <c r="B43" s="14" t="s">
        <v>56</v>
      </c>
      <c r="C43" s="6"/>
      <c r="D43" s="6"/>
      <c r="E43" s="6"/>
      <c r="F43" s="6"/>
      <c r="G43" s="6"/>
      <c r="H43" s="15">
        <f>SUM(H18,H33,H41)</f>
        <v>0</v>
      </c>
    </row>
    <row r="44" spans="1:8" ht="15" thickTop="1" x14ac:dyDescent="0.2"/>
  </sheetData>
  <sheetProtection algorithmName="SHA-512" hashValue="OJRJycV1gByJ+MS5TiEnkVibA9ZT1CbGK4tG/arx956a0U3jms32t1nHCa9Z8KqQudA4CJi2FL5pMFRmUpv6aQ==" saltValue="xuVIEE9jbmA+SzP9SUdtqw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3EF10-4E02-46FC-97F0-FA8DE30E8DED}">
  <dimension ref="A1:N9"/>
  <sheetViews>
    <sheetView zoomScaleNormal="100" workbookViewId="0">
      <selection activeCell="C7" sqref="C7"/>
    </sheetView>
  </sheetViews>
  <sheetFormatPr baseColWidth="10" defaultRowHeight="15" x14ac:dyDescent="0.25"/>
  <cols>
    <col min="1" max="1" width="5.125" style="16" bestFit="1" customWidth="1"/>
    <col min="2" max="2" width="34.25" style="16" bestFit="1" customWidth="1"/>
    <col min="3" max="3" width="20.5" style="16" bestFit="1" customWidth="1"/>
    <col min="4" max="4" width="19.125" style="16" customWidth="1"/>
    <col min="5" max="5" width="16" style="16" customWidth="1"/>
    <col min="6" max="6" width="18.5" style="16" customWidth="1"/>
    <col min="7" max="7" width="10.125" style="16" customWidth="1"/>
    <col min="8" max="8" width="18.875" style="16" bestFit="1" customWidth="1"/>
    <col min="9" max="9" width="12.5" style="16" customWidth="1"/>
    <col min="10" max="11" width="14" style="16" customWidth="1"/>
    <col min="12" max="12" width="8.5" style="16" bestFit="1" customWidth="1"/>
    <col min="13" max="13" width="16" style="16" customWidth="1"/>
    <col min="14" max="14" width="16.125" style="16" customWidth="1"/>
    <col min="15" max="16384" width="11" style="16"/>
  </cols>
  <sheetData>
    <row r="1" spans="1:14" ht="19.5" x14ac:dyDescent="0.25">
      <c r="A1" s="33" t="s">
        <v>75</v>
      </c>
      <c r="B1" s="34"/>
      <c r="C1" s="34"/>
      <c r="D1" s="34"/>
      <c r="E1" s="28"/>
      <c r="F1" s="28"/>
      <c r="G1" s="35" t="s">
        <v>73</v>
      </c>
    </row>
    <row r="2" spans="1:14" ht="42.75" x14ac:dyDescent="0.25">
      <c r="A2" s="23" t="s">
        <v>35</v>
      </c>
      <c r="B2" s="24" t="s">
        <v>0</v>
      </c>
      <c r="C2" s="38" t="s">
        <v>101</v>
      </c>
      <c r="D2" s="24" t="s">
        <v>57</v>
      </c>
      <c r="E2" s="24" t="s">
        <v>58</v>
      </c>
      <c r="F2" s="24" t="s">
        <v>59</v>
      </c>
      <c r="G2" s="25" t="s">
        <v>71</v>
      </c>
      <c r="H2" s="25" t="s">
        <v>64</v>
      </c>
      <c r="I2" s="22" t="s">
        <v>3</v>
      </c>
      <c r="J2" s="25" t="s">
        <v>4</v>
      </c>
      <c r="K2" s="22" t="s">
        <v>85</v>
      </c>
      <c r="L2" s="22" t="s">
        <v>86</v>
      </c>
      <c r="M2" s="25" t="s">
        <v>5</v>
      </c>
      <c r="N2" s="25" t="s">
        <v>6</v>
      </c>
    </row>
    <row r="3" spans="1:14" ht="28.5" x14ac:dyDescent="0.25">
      <c r="A3" s="21">
        <v>1</v>
      </c>
      <c r="B3" s="20" t="s">
        <v>82</v>
      </c>
      <c r="C3" s="61" t="s">
        <v>102</v>
      </c>
      <c r="D3" s="20" t="s">
        <v>63</v>
      </c>
      <c r="E3" s="19" t="s">
        <v>65</v>
      </c>
      <c r="F3" s="19" t="s">
        <v>62</v>
      </c>
      <c r="G3" s="18">
        <v>80</v>
      </c>
      <c r="H3" s="18">
        <v>2</v>
      </c>
      <c r="I3" s="18">
        <v>570</v>
      </c>
      <c r="J3" s="60"/>
      <c r="K3" s="41">
        <v>4</v>
      </c>
      <c r="L3" s="18">
        <f>G3*K3</f>
        <v>320</v>
      </c>
      <c r="M3" s="60"/>
      <c r="N3" s="4">
        <f>(I3*J3)+(L3*M3*52)</f>
        <v>0</v>
      </c>
    </row>
    <row r="4" spans="1:14" ht="28.5" x14ac:dyDescent="0.25">
      <c r="A4" s="21">
        <v>2</v>
      </c>
      <c r="B4" s="20" t="s">
        <v>61</v>
      </c>
      <c r="C4" s="61" t="s">
        <v>104</v>
      </c>
      <c r="D4" s="20" t="s">
        <v>63</v>
      </c>
      <c r="E4" s="19" t="s">
        <v>60</v>
      </c>
      <c r="F4" s="19" t="s">
        <v>62</v>
      </c>
      <c r="G4" s="18">
        <f>G3+G6</f>
        <v>151</v>
      </c>
      <c r="H4" s="18">
        <v>2</v>
      </c>
      <c r="I4" s="18">
        <v>4100</v>
      </c>
      <c r="J4" s="60"/>
      <c r="K4" s="41">
        <v>4</v>
      </c>
      <c r="L4" s="18">
        <f t="shared" ref="L4:L6" si="0">G4*K4</f>
        <v>604</v>
      </c>
      <c r="M4" s="60"/>
      <c r="N4" s="4">
        <f t="shared" ref="N4:N6" si="1">(I4*J4)+(L4*M4*52)</f>
        <v>0</v>
      </c>
    </row>
    <row r="5" spans="1:14" ht="28.5" x14ac:dyDescent="0.25">
      <c r="A5" s="21">
        <v>3</v>
      </c>
      <c r="B5" s="20" t="s">
        <v>83</v>
      </c>
      <c r="C5" s="61" t="s">
        <v>105</v>
      </c>
      <c r="D5" s="20" t="s">
        <v>63</v>
      </c>
      <c r="E5" s="19" t="s">
        <v>60</v>
      </c>
      <c r="F5" s="19" t="s">
        <v>62</v>
      </c>
      <c r="G5" s="18">
        <f>G6+G3</f>
        <v>151</v>
      </c>
      <c r="H5" s="18">
        <v>2</v>
      </c>
      <c r="I5" s="18">
        <v>3900</v>
      </c>
      <c r="J5" s="60"/>
      <c r="K5" s="41">
        <v>4</v>
      </c>
      <c r="L5" s="18">
        <f t="shared" si="0"/>
        <v>604</v>
      </c>
      <c r="M5" s="60"/>
      <c r="N5" s="4">
        <f t="shared" si="1"/>
        <v>0</v>
      </c>
    </row>
    <row r="6" spans="1:14" ht="28.5" x14ac:dyDescent="0.25">
      <c r="A6" s="21">
        <v>4</v>
      </c>
      <c r="B6" s="20" t="s">
        <v>66</v>
      </c>
      <c r="C6" s="61" t="s">
        <v>103</v>
      </c>
      <c r="D6" s="20" t="s">
        <v>63</v>
      </c>
      <c r="E6" s="19" t="s">
        <v>67</v>
      </c>
      <c r="F6" s="19" t="s">
        <v>62</v>
      </c>
      <c r="G6" s="18">
        <v>71</v>
      </c>
      <c r="H6" s="18">
        <v>1</v>
      </c>
      <c r="I6" s="18">
        <v>300</v>
      </c>
      <c r="J6" s="60"/>
      <c r="K6" s="41">
        <v>3</v>
      </c>
      <c r="L6" s="18">
        <f t="shared" si="0"/>
        <v>213</v>
      </c>
      <c r="M6" s="60"/>
      <c r="N6" s="4">
        <f t="shared" si="1"/>
        <v>0</v>
      </c>
    </row>
    <row r="7" spans="1:14" s="28" customFormat="1" thickBot="1" x14ac:dyDescent="0.25">
      <c r="A7" s="26"/>
      <c r="B7" s="27" t="s">
        <v>72</v>
      </c>
      <c r="C7" s="27"/>
      <c r="D7" s="26"/>
      <c r="E7" s="26"/>
      <c r="F7" s="26"/>
      <c r="G7" s="26"/>
      <c r="H7" s="26"/>
      <c r="I7" s="26"/>
      <c r="J7" s="26"/>
      <c r="K7" s="26"/>
      <c r="L7" s="26"/>
      <c r="M7" s="26"/>
      <c r="N7" s="15">
        <f>SUM(N3:N6)</f>
        <v>0</v>
      </c>
    </row>
    <row r="8" spans="1:14" ht="15.75" thickTop="1" x14ac:dyDescent="0.25"/>
    <row r="9" spans="1:14" x14ac:dyDescent="0.25">
      <c r="G9" s="17"/>
      <c r="H9" s="17"/>
      <c r="I9" s="17"/>
    </row>
  </sheetData>
  <sheetProtection algorithmName="SHA-512" hashValue="/DlP5DLAp+ni/hEU12u738ZdTCTfgv7mSX7bMigPLdbpLw5aSZFjihiIQ+2qrbftgByyD7wly3yIa/T0s7lU/g==" saltValue="qxRxGvWktq7kXVYqhEhg6Q==" spinCount="100000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A458-E686-47A6-9DBD-6AF980F263A8}">
  <dimension ref="A1:M9"/>
  <sheetViews>
    <sheetView zoomScaleNormal="100" workbookViewId="0">
      <selection activeCell="C7" sqref="C7"/>
    </sheetView>
  </sheetViews>
  <sheetFormatPr baseColWidth="10" defaultRowHeight="15" x14ac:dyDescent="0.25"/>
  <cols>
    <col min="1" max="1" width="5.125" style="36" bestFit="1" customWidth="1"/>
    <col min="2" max="2" width="34.25" style="36" bestFit="1" customWidth="1"/>
    <col min="3" max="3" width="20.5" style="36" bestFit="1" customWidth="1"/>
    <col min="4" max="4" width="19.5" style="36" customWidth="1"/>
    <col min="5" max="5" width="16" style="36" customWidth="1"/>
    <col min="6" max="6" width="15.75" style="36" bestFit="1" customWidth="1"/>
    <col min="7" max="7" width="11.125" style="36" customWidth="1"/>
    <col min="8" max="8" width="18.5" style="36" customWidth="1"/>
    <col min="9" max="9" width="9.375" style="36" customWidth="1"/>
    <col min="10" max="10" width="11.125" style="36" customWidth="1"/>
    <col min="11" max="11" width="14" style="36" customWidth="1"/>
    <col min="12" max="12" width="16.75" style="36" customWidth="1"/>
    <col min="13" max="13" width="16.625" style="36" customWidth="1"/>
    <col min="14" max="16384" width="11" style="36"/>
  </cols>
  <sheetData>
    <row r="1" spans="1:13" ht="19.5" x14ac:dyDescent="0.25">
      <c r="A1" s="33" t="s">
        <v>80</v>
      </c>
      <c r="B1" s="28"/>
      <c r="C1" s="28"/>
      <c r="D1" s="28"/>
      <c r="E1" s="28"/>
      <c r="F1" s="28"/>
      <c r="G1" s="35" t="s">
        <v>73</v>
      </c>
    </row>
    <row r="2" spans="1:13" ht="42.75" x14ac:dyDescent="0.25">
      <c r="A2" s="37" t="s">
        <v>35</v>
      </c>
      <c r="B2" s="38" t="s">
        <v>0</v>
      </c>
      <c r="C2" s="38" t="s">
        <v>101</v>
      </c>
      <c r="D2" s="38" t="s">
        <v>57</v>
      </c>
      <c r="E2" s="38" t="s">
        <v>58</v>
      </c>
      <c r="F2" s="38" t="s">
        <v>59</v>
      </c>
      <c r="G2" s="22" t="s">
        <v>71</v>
      </c>
      <c r="H2" s="22" t="s">
        <v>76</v>
      </c>
      <c r="I2" s="22" t="s">
        <v>87</v>
      </c>
      <c r="J2" s="22" t="s">
        <v>3</v>
      </c>
      <c r="K2" s="22" t="s">
        <v>4</v>
      </c>
      <c r="L2" s="22" t="s">
        <v>5</v>
      </c>
      <c r="M2" s="22" t="s">
        <v>6</v>
      </c>
    </row>
    <row r="3" spans="1:13" x14ac:dyDescent="0.25">
      <c r="A3" s="39">
        <v>1</v>
      </c>
      <c r="B3" s="26" t="s">
        <v>81</v>
      </c>
      <c r="C3" s="62" t="s">
        <v>102</v>
      </c>
      <c r="D3" s="26" t="s">
        <v>77</v>
      </c>
      <c r="E3" s="40" t="s">
        <v>65</v>
      </c>
      <c r="F3" s="40" t="s">
        <v>78</v>
      </c>
      <c r="G3" s="41">
        <v>5</v>
      </c>
      <c r="H3" s="41">
        <v>3</v>
      </c>
      <c r="I3" s="41">
        <f>G3*H3</f>
        <v>15</v>
      </c>
      <c r="J3" s="41">
        <f>I3*52*0.3</f>
        <v>234</v>
      </c>
      <c r="K3" s="60"/>
      <c r="L3" s="60"/>
      <c r="M3" s="50">
        <f>(I3*52*L3)+(J3*K3)</f>
        <v>0</v>
      </c>
    </row>
    <row r="4" spans="1:13" x14ac:dyDescent="0.25">
      <c r="A4" s="39">
        <v>2</v>
      </c>
      <c r="B4" s="26" t="s">
        <v>61</v>
      </c>
      <c r="C4" s="62" t="s">
        <v>104</v>
      </c>
      <c r="D4" s="26" t="s">
        <v>77</v>
      </c>
      <c r="E4" s="40" t="s">
        <v>60</v>
      </c>
      <c r="F4" s="40" t="s">
        <v>78</v>
      </c>
      <c r="G4" s="41">
        <v>5</v>
      </c>
      <c r="H4" s="41">
        <v>6</v>
      </c>
      <c r="I4" s="41">
        <f t="shared" ref="I4:I6" si="0">G4*H4</f>
        <v>30</v>
      </c>
      <c r="J4" s="41">
        <f t="shared" ref="J4:J6" si="1">I4*52*0.3</f>
        <v>468</v>
      </c>
      <c r="K4" s="60"/>
      <c r="L4" s="60"/>
      <c r="M4" s="50">
        <f t="shared" ref="M4:M6" si="2">(I4*52*L4)+(J4*K4)</f>
        <v>0</v>
      </c>
    </row>
    <row r="5" spans="1:13" x14ac:dyDescent="0.25">
      <c r="A5" s="39">
        <v>3</v>
      </c>
      <c r="B5" s="26" t="s">
        <v>70</v>
      </c>
      <c r="C5" s="62" t="s">
        <v>105</v>
      </c>
      <c r="D5" s="26" t="s">
        <v>77</v>
      </c>
      <c r="E5" s="40" t="s">
        <v>60</v>
      </c>
      <c r="F5" s="40" t="s">
        <v>78</v>
      </c>
      <c r="G5" s="41">
        <v>5</v>
      </c>
      <c r="H5" s="41">
        <v>6</v>
      </c>
      <c r="I5" s="41">
        <f t="shared" si="0"/>
        <v>30</v>
      </c>
      <c r="J5" s="41">
        <f t="shared" si="1"/>
        <v>468</v>
      </c>
      <c r="K5" s="60"/>
      <c r="L5" s="60"/>
      <c r="M5" s="50">
        <f t="shared" si="2"/>
        <v>0</v>
      </c>
    </row>
    <row r="6" spans="1:13" x14ac:dyDescent="0.25">
      <c r="A6" s="39">
        <v>4</v>
      </c>
      <c r="B6" s="26" t="s">
        <v>66</v>
      </c>
      <c r="C6" s="62" t="s">
        <v>103</v>
      </c>
      <c r="D6" s="26" t="s">
        <v>77</v>
      </c>
      <c r="E6" s="40" t="s">
        <v>67</v>
      </c>
      <c r="F6" s="40" t="s">
        <v>78</v>
      </c>
      <c r="G6" s="41">
        <v>5</v>
      </c>
      <c r="H6" s="41">
        <v>2</v>
      </c>
      <c r="I6" s="41">
        <f t="shared" si="0"/>
        <v>10</v>
      </c>
      <c r="J6" s="41">
        <f t="shared" si="1"/>
        <v>156</v>
      </c>
      <c r="K6" s="60"/>
      <c r="L6" s="60"/>
      <c r="M6" s="50">
        <f t="shared" si="2"/>
        <v>0</v>
      </c>
    </row>
    <row r="7" spans="1:13" s="28" customFormat="1" thickBot="1" x14ac:dyDescent="0.25">
      <c r="A7" s="26"/>
      <c r="B7" s="27" t="s">
        <v>79</v>
      </c>
      <c r="C7" s="27"/>
      <c r="D7" s="26"/>
      <c r="E7" s="26"/>
      <c r="F7" s="26"/>
      <c r="G7" s="26"/>
      <c r="H7" s="26"/>
      <c r="I7" s="26"/>
      <c r="J7" s="26"/>
      <c r="K7" s="26"/>
      <c r="L7" s="26"/>
      <c r="M7" s="15">
        <f>SUM(M3:M6)</f>
        <v>0</v>
      </c>
    </row>
    <row r="8" spans="1:13" ht="15.75" thickTop="1" x14ac:dyDescent="0.25"/>
    <row r="9" spans="1:13" x14ac:dyDescent="0.25">
      <c r="A9" s="49" t="s">
        <v>89</v>
      </c>
      <c r="G9" s="42"/>
      <c r="H9" s="42"/>
      <c r="I9" s="42"/>
      <c r="J9" s="42"/>
    </row>
  </sheetData>
  <sheetProtection algorithmName="SHA-512" hashValue="pvBLESIrgzny2bb2UC2I8XemyJXpKunneFuRNsJoshXIO86ih42PkeSyLgvxZKV5Or9NCTOFULeav3j1TMLSqA==" saltValue="CKUgG6Bp0MJrM49zVnQSE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Gesamtkosten</vt:lpstr>
      <vt:lpstr>1. Flachwäsche</vt:lpstr>
      <vt:lpstr>2. Berufsbekleidung aus Systeme</vt:lpstr>
      <vt:lpstr>3. Trägerbez. Berufsbekleidung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Kindermann, Tobias</dc:creator>
  <cp:lastModifiedBy>Kindermann, Tobias</cp:lastModifiedBy>
  <dcterms:created xsi:type="dcterms:W3CDTF">2015-06-05T18:19:34Z</dcterms:created>
  <dcterms:modified xsi:type="dcterms:W3CDTF">2026-03-23T13:32:25Z</dcterms:modified>
</cp:coreProperties>
</file>