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ustausch Immobilien-und Facilitymanagement\5. Facilitymanagement\DL Textilversorgung\1. Mietwäsche\4. Ausschreibung neuer Vertrag\1. Ausschreibungsunterlagen\Anlagen\"/>
    </mc:Choice>
  </mc:AlternateContent>
  <xr:revisionPtr revIDLastSave="0" documentId="13_ncr:1_{D44C5042-C381-469C-BACE-29C5AC3F1B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samtkosten" sheetId="10" r:id="rId1"/>
    <sheet name="1. Flachwäsche" sheetId="1" r:id="rId2"/>
    <sheet name="2. Berufsbekleidung aus Systeme" sheetId="9" r:id="rId3"/>
    <sheet name="3. Pool-Berufsbekleidung" sheetId="6" r:id="rId4"/>
    <sheet name="4. Trägerbez. Berufsbekleidung" sheetId="7" r:id="rId5"/>
    <sheet name="5.Kundeneigene Berufsbekleidung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8" l="1"/>
  <c r="J4" i="8"/>
  <c r="J5" i="8"/>
  <c r="J6" i="8"/>
  <c r="J7" i="8"/>
  <c r="J8" i="8"/>
  <c r="J9" i="8"/>
  <c r="J10" i="8"/>
  <c r="J11" i="8"/>
  <c r="J12" i="8"/>
  <c r="J3" i="8"/>
  <c r="M5" i="6"/>
  <c r="M6" i="6"/>
  <c r="M7" i="6"/>
  <c r="M8" i="6"/>
  <c r="N3" i="9"/>
  <c r="L4" i="9"/>
  <c r="N4" i="9" s="1"/>
  <c r="L5" i="9"/>
  <c r="N5" i="9" s="1"/>
  <c r="L3" i="9"/>
  <c r="G32" i="1"/>
  <c r="G33" i="1"/>
  <c r="G34" i="1"/>
  <c r="G35" i="1"/>
  <c r="G36" i="1"/>
  <c r="G31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4" i="1"/>
  <c r="G4" i="1"/>
  <c r="G5" i="1"/>
  <c r="G6" i="1"/>
  <c r="G7" i="1"/>
  <c r="G8" i="1"/>
  <c r="G9" i="1"/>
  <c r="G10" i="1"/>
  <c r="G3" i="1"/>
  <c r="I4" i="7"/>
  <c r="I5" i="7"/>
  <c r="I6" i="7"/>
  <c r="I7" i="7"/>
  <c r="J7" i="7" s="1"/>
  <c r="M7" i="7" s="1"/>
  <c r="I8" i="7"/>
  <c r="I9" i="7"/>
  <c r="I10" i="7"/>
  <c r="J10" i="7" s="1"/>
  <c r="I11" i="7"/>
  <c r="J11" i="7" s="1"/>
  <c r="M11" i="7" s="1"/>
  <c r="I12" i="7"/>
  <c r="I13" i="7"/>
  <c r="I14" i="7"/>
  <c r="I15" i="7"/>
  <c r="J15" i="7" s="1"/>
  <c r="M15" i="7" s="1"/>
  <c r="I16" i="7"/>
  <c r="I3" i="7"/>
  <c r="K9" i="6"/>
  <c r="M9" i="6" s="1"/>
  <c r="K10" i="6"/>
  <c r="M10" i="6" s="1"/>
  <c r="K3" i="6"/>
  <c r="M3" i="6" s="1"/>
  <c r="M11" i="6" s="1"/>
  <c r="K4" i="6"/>
  <c r="M4" i="6" s="1"/>
  <c r="K5" i="6"/>
  <c r="K6" i="6"/>
  <c r="K7" i="6"/>
  <c r="K8" i="6"/>
  <c r="M10" i="7" l="1"/>
  <c r="J14" i="7"/>
  <c r="M14" i="7" s="1"/>
  <c r="J6" i="7"/>
  <c r="M6" i="7" s="1"/>
  <c r="J3" i="7"/>
  <c r="M3" i="7" s="1"/>
  <c r="J13" i="7"/>
  <c r="M13" i="7" s="1"/>
  <c r="J9" i="7"/>
  <c r="M9" i="7" s="1"/>
  <c r="J5" i="7"/>
  <c r="M5" i="7" s="1"/>
  <c r="J16" i="7"/>
  <c r="M16" i="7" s="1"/>
  <c r="J12" i="7"/>
  <c r="M12" i="7" s="1"/>
  <c r="J8" i="7"/>
  <c r="M8" i="7" s="1"/>
  <c r="J4" i="7"/>
  <c r="M4" i="7" s="1"/>
  <c r="C11" i="10"/>
  <c r="C9" i="10"/>
  <c r="N6" i="9"/>
  <c r="C8" i="10" s="1"/>
  <c r="G37" i="1"/>
  <c r="G28" i="1"/>
  <c r="G11" i="1"/>
  <c r="M17" i="7" l="1"/>
  <c r="C10" i="10"/>
  <c r="G39" i="1"/>
  <c r="C7" i="10" s="1"/>
  <c r="C12" i="10" l="1"/>
</calcChain>
</file>

<file path=xl/sharedStrings.xml><?xml version="1.0" encoding="utf-8"?>
<sst xmlns="http://schemas.openxmlformats.org/spreadsheetml/2006/main" count="361" uniqueCount="161">
  <si>
    <t>Pos.</t>
  </si>
  <si>
    <t>Artikelbezeichnung</t>
  </si>
  <si>
    <t>Produktgruppen-bezeichnung</t>
  </si>
  <si>
    <t>Artikelgruppen-bezeichnung</t>
  </si>
  <si>
    <t>Verbrauch pro Jahr</t>
  </si>
  <si>
    <t>Einzelpreis (Waschpreis) netto pro Stk.</t>
  </si>
  <si>
    <t>Preis Summe netto pro Jahr</t>
  </si>
  <si>
    <t>Tischtuch 130x190 ws</t>
  </si>
  <si>
    <t>Tischdecken</t>
  </si>
  <si>
    <t>Tischwäsche</t>
  </si>
  <si>
    <t>Geschirrtuch</t>
  </si>
  <si>
    <t>Geschirrtücher</t>
  </si>
  <si>
    <t>Stationswäsche</t>
  </si>
  <si>
    <t>Besucherkittel farbig uni</t>
  </si>
  <si>
    <t>Schutz/Isokittel</t>
  </si>
  <si>
    <t>Handtuch Frottier 50x100 ws</t>
  </si>
  <si>
    <t>Handtücher</t>
  </si>
  <si>
    <t>Duschtuch 70x140 ws</t>
  </si>
  <si>
    <t>Badelaken</t>
  </si>
  <si>
    <t>Waschlappen mix</t>
  </si>
  <si>
    <t>Waschlappen</t>
  </si>
  <si>
    <t>Funktionstuch 100x140 MG</t>
  </si>
  <si>
    <t>Funktionstücher, groß</t>
  </si>
  <si>
    <t>Mullwindel 80x80</t>
  </si>
  <si>
    <t>Molton / Mullwindeln</t>
  </si>
  <si>
    <t>1 bis 8</t>
  </si>
  <si>
    <t>Summe Flachwäsche (Thiem-Service GmbH)</t>
  </si>
  <si>
    <t>Größe 0</t>
  </si>
  <si>
    <t>Bereichsbekleidung</t>
  </si>
  <si>
    <t>Größe 1</t>
  </si>
  <si>
    <t>Größe 2</t>
  </si>
  <si>
    <t>Größe 3</t>
  </si>
  <si>
    <t>Größe 4</t>
  </si>
  <si>
    <t>Größe 5</t>
  </si>
  <si>
    <t>Größe 6</t>
  </si>
  <si>
    <t>9 bis 22</t>
  </si>
  <si>
    <t>Summe Bereichskleidung TSG</t>
  </si>
  <si>
    <t>Einzelpreis netto pro Kg, pro Stk, oder pro Min.</t>
  </si>
  <si>
    <t>Kundeneigene Wäsche</t>
  </si>
  <si>
    <t>gemischt</t>
  </si>
  <si>
    <t>im Netzsack</t>
  </si>
  <si>
    <t>Kundeneigene Berufsbekleidung</t>
  </si>
  <si>
    <t>Patchen kundeneigener Wäsche/Berufsbekleidung</t>
  </si>
  <si>
    <t>Patch</t>
  </si>
  <si>
    <t>Infektiöse Wäsche</t>
  </si>
  <si>
    <t>in Schutzverpackung</t>
  </si>
  <si>
    <t xml:space="preserve">Näharbeiten </t>
  </si>
  <si>
    <t>Entsorgung Fremd-Müll in kg</t>
  </si>
  <si>
    <t>Falsch entsorgte Wäsche/Berufsbekleidung in Stk</t>
  </si>
  <si>
    <t>23 bis 29</t>
  </si>
  <si>
    <t>Summe Sonstiges</t>
  </si>
  <si>
    <t>Bereitstellungs-preis netto je Woche pro Stk.</t>
  </si>
  <si>
    <t>Summe Flachwäsche Gesamt</t>
  </si>
  <si>
    <t>Produktgruppenbe- zeichnung</t>
  </si>
  <si>
    <t>Berufsgruppe</t>
  </si>
  <si>
    <t>Versorgungsart</t>
  </si>
  <si>
    <t>Berufsbekleidung</t>
  </si>
  <si>
    <t>Berufsbekleidungs-system</t>
  </si>
  <si>
    <t>Pool-Mietberufsbekleidung</t>
  </si>
  <si>
    <t>Stationsbelieferung</t>
  </si>
  <si>
    <t>Anzahl gleichzeitig entnehmbarer Artikel</t>
  </si>
  <si>
    <t>Trägerbezogen</t>
  </si>
  <si>
    <t>Schrank</t>
  </si>
  <si>
    <t>Anzahl bereitzustellender Artikel</t>
  </si>
  <si>
    <t>Fleecejacke Unisex weiß</t>
  </si>
  <si>
    <t>Berufsbekleidung Kasack Unisex blau</t>
  </si>
  <si>
    <t>Berufsbekleidung Hose Schlupf Unisex blau</t>
  </si>
  <si>
    <t>Anzahl Träger</t>
  </si>
  <si>
    <t>Verbrauch pro  Jahr</t>
  </si>
  <si>
    <t>Summe Berufsbekleidung aus Systemen</t>
  </si>
  <si>
    <t>Hose Schlupf Unisex weiß (Länge N, L)</t>
  </si>
  <si>
    <t>Summe Pool-Berufsbekleidung</t>
  </si>
  <si>
    <t>Service</t>
  </si>
  <si>
    <t>Empfang</t>
  </si>
  <si>
    <t>Summe Trägerbezogene Berufsbekleidung</t>
  </si>
  <si>
    <t>Es sind alle Datenblätter auszufüllen</t>
  </si>
  <si>
    <t>Anlage 09) Preisblatt TSG: Flachwäsche</t>
  </si>
  <si>
    <t>Anlage 09) Preisblatt TSG: Berufsbekleidung aus Systemen</t>
  </si>
  <si>
    <t>Anlage 09) Preisblatt TSG: Pool-Berufsbekleidung</t>
  </si>
  <si>
    <t>Anlage 09) Preisblatt TSG: Kundeneigene Berufsbekleidung</t>
  </si>
  <si>
    <t>Anlage 09) Preisblatt TSG: Trägerbezogene Berufsbekleidung</t>
  </si>
  <si>
    <t>Patiententransport &amp; Service</t>
  </si>
  <si>
    <t>Materialtransport</t>
  </si>
  <si>
    <t>Küche</t>
  </si>
  <si>
    <t>Sondergröße</t>
  </si>
  <si>
    <t>Hose (schwarz) m/w</t>
  </si>
  <si>
    <t>Bluse/ Hemd; Kurzarm (schwarz)</t>
  </si>
  <si>
    <t>Bluse; Kurzarm (weiß)</t>
  </si>
  <si>
    <t>Bluse; langarm (weiß)</t>
  </si>
  <si>
    <t>Blazer (dunkelblau)</t>
  </si>
  <si>
    <t>Kundeneigene Berufsbekleidung/ trägerbezogen</t>
  </si>
  <si>
    <t>Waschinformationen</t>
  </si>
  <si>
    <t>Hose Schlupf Küche Unisex weiß (Länge N, L)</t>
  </si>
  <si>
    <t>Umlaufmenge Annahme Faktor</t>
  </si>
  <si>
    <t>Umlauf-menge</t>
  </si>
  <si>
    <t>Gesamt-menge</t>
  </si>
  <si>
    <t>Empfang (ab 01.01.2028)</t>
  </si>
  <si>
    <t>Summe kundeneigene Bekleidung</t>
  </si>
  <si>
    <t>Größen richten sich nach dem Bedarf des jeweiligen Trägers</t>
  </si>
  <si>
    <t>Preis netto pro Jahr</t>
  </si>
  <si>
    <t>Flachwäsche</t>
  </si>
  <si>
    <t>Berufsbekleidung aus Systeme</t>
  </si>
  <si>
    <t>Pool-Berufsbekleidung</t>
  </si>
  <si>
    <t>Trägerbezogene Berufsbekleidung</t>
  </si>
  <si>
    <t>∑</t>
  </si>
  <si>
    <t>Anlage 09) Preisblatt TSG: Gesamtkosten</t>
  </si>
  <si>
    <t>Es sind ausschließlich Zellen mit folgender Farbe zu bearbeiten:</t>
  </si>
  <si>
    <t>hellgrau</t>
  </si>
  <si>
    <t>Leistungsbereich
Datenblatt</t>
  </si>
  <si>
    <t>Summe Leistungsbereiche Los 2</t>
  </si>
  <si>
    <t>Thermojacke Unisex weiß</t>
  </si>
  <si>
    <t>Thermohose Unisex weiß</t>
  </si>
  <si>
    <t>Poloshirt Unisex farbig</t>
  </si>
  <si>
    <t>Latzschürze Unisex farbig</t>
  </si>
  <si>
    <t>Vorstecker 60x80 weiß</t>
  </si>
  <si>
    <t xml:space="preserve">Kasack Unisex farbig </t>
  </si>
  <si>
    <t xml:space="preserve">Kasack Küche Unisex farbig </t>
  </si>
  <si>
    <t>T-Shirt Unisex farbig</t>
  </si>
  <si>
    <t>Bundhose/ Latzhose m/w farbig</t>
  </si>
  <si>
    <t>Bundjacke m/w farbig</t>
  </si>
  <si>
    <t>3in1 Allwetterjacke Unisex</t>
  </si>
  <si>
    <t>Kochjacke m/w weiß</t>
  </si>
  <si>
    <t>Kochhose m/w farbig</t>
  </si>
  <si>
    <t>Bluse/ Hemd Kurzarm farbig</t>
  </si>
  <si>
    <t>Anzugshose farbig m/w</t>
  </si>
  <si>
    <t xml:space="preserve">Blazer/ Sakko farbig </t>
  </si>
  <si>
    <t>Kasack Unisex farbig</t>
  </si>
  <si>
    <t>Hose Unisex weiß</t>
  </si>
  <si>
    <t xml:space="preserve">Fleecejacke Unisex weiß </t>
  </si>
  <si>
    <t>55% BW, 45% Polyester, 40 Grad, Trockner niedrige Temperatur, Bügeln mit geringer Temperatur</t>
  </si>
  <si>
    <t>64% Polyester, 34% BW, 2% Elasthan, 60 Grad, Trockner niedrige Temperatur, Bügeln mit mittlerer Temperatur</t>
  </si>
  <si>
    <t>65% Polyester, 35% BW, 60 Grad, Trockner niedrige Temperatur,            Bügeln mit mittlerer Temperatur</t>
  </si>
  <si>
    <t xml:space="preserve">Krawatte Unisex (apfelgrün) </t>
  </si>
  <si>
    <t>Vorstecker 45*100cm Unisex (apfelgrün)</t>
  </si>
  <si>
    <t>Damenhose (dunkelblau)</t>
  </si>
  <si>
    <t xml:space="preserve">98% BW, 2% Elasthan, 40 Grad, nicht im Trockner trocknen, Bügeln mit geringer Temperatur </t>
  </si>
  <si>
    <t>65% Viskose, 30% Polyamid,                5% Elasthan, 30 Grad, nicht im Trockner trocknen, Bügeln mit geringer Temperatur</t>
  </si>
  <si>
    <t>65% Viskose, 30% Polyamid,                   5% Elasthan, 30 Grad, nicht im Trockner trocknen, Bügeln mit geringer Temperatur</t>
  </si>
  <si>
    <r>
      <t>Der Verbrauch pro</t>
    </r>
    <r>
      <rPr>
        <i/>
        <sz val="9"/>
        <rFont val="Tahoma"/>
        <family val="2"/>
      </rPr>
      <t xml:space="preserve"> Jahr Pos. 1 - 8 </t>
    </r>
    <r>
      <rPr>
        <i/>
        <sz val="9"/>
        <color theme="1"/>
        <rFont val="Tahoma"/>
        <family val="2"/>
      </rPr>
      <t>wird gemäß Anlage 06) spezifische Leistungsbeschreibung über den Vertragszeitraum sinken, da diese Berufsgruppen auf Berufsbekleidung des Auftragnehmers umgestellt werden.</t>
    </r>
  </si>
  <si>
    <t>Fleece Halswärmer/ Schlauchtuch mit Kordelzug Unisex (lime green)</t>
  </si>
  <si>
    <t>Fleecemütze Unisex (creme)</t>
  </si>
  <si>
    <t>100% Polyester, Handwäsche</t>
  </si>
  <si>
    <t>100% Polyester, Handwäsche, Trockner niedrige Temperatur</t>
  </si>
  <si>
    <t>Zuweisung Anforderung &amp; Qualität (Anlage 07)</t>
  </si>
  <si>
    <t>18</t>
  </si>
  <si>
    <t>2</t>
  </si>
  <si>
    <t>13</t>
  </si>
  <si>
    <t>14</t>
  </si>
  <si>
    <t>12</t>
  </si>
  <si>
    <t>Keine verpflichtenden Vorgaben</t>
  </si>
  <si>
    <t>7</t>
  </si>
  <si>
    <t>9 / 10</t>
  </si>
  <si>
    <t>8</t>
  </si>
  <si>
    <t>11</t>
  </si>
  <si>
    <t>15</t>
  </si>
  <si>
    <t>16</t>
  </si>
  <si>
    <t>19 / 20</t>
  </si>
  <si>
    <t>23 / 24</t>
  </si>
  <si>
    <t>21 / 22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</si>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</sst>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&quot;kg&quot;"/>
    <numFmt numFmtId="165" formatCode="#,##0\ &quot;Stk.&quot;"/>
    <numFmt numFmtId="166" formatCode="#,##0\ &quot;min&quot;"/>
  </numFmts>
  <fonts count="15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i/>
      <sz val="9"/>
      <color theme="1"/>
      <name val="Tahoma"/>
      <family val="2"/>
    </font>
    <font>
      <sz val="11"/>
      <name val="Tahoma"/>
      <family val="2"/>
    </font>
    <font>
      <sz val="11"/>
      <color theme="0" tint="-0.34998626667073579"/>
      <name val="Tahoma"/>
      <family val="2"/>
    </font>
    <font>
      <sz val="11"/>
      <color rgb="FFFF0000"/>
      <name val="Calibri"/>
      <family val="2"/>
      <scheme val="minor"/>
    </font>
    <font>
      <i/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4" fontId="6" fillId="0" borderId="1" xfId="1" applyFont="1" applyBorder="1" applyAlignment="1">
      <alignment vertical="top"/>
    </xf>
    <xf numFmtId="44" fontId="6" fillId="2" borderId="1" xfId="1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1" fontId="6" fillId="0" borderId="1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44" fontId="5" fillId="0" borderId="2" xfId="1" applyFont="1" applyBorder="1" applyAlignment="1">
      <alignment vertical="top"/>
    </xf>
    <xf numFmtId="44" fontId="6" fillId="0" borderId="2" xfId="1" applyFont="1" applyBorder="1" applyAlignment="1">
      <alignment vertical="top"/>
    </xf>
    <xf numFmtId="0" fontId="3" fillId="0" borderId="0" xfId="2"/>
    <xf numFmtId="0" fontId="6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vertical="top"/>
    </xf>
    <xf numFmtId="0" fontId="6" fillId="0" borderId="1" xfId="2" applyFont="1" applyBorder="1" applyAlignment="1">
      <alignment vertical="top" wrapText="1"/>
    </xf>
    <xf numFmtId="3" fontId="6" fillId="0" borderId="1" xfId="2" applyNumberFormat="1" applyFont="1" applyBorder="1" applyAlignment="1">
      <alignment vertical="top"/>
    </xf>
    <xf numFmtId="3" fontId="3" fillId="0" borderId="0" xfId="2" applyNumberFormat="1"/>
    <xf numFmtId="0" fontId="2" fillId="0" borderId="0" xfId="4"/>
    <xf numFmtId="0" fontId="6" fillId="0" borderId="1" xfId="4" applyFont="1" applyBorder="1" applyAlignment="1">
      <alignment horizontal="center" vertical="top"/>
    </xf>
    <xf numFmtId="0" fontId="6" fillId="0" borderId="1" xfId="4" applyFont="1" applyBorder="1" applyAlignment="1">
      <alignment vertical="top"/>
    </xf>
    <xf numFmtId="0" fontId="6" fillId="0" borderId="1" xfId="4" applyFont="1" applyBorder="1" applyAlignment="1">
      <alignment vertical="top" wrapText="1"/>
    </xf>
    <xf numFmtId="3" fontId="6" fillId="0" borderId="1" xfId="4" applyNumberFormat="1" applyFont="1" applyBorder="1" applyAlignment="1">
      <alignment vertical="top"/>
    </xf>
    <xf numFmtId="3" fontId="2" fillId="0" borderId="0" xfId="4" applyNumberFormat="1"/>
    <xf numFmtId="0" fontId="5" fillId="3" borderId="1" xfId="4" applyFont="1" applyFill="1" applyBorder="1" applyAlignment="1">
      <alignment horizontal="center" vertical="top" wrapText="1"/>
    </xf>
    <xf numFmtId="0" fontId="5" fillId="3" borderId="1" xfId="4" applyFont="1" applyFill="1" applyBorder="1" applyAlignment="1">
      <alignment vertical="top" wrapText="1"/>
    </xf>
    <xf numFmtId="3" fontId="5" fillId="3" borderId="1" xfId="4" applyNumberFormat="1" applyFont="1" applyFill="1" applyBorder="1" applyAlignment="1">
      <alignment vertical="top" wrapText="1"/>
    </xf>
    <xf numFmtId="0" fontId="5" fillId="0" borderId="1" xfId="2" applyFont="1" applyBorder="1" applyAlignment="1">
      <alignment vertical="top"/>
    </xf>
    <xf numFmtId="0" fontId="5" fillId="3" borderId="1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vertical="top" wrapText="1"/>
    </xf>
    <xf numFmtId="3" fontId="5" fillId="3" borderId="1" xfId="2" applyNumberFormat="1" applyFont="1" applyFill="1" applyBorder="1" applyAlignment="1">
      <alignment vertical="top" wrapText="1"/>
    </xf>
    <xf numFmtId="44" fontId="6" fillId="0" borderId="1" xfId="1" applyFont="1" applyFill="1" applyBorder="1" applyAlignment="1">
      <alignment vertical="top"/>
    </xf>
    <xf numFmtId="1" fontId="6" fillId="0" borderId="1" xfId="1" applyNumberFormat="1" applyFont="1" applyFill="1" applyBorder="1" applyAlignment="1">
      <alignment vertical="top"/>
    </xf>
    <xf numFmtId="0" fontId="8" fillId="0" borderId="0" xfId="2" applyFont="1"/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9" fillId="0" borderId="0" xfId="0" applyFont="1"/>
    <xf numFmtId="0" fontId="8" fillId="0" borderId="0" xfId="0" applyFont="1"/>
    <xf numFmtId="0" fontId="7" fillId="0" borderId="0" xfId="0" applyFont="1"/>
    <xf numFmtId="164" fontId="6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/>
    </xf>
    <xf numFmtId="3" fontId="6" fillId="0" borderId="1" xfId="0" applyNumberFormat="1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horizontal="right" vertical="top"/>
    </xf>
    <xf numFmtId="166" fontId="6" fillId="0" borderId="1" xfId="0" applyNumberFormat="1" applyFont="1" applyFill="1" applyBorder="1" applyAlignment="1">
      <alignment horizontal="right" vertical="top"/>
    </xf>
    <xf numFmtId="0" fontId="10" fillId="0" borderId="0" xfId="2" applyFont="1"/>
    <xf numFmtId="0" fontId="5" fillId="3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44" fontId="6" fillId="0" borderId="1" xfId="6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0" fontId="8" fillId="0" borderId="0" xfId="7" applyFont="1"/>
    <xf numFmtId="0" fontId="11" fillId="0" borderId="0" xfId="0" applyFont="1"/>
    <xf numFmtId="44" fontId="12" fillId="4" borderId="1" xfId="6" applyFont="1" applyFill="1" applyBorder="1" applyAlignment="1">
      <alignment horizontal="center" vertical="top"/>
    </xf>
    <xf numFmtId="44" fontId="6" fillId="0" borderId="3" xfId="6" applyFont="1" applyBorder="1" applyAlignment="1">
      <alignment horizontal="right" vertical="top"/>
    </xf>
    <xf numFmtId="44" fontId="5" fillId="0" borderId="2" xfId="6" applyFont="1" applyBorder="1" applyAlignment="1">
      <alignment vertical="top"/>
    </xf>
    <xf numFmtId="0" fontId="13" fillId="0" borderId="0" xfId="2" applyFont="1"/>
    <xf numFmtId="44" fontId="6" fillId="4" borderId="1" xfId="1" applyFont="1" applyFill="1" applyBorder="1" applyAlignment="1" applyProtection="1">
      <alignment vertical="top"/>
      <protection locked="0"/>
    </xf>
    <xf numFmtId="44" fontId="6" fillId="4" borderId="1" xfId="5" applyFont="1" applyFill="1" applyBorder="1" applyAlignment="1" applyProtection="1">
      <alignment vertical="top"/>
      <protection locked="0"/>
    </xf>
    <xf numFmtId="49" fontId="6" fillId="0" borderId="1" xfId="4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 wrapText="1"/>
    </xf>
  </cellXfs>
  <cellStyles count="8">
    <cellStyle name="Standard" xfId="0" builtinId="0" customBuiltin="1"/>
    <cellStyle name="Standard 2" xfId="2" xr:uid="{27176347-BED8-48C2-A0D2-A01047D3CA8B}"/>
    <cellStyle name="Standard 2 2" xfId="4" xr:uid="{4906E856-DAC6-43F7-8B93-3266A0C8ECF9}"/>
    <cellStyle name="Standard 2 3" xfId="7" xr:uid="{45C4DF23-C1CC-41C4-B6C8-EE980D439123}"/>
    <cellStyle name="Währung" xfId="1" builtinId="4"/>
    <cellStyle name="Währung 2" xfId="3" xr:uid="{D608EEB0-50F1-4EB4-8CD9-2BA22D412AE0}"/>
    <cellStyle name="Währung 2 2" xfId="5" xr:uid="{4C38810E-040A-44FD-BB35-A9B5C3068E55}"/>
    <cellStyle name="Währung 3" xfId="6" xr:uid="{EBF84A24-9106-4216-8CA1-2195FDE85C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E0AF-7E4E-434C-AFCA-CC6BDEA46ADA}">
  <sheetPr>
    <tabColor rgb="FFC00000"/>
  </sheetPr>
  <dimension ref="A1:D13"/>
  <sheetViews>
    <sheetView tabSelected="1" workbookViewId="0">
      <selection activeCell="C7" sqref="C7"/>
    </sheetView>
  </sheetViews>
  <sheetFormatPr baseColWidth="10" defaultRowHeight="14.25" x14ac:dyDescent="0.2"/>
  <cols>
    <col min="1" max="1" width="5.5" customWidth="1"/>
    <col min="2" max="2" width="33.75" customWidth="1"/>
    <col min="3" max="3" width="24.125" customWidth="1"/>
  </cols>
  <sheetData>
    <row r="1" spans="1:4" ht="19.5" x14ac:dyDescent="0.25">
      <c r="A1" s="40" t="s">
        <v>105</v>
      </c>
    </row>
    <row r="2" spans="1:4" x14ac:dyDescent="0.2">
      <c r="A2" s="42" t="s">
        <v>75</v>
      </c>
    </row>
    <row r="3" spans="1:4" x14ac:dyDescent="0.2">
      <c r="A3" s="42"/>
    </row>
    <row r="4" spans="1:4" x14ac:dyDescent="0.2">
      <c r="A4" s="56" t="s">
        <v>106</v>
      </c>
      <c r="D4" s="57" t="s">
        <v>107</v>
      </c>
    </row>
    <row r="6" spans="1:4" ht="30.75" customHeight="1" x14ac:dyDescent="0.2">
      <c r="A6" s="51" t="s">
        <v>0</v>
      </c>
      <c r="B6" s="36" t="s">
        <v>108</v>
      </c>
      <c r="C6" s="51" t="s">
        <v>99</v>
      </c>
    </row>
    <row r="7" spans="1:4" x14ac:dyDescent="0.2">
      <c r="A7" s="1">
        <v>1</v>
      </c>
      <c r="B7" s="52" t="s">
        <v>100</v>
      </c>
      <c r="C7" s="53">
        <f>'1. Flachwäsche'!G39</f>
        <v>0</v>
      </c>
    </row>
    <row r="8" spans="1:4" x14ac:dyDescent="0.2">
      <c r="A8" s="1">
        <v>2</v>
      </c>
      <c r="B8" s="52" t="s">
        <v>101</v>
      </c>
      <c r="C8" s="53">
        <f>'2. Berufsbekleidung aus Systeme'!N6</f>
        <v>0</v>
      </c>
    </row>
    <row r="9" spans="1:4" x14ac:dyDescent="0.2">
      <c r="A9" s="1">
        <v>3</v>
      </c>
      <c r="B9" s="52" t="s">
        <v>102</v>
      </c>
      <c r="C9" s="53">
        <f>'3. Pool-Berufsbekleidung'!M11</f>
        <v>0</v>
      </c>
    </row>
    <row r="10" spans="1:4" x14ac:dyDescent="0.2">
      <c r="A10" s="1">
        <v>4</v>
      </c>
      <c r="B10" s="52" t="s">
        <v>103</v>
      </c>
      <c r="C10" s="53">
        <f>'4. Trägerbez. Berufsbekleidung'!M17</f>
        <v>0</v>
      </c>
    </row>
    <row r="11" spans="1:4" x14ac:dyDescent="0.2">
      <c r="A11" s="1">
        <v>5</v>
      </c>
      <c r="B11" s="52" t="s">
        <v>41</v>
      </c>
      <c r="C11" s="58">
        <f>'5.Kundeneigene Berufsbekleidung'!J13</f>
        <v>0</v>
      </c>
    </row>
    <row r="12" spans="1:4" s="55" customFormat="1" ht="15" thickBot="1" x14ac:dyDescent="0.25">
      <c r="A12" s="6" t="s">
        <v>104</v>
      </c>
      <c r="B12" s="54" t="s">
        <v>109</v>
      </c>
      <c r="C12" s="59">
        <f>SUM(C7:C11)</f>
        <v>0</v>
      </c>
    </row>
    <row r="13" spans="1:4" ht="15" thickTop="1" x14ac:dyDescent="0.2"/>
  </sheetData>
  <sheetProtection algorithmName="SHA-512" hashValue="0ldAIFR34E3vxftTz5LukImJ9euRNGapBGAAP2L8oAkiW/BBnJTAJnE29Gu2ri8zDpWDyFmIK28S1s9fyNet+A==" saltValue="+X6kUmSkeFDdIqQ8NJjA9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zoomScaleNormal="100" workbookViewId="0">
      <selection activeCell="G39" sqref="G39"/>
    </sheetView>
  </sheetViews>
  <sheetFormatPr baseColWidth="10" defaultRowHeight="14.25" x14ac:dyDescent="0.2"/>
  <cols>
    <col min="1" max="1" width="11" style="10"/>
    <col min="2" max="2" width="43" style="10" bestFit="1" customWidth="1"/>
    <col min="3" max="3" width="19.625" style="10" customWidth="1"/>
    <col min="4" max="4" width="19.375" style="10" customWidth="1"/>
    <col min="5" max="5" width="10.875" style="10" customWidth="1"/>
    <col min="6" max="6" width="13.5" style="10" customWidth="1"/>
    <col min="7" max="7" width="17.375" style="10" customWidth="1"/>
    <col min="8" max="256" width="11" style="10"/>
    <col min="257" max="257" width="43" style="10" bestFit="1" customWidth="1"/>
    <col min="258" max="258" width="18.875" style="10" customWidth="1"/>
    <col min="259" max="259" width="22" style="10" customWidth="1"/>
    <col min="260" max="260" width="10.875" style="10" customWidth="1"/>
    <col min="261" max="261" width="12.5" style="10" customWidth="1"/>
    <col min="262" max="262" width="15.625" style="10" customWidth="1"/>
    <col min="263" max="263" width="10.75" style="10" customWidth="1"/>
    <col min="264" max="512" width="11" style="10"/>
    <col min="513" max="513" width="43" style="10" bestFit="1" customWidth="1"/>
    <col min="514" max="514" width="18.875" style="10" customWidth="1"/>
    <col min="515" max="515" width="22" style="10" customWidth="1"/>
    <col min="516" max="516" width="10.875" style="10" customWidth="1"/>
    <col min="517" max="517" width="12.5" style="10" customWidth="1"/>
    <col min="518" max="518" width="15.625" style="10" customWidth="1"/>
    <col min="519" max="519" width="10.75" style="10" customWidth="1"/>
    <col min="520" max="768" width="11" style="10"/>
    <col min="769" max="769" width="43" style="10" bestFit="1" customWidth="1"/>
    <col min="770" max="770" width="18.875" style="10" customWidth="1"/>
    <col min="771" max="771" width="22" style="10" customWidth="1"/>
    <col min="772" max="772" width="10.875" style="10" customWidth="1"/>
    <col min="773" max="773" width="12.5" style="10" customWidth="1"/>
    <col min="774" max="774" width="15.625" style="10" customWidth="1"/>
    <col min="775" max="775" width="10.75" style="10" customWidth="1"/>
    <col min="776" max="1024" width="11" style="10"/>
    <col min="1025" max="1025" width="43" style="10" bestFit="1" customWidth="1"/>
    <col min="1026" max="1026" width="18.875" style="10" customWidth="1"/>
    <col min="1027" max="1027" width="22" style="10" customWidth="1"/>
    <col min="1028" max="1028" width="10.875" style="10" customWidth="1"/>
    <col min="1029" max="1029" width="12.5" style="10" customWidth="1"/>
    <col min="1030" max="1030" width="15.625" style="10" customWidth="1"/>
    <col min="1031" max="1031" width="10.75" style="10" customWidth="1"/>
    <col min="1032" max="1280" width="11" style="10"/>
    <col min="1281" max="1281" width="43" style="10" bestFit="1" customWidth="1"/>
    <col min="1282" max="1282" width="18.875" style="10" customWidth="1"/>
    <col min="1283" max="1283" width="22" style="10" customWidth="1"/>
    <col min="1284" max="1284" width="10.875" style="10" customWidth="1"/>
    <col min="1285" max="1285" width="12.5" style="10" customWidth="1"/>
    <col min="1286" max="1286" width="15.625" style="10" customWidth="1"/>
    <col min="1287" max="1287" width="10.75" style="10" customWidth="1"/>
    <col min="1288" max="1536" width="11" style="10"/>
    <col min="1537" max="1537" width="43" style="10" bestFit="1" customWidth="1"/>
    <col min="1538" max="1538" width="18.875" style="10" customWidth="1"/>
    <col min="1539" max="1539" width="22" style="10" customWidth="1"/>
    <col min="1540" max="1540" width="10.875" style="10" customWidth="1"/>
    <col min="1541" max="1541" width="12.5" style="10" customWidth="1"/>
    <col min="1542" max="1542" width="15.625" style="10" customWidth="1"/>
    <col min="1543" max="1543" width="10.75" style="10" customWidth="1"/>
    <col min="1544" max="1792" width="11" style="10"/>
    <col min="1793" max="1793" width="43" style="10" bestFit="1" customWidth="1"/>
    <col min="1794" max="1794" width="18.875" style="10" customWidth="1"/>
    <col min="1795" max="1795" width="22" style="10" customWidth="1"/>
    <col min="1796" max="1796" width="10.875" style="10" customWidth="1"/>
    <col min="1797" max="1797" width="12.5" style="10" customWidth="1"/>
    <col min="1798" max="1798" width="15.625" style="10" customWidth="1"/>
    <col min="1799" max="1799" width="10.75" style="10" customWidth="1"/>
    <col min="1800" max="2048" width="11" style="10"/>
    <col min="2049" max="2049" width="43" style="10" bestFit="1" customWidth="1"/>
    <col min="2050" max="2050" width="18.875" style="10" customWidth="1"/>
    <col min="2051" max="2051" width="22" style="10" customWidth="1"/>
    <col min="2052" max="2052" width="10.875" style="10" customWidth="1"/>
    <col min="2053" max="2053" width="12.5" style="10" customWidth="1"/>
    <col min="2054" max="2054" width="15.625" style="10" customWidth="1"/>
    <col min="2055" max="2055" width="10.75" style="10" customWidth="1"/>
    <col min="2056" max="2304" width="11" style="10"/>
    <col min="2305" max="2305" width="43" style="10" bestFit="1" customWidth="1"/>
    <col min="2306" max="2306" width="18.875" style="10" customWidth="1"/>
    <col min="2307" max="2307" width="22" style="10" customWidth="1"/>
    <col min="2308" max="2308" width="10.875" style="10" customWidth="1"/>
    <col min="2309" max="2309" width="12.5" style="10" customWidth="1"/>
    <col min="2310" max="2310" width="15.625" style="10" customWidth="1"/>
    <col min="2311" max="2311" width="10.75" style="10" customWidth="1"/>
    <col min="2312" max="2560" width="11" style="10"/>
    <col min="2561" max="2561" width="43" style="10" bestFit="1" customWidth="1"/>
    <col min="2562" max="2562" width="18.875" style="10" customWidth="1"/>
    <col min="2563" max="2563" width="22" style="10" customWidth="1"/>
    <col min="2564" max="2564" width="10.875" style="10" customWidth="1"/>
    <col min="2565" max="2565" width="12.5" style="10" customWidth="1"/>
    <col min="2566" max="2566" width="15.625" style="10" customWidth="1"/>
    <col min="2567" max="2567" width="10.75" style="10" customWidth="1"/>
    <col min="2568" max="2816" width="11" style="10"/>
    <col min="2817" max="2817" width="43" style="10" bestFit="1" customWidth="1"/>
    <col min="2818" max="2818" width="18.875" style="10" customWidth="1"/>
    <col min="2819" max="2819" width="22" style="10" customWidth="1"/>
    <col min="2820" max="2820" width="10.875" style="10" customWidth="1"/>
    <col min="2821" max="2821" width="12.5" style="10" customWidth="1"/>
    <col min="2822" max="2822" width="15.625" style="10" customWidth="1"/>
    <col min="2823" max="2823" width="10.75" style="10" customWidth="1"/>
    <col min="2824" max="3072" width="11" style="10"/>
    <col min="3073" max="3073" width="43" style="10" bestFit="1" customWidth="1"/>
    <col min="3074" max="3074" width="18.875" style="10" customWidth="1"/>
    <col min="3075" max="3075" width="22" style="10" customWidth="1"/>
    <col min="3076" max="3076" width="10.875" style="10" customWidth="1"/>
    <col min="3077" max="3077" width="12.5" style="10" customWidth="1"/>
    <col min="3078" max="3078" width="15.625" style="10" customWidth="1"/>
    <col min="3079" max="3079" width="10.75" style="10" customWidth="1"/>
    <col min="3080" max="3328" width="11" style="10"/>
    <col min="3329" max="3329" width="43" style="10" bestFit="1" customWidth="1"/>
    <col min="3330" max="3330" width="18.875" style="10" customWidth="1"/>
    <col min="3331" max="3331" width="22" style="10" customWidth="1"/>
    <col min="3332" max="3332" width="10.875" style="10" customWidth="1"/>
    <col min="3333" max="3333" width="12.5" style="10" customWidth="1"/>
    <col min="3334" max="3334" width="15.625" style="10" customWidth="1"/>
    <col min="3335" max="3335" width="10.75" style="10" customWidth="1"/>
    <col min="3336" max="3584" width="11" style="10"/>
    <col min="3585" max="3585" width="43" style="10" bestFit="1" customWidth="1"/>
    <col min="3586" max="3586" width="18.875" style="10" customWidth="1"/>
    <col min="3587" max="3587" width="22" style="10" customWidth="1"/>
    <col min="3588" max="3588" width="10.875" style="10" customWidth="1"/>
    <col min="3589" max="3589" width="12.5" style="10" customWidth="1"/>
    <col min="3590" max="3590" width="15.625" style="10" customWidth="1"/>
    <col min="3591" max="3591" width="10.75" style="10" customWidth="1"/>
    <col min="3592" max="3840" width="11" style="10"/>
    <col min="3841" max="3841" width="43" style="10" bestFit="1" customWidth="1"/>
    <col min="3842" max="3842" width="18.875" style="10" customWidth="1"/>
    <col min="3843" max="3843" width="22" style="10" customWidth="1"/>
    <col min="3844" max="3844" width="10.875" style="10" customWidth="1"/>
    <col min="3845" max="3845" width="12.5" style="10" customWidth="1"/>
    <col min="3846" max="3846" width="15.625" style="10" customWidth="1"/>
    <col min="3847" max="3847" width="10.75" style="10" customWidth="1"/>
    <col min="3848" max="4096" width="11" style="10"/>
    <col min="4097" max="4097" width="43" style="10" bestFit="1" customWidth="1"/>
    <col min="4098" max="4098" width="18.875" style="10" customWidth="1"/>
    <col min="4099" max="4099" width="22" style="10" customWidth="1"/>
    <col min="4100" max="4100" width="10.875" style="10" customWidth="1"/>
    <col min="4101" max="4101" width="12.5" style="10" customWidth="1"/>
    <col min="4102" max="4102" width="15.625" style="10" customWidth="1"/>
    <col min="4103" max="4103" width="10.75" style="10" customWidth="1"/>
    <col min="4104" max="4352" width="11" style="10"/>
    <col min="4353" max="4353" width="43" style="10" bestFit="1" customWidth="1"/>
    <col min="4354" max="4354" width="18.875" style="10" customWidth="1"/>
    <col min="4355" max="4355" width="22" style="10" customWidth="1"/>
    <col min="4356" max="4356" width="10.875" style="10" customWidth="1"/>
    <col min="4357" max="4357" width="12.5" style="10" customWidth="1"/>
    <col min="4358" max="4358" width="15.625" style="10" customWidth="1"/>
    <col min="4359" max="4359" width="10.75" style="10" customWidth="1"/>
    <col min="4360" max="4608" width="11" style="10"/>
    <col min="4609" max="4609" width="43" style="10" bestFit="1" customWidth="1"/>
    <col min="4610" max="4610" width="18.875" style="10" customWidth="1"/>
    <col min="4611" max="4611" width="22" style="10" customWidth="1"/>
    <col min="4612" max="4612" width="10.875" style="10" customWidth="1"/>
    <col min="4613" max="4613" width="12.5" style="10" customWidth="1"/>
    <col min="4614" max="4614" width="15.625" style="10" customWidth="1"/>
    <col min="4615" max="4615" width="10.75" style="10" customWidth="1"/>
    <col min="4616" max="4864" width="11" style="10"/>
    <col min="4865" max="4865" width="43" style="10" bestFit="1" customWidth="1"/>
    <col min="4866" max="4866" width="18.875" style="10" customWidth="1"/>
    <col min="4867" max="4867" width="22" style="10" customWidth="1"/>
    <col min="4868" max="4868" width="10.875" style="10" customWidth="1"/>
    <col min="4869" max="4869" width="12.5" style="10" customWidth="1"/>
    <col min="4870" max="4870" width="15.625" style="10" customWidth="1"/>
    <col min="4871" max="4871" width="10.75" style="10" customWidth="1"/>
    <col min="4872" max="5120" width="11" style="10"/>
    <col min="5121" max="5121" width="43" style="10" bestFit="1" customWidth="1"/>
    <col min="5122" max="5122" width="18.875" style="10" customWidth="1"/>
    <col min="5123" max="5123" width="22" style="10" customWidth="1"/>
    <col min="5124" max="5124" width="10.875" style="10" customWidth="1"/>
    <col min="5125" max="5125" width="12.5" style="10" customWidth="1"/>
    <col min="5126" max="5126" width="15.625" style="10" customWidth="1"/>
    <col min="5127" max="5127" width="10.75" style="10" customWidth="1"/>
    <col min="5128" max="5376" width="11" style="10"/>
    <col min="5377" max="5377" width="43" style="10" bestFit="1" customWidth="1"/>
    <col min="5378" max="5378" width="18.875" style="10" customWidth="1"/>
    <col min="5379" max="5379" width="22" style="10" customWidth="1"/>
    <col min="5380" max="5380" width="10.875" style="10" customWidth="1"/>
    <col min="5381" max="5381" width="12.5" style="10" customWidth="1"/>
    <col min="5382" max="5382" width="15.625" style="10" customWidth="1"/>
    <col min="5383" max="5383" width="10.75" style="10" customWidth="1"/>
    <col min="5384" max="5632" width="11" style="10"/>
    <col min="5633" max="5633" width="43" style="10" bestFit="1" customWidth="1"/>
    <col min="5634" max="5634" width="18.875" style="10" customWidth="1"/>
    <col min="5635" max="5635" width="22" style="10" customWidth="1"/>
    <col min="5636" max="5636" width="10.875" style="10" customWidth="1"/>
    <col min="5637" max="5637" width="12.5" style="10" customWidth="1"/>
    <col min="5638" max="5638" width="15.625" style="10" customWidth="1"/>
    <col min="5639" max="5639" width="10.75" style="10" customWidth="1"/>
    <col min="5640" max="5888" width="11" style="10"/>
    <col min="5889" max="5889" width="43" style="10" bestFit="1" customWidth="1"/>
    <col min="5890" max="5890" width="18.875" style="10" customWidth="1"/>
    <col min="5891" max="5891" width="22" style="10" customWidth="1"/>
    <col min="5892" max="5892" width="10.875" style="10" customWidth="1"/>
    <col min="5893" max="5893" width="12.5" style="10" customWidth="1"/>
    <col min="5894" max="5894" width="15.625" style="10" customWidth="1"/>
    <col min="5895" max="5895" width="10.75" style="10" customWidth="1"/>
    <col min="5896" max="6144" width="11" style="10"/>
    <col min="6145" max="6145" width="43" style="10" bestFit="1" customWidth="1"/>
    <col min="6146" max="6146" width="18.875" style="10" customWidth="1"/>
    <col min="6147" max="6147" width="22" style="10" customWidth="1"/>
    <col min="6148" max="6148" width="10.875" style="10" customWidth="1"/>
    <col min="6149" max="6149" width="12.5" style="10" customWidth="1"/>
    <col min="6150" max="6150" width="15.625" style="10" customWidth="1"/>
    <col min="6151" max="6151" width="10.75" style="10" customWidth="1"/>
    <col min="6152" max="6400" width="11" style="10"/>
    <col min="6401" max="6401" width="43" style="10" bestFit="1" customWidth="1"/>
    <col min="6402" max="6402" width="18.875" style="10" customWidth="1"/>
    <col min="6403" max="6403" width="22" style="10" customWidth="1"/>
    <col min="6404" max="6404" width="10.875" style="10" customWidth="1"/>
    <col min="6405" max="6405" width="12.5" style="10" customWidth="1"/>
    <col min="6406" max="6406" width="15.625" style="10" customWidth="1"/>
    <col min="6407" max="6407" width="10.75" style="10" customWidth="1"/>
    <col min="6408" max="6656" width="11" style="10"/>
    <col min="6657" max="6657" width="43" style="10" bestFit="1" customWidth="1"/>
    <col min="6658" max="6658" width="18.875" style="10" customWidth="1"/>
    <col min="6659" max="6659" width="22" style="10" customWidth="1"/>
    <col min="6660" max="6660" width="10.875" style="10" customWidth="1"/>
    <col min="6661" max="6661" width="12.5" style="10" customWidth="1"/>
    <col min="6662" max="6662" width="15.625" style="10" customWidth="1"/>
    <col min="6663" max="6663" width="10.75" style="10" customWidth="1"/>
    <col min="6664" max="6912" width="11" style="10"/>
    <col min="6913" max="6913" width="43" style="10" bestFit="1" customWidth="1"/>
    <col min="6914" max="6914" width="18.875" style="10" customWidth="1"/>
    <col min="6915" max="6915" width="22" style="10" customWidth="1"/>
    <col min="6916" max="6916" width="10.875" style="10" customWidth="1"/>
    <col min="6917" max="6917" width="12.5" style="10" customWidth="1"/>
    <col min="6918" max="6918" width="15.625" style="10" customWidth="1"/>
    <col min="6919" max="6919" width="10.75" style="10" customWidth="1"/>
    <col min="6920" max="7168" width="11" style="10"/>
    <col min="7169" max="7169" width="43" style="10" bestFit="1" customWidth="1"/>
    <col min="7170" max="7170" width="18.875" style="10" customWidth="1"/>
    <col min="7171" max="7171" width="22" style="10" customWidth="1"/>
    <col min="7172" max="7172" width="10.875" style="10" customWidth="1"/>
    <col min="7173" max="7173" width="12.5" style="10" customWidth="1"/>
    <col min="7174" max="7174" width="15.625" style="10" customWidth="1"/>
    <col min="7175" max="7175" width="10.75" style="10" customWidth="1"/>
    <col min="7176" max="7424" width="11" style="10"/>
    <col min="7425" max="7425" width="43" style="10" bestFit="1" customWidth="1"/>
    <col min="7426" max="7426" width="18.875" style="10" customWidth="1"/>
    <col min="7427" max="7427" width="22" style="10" customWidth="1"/>
    <col min="7428" max="7428" width="10.875" style="10" customWidth="1"/>
    <col min="7429" max="7429" width="12.5" style="10" customWidth="1"/>
    <col min="7430" max="7430" width="15.625" style="10" customWidth="1"/>
    <col min="7431" max="7431" width="10.75" style="10" customWidth="1"/>
    <col min="7432" max="7680" width="11" style="10"/>
    <col min="7681" max="7681" width="43" style="10" bestFit="1" customWidth="1"/>
    <col min="7682" max="7682" width="18.875" style="10" customWidth="1"/>
    <col min="7683" max="7683" width="22" style="10" customWidth="1"/>
    <col min="7684" max="7684" width="10.875" style="10" customWidth="1"/>
    <col min="7685" max="7685" width="12.5" style="10" customWidth="1"/>
    <col min="7686" max="7686" width="15.625" style="10" customWidth="1"/>
    <col min="7687" max="7687" width="10.75" style="10" customWidth="1"/>
    <col min="7688" max="7936" width="11" style="10"/>
    <col min="7937" max="7937" width="43" style="10" bestFit="1" customWidth="1"/>
    <col min="7938" max="7938" width="18.875" style="10" customWidth="1"/>
    <col min="7939" max="7939" width="22" style="10" customWidth="1"/>
    <col min="7940" max="7940" width="10.875" style="10" customWidth="1"/>
    <col min="7941" max="7941" width="12.5" style="10" customWidth="1"/>
    <col min="7942" max="7942" width="15.625" style="10" customWidth="1"/>
    <col min="7943" max="7943" width="10.75" style="10" customWidth="1"/>
    <col min="7944" max="8192" width="11" style="10"/>
    <col min="8193" max="8193" width="43" style="10" bestFit="1" customWidth="1"/>
    <col min="8194" max="8194" width="18.875" style="10" customWidth="1"/>
    <col min="8195" max="8195" width="22" style="10" customWidth="1"/>
    <col min="8196" max="8196" width="10.875" style="10" customWidth="1"/>
    <col min="8197" max="8197" width="12.5" style="10" customWidth="1"/>
    <col min="8198" max="8198" width="15.625" style="10" customWidth="1"/>
    <col min="8199" max="8199" width="10.75" style="10" customWidth="1"/>
    <col min="8200" max="8448" width="11" style="10"/>
    <col min="8449" max="8449" width="43" style="10" bestFit="1" customWidth="1"/>
    <col min="8450" max="8450" width="18.875" style="10" customWidth="1"/>
    <col min="8451" max="8451" width="22" style="10" customWidth="1"/>
    <col min="8452" max="8452" width="10.875" style="10" customWidth="1"/>
    <col min="8453" max="8453" width="12.5" style="10" customWidth="1"/>
    <col min="8454" max="8454" width="15.625" style="10" customWidth="1"/>
    <col min="8455" max="8455" width="10.75" style="10" customWidth="1"/>
    <col min="8456" max="8704" width="11" style="10"/>
    <col min="8705" max="8705" width="43" style="10" bestFit="1" customWidth="1"/>
    <col min="8706" max="8706" width="18.875" style="10" customWidth="1"/>
    <col min="8707" max="8707" width="22" style="10" customWidth="1"/>
    <col min="8708" max="8708" width="10.875" style="10" customWidth="1"/>
    <col min="8709" max="8709" width="12.5" style="10" customWidth="1"/>
    <col min="8710" max="8710" width="15.625" style="10" customWidth="1"/>
    <col min="8711" max="8711" width="10.75" style="10" customWidth="1"/>
    <col min="8712" max="8960" width="11" style="10"/>
    <col min="8961" max="8961" width="43" style="10" bestFit="1" customWidth="1"/>
    <col min="8962" max="8962" width="18.875" style="10" customWidth="1"/>
    <col min="8963" max="8963" width="22" style="10" customWidth="1"/>
    <col min="8964" max="8964" width="10.875" style="10" customWidth="1"/>
    <col min="8965" max="8965" width="12.5" style="10" customWidth="1"/>
    <col min="8966" max="8966" width="15.625" style="10" customWidth="1"/>
    <col min="8967" max="8967" width="10.75" style="10" customWidth="1"/>
    <col min="8968" max="9216" width="11" style="10"/>
    <col min="9217" max="9217" width="43" style="10" bestFit="1" customWidth="1"/>
    <col min="9218" max="9218" width="18.875" style="10" customWidth="1"/>
    <col min="9219" max="9219" width="22" style="10" customWidth="1"/>
    <col min="9220" max="9220" width="10.875" style="10" customWidth="1"/>
    <col min="9221" max="9221" width="12.5" style="10" customWidth="1"/>
    <col min="9222" max="9222" width="15.625" style="10" customWidth="1"/>
    <col min="9223" max="9223" width="10.75" style="10" customWidth="1"/>
    <col min="9224" max="9472" width="11" style="10"/>
    <col min="9473" max="9473" width="43" style="10" bestFit="1" customWidth="1"/>
    <col min="9474" max="9474" width="18.875" style="10" customWidth="1"/>
    <col min="9475" max="9475" width="22" style="10" customWidth="1"/>
    <col min="9476" max="9476" width="10.875" style="10" customWidth="1"/>
    <col min="9477" max="9477" width="12.5" style="10" customWidth="1"/>
    <col min="9478" max="9478" width="15.625" style="10" customWidth="1"/>
    <col min="9479" max="9479" width="10.75" style="10" customWidth="1"/>
    <col min="9480" max="9728" width="11" style="10"/>
    <col min="9729" max="9729" width="43" style="10" bestFit="1" customWidth="1"/>
    <col min="9730" max="9730" width="18.875" style="10" customWidth="1"/>
    <col min="9731" max="9731" width="22" style="10" customWidth="1"/>
    <col min="9732" max="9732" width="10.875" style="10" customWidth="1"/>
    <col min="9733" max="9733" width="12.5" style="10" customWidth="1"/>
    <col min="9734" max="9734" width="15.625" style="10" customWidth="1"/>
    <col min="9735" max="9735" width="10.75" style="10" customWidth="1"/>
    <col min="9736" max="9984" width="11" style="10"/>
    <col min="9985" max="9985" width="43" style="10" bestFit="1" customWidth="1"/>
    <col min="9986" max="9986" width="18.875" style="10" customWidth="1"/>
    <col min="9987" max="9987" width="22" style="10" customWidth="1"/>
    <col min="9988" max="9988" width="10.875" style="10" customWidth="1"/>
    <col min="9989" max="9989" width="12.5" style="10" customWidth="1"/>
    <col min="9990" max="9990" width="15.625" style="10" customWidth="1"/>
    <col min="9991" max="9991" width="10.75" style="10" customWidth="1"/>
    <col min="9992" max="10240" width="11" style="10"/>
    <col min="10241" max="10241" width="43" style="10" bestFit="1" customWidth="1"/>
    <col min="10242" max="10242" width="18.875" style="10" customWidth="1"/>
    <col min="10243" max="10243" width="22" style="10" customWidth="1"/>
    <col min="10244" max="10244" width="10.875" style="10" customWidth="1"/>
    <col min="10245" max="10245" width="12.5" style="10" customWidth="1"/>
    <col min="10246" max="10246" width="15.625" style="10" customWidth="1"/>
    <col min="10247" max="10247" width="10.75" style="10" customWidth="1"/>
    <col min="10248" max="10496" width="11" style="10"/>
    <col min="10497" max="10497" width="43" style="10" bestFit="1" customWidth="1"/>
    <col min="10498" max="10498" width="18.875" style="10" customWidth="1"/>
    <col min="10499" max="10499" width="22" style="10" customWidth="1"/>
    <col min="10500" max="10500" width="10.875" style="10" customWidth="1"/>
    <col min="10501" max="10501" width="12.5" style="10" customWidth="1"/>
    <col min="10502" max="10502" width="15.625" style="10" customWidth="1"/>
    <col min="10503" max="10503" width="10.75" style="10" customWidth="1"/>
    <col min="10504" max="10752" width="11" style="10"/>
    <col min="10753" max="10753" width="43" style="10" bestFit="1" customWidth="1"/>
    <col min="10754" max="10754" width="18.875" style="10" customWidth="1"/>
    <col min="10755" max="10755" width="22" style="10" customWidth="1"/>
    <col min="10756" max="10756" width="10.875" style="10" customWidth="1"/>
    <col min="10757" max="10757" width="12.5" style="10" customWidth="1"/>
    <col min="10758" max="10758" width="15.625" style="10" customWidth="1"/>
    <col min="10759" max="10759" width="10.75" style="10" customWidth="1"/>
    <col min="10760" max="11008" width="11" style="10"/>
    <col min="11009" max="11009" width="43" style="10" bestFit="1" customWidth="1"/>
    <col min="11010" max="11010" width="18.875" style="10" customWidth="1"/>
    <col min="11011" max="11011" width="22" style="10" customWidth="1"/>
    <col min="11012" max="11012" width="10.875" style="10" customWidth="1"/>
    <col min="11013" max="11013" width="12.5" style="10" customWidth="1"/>
    <col min="11014" max="11014" width="15.625" style="10" customWidth="1"/>
    <col min="11015" max="11015" width="10.75" style="10" customWidth="1"/>
    <col min="11016" max="11264" width="11" style="10"/>
    <col min="11265" max="11265" width="43" style="10" bestFit="1" customWidth="1"/>
    <col min="11266" max="11266" width="18.875" style="10" customWidth="1"/>
    <col min="11267" max="11267" width="22" style="10" customWidth="1"/>
    <col min="11268" max="11268" width="10.875" style="10" customWidth="1"/>
    <col min="11269" max="11269" width="12.5" style="10" customWidth="1"/>
    <col min="11270" max="11270" width="15.625" style="10" customWidth="1"/>
    <col min="11271" max="11271" width="10.75" style="10" customWidth="1"/>
    <col min="11272" max="11520" width="11" style="10"/>
    <col min="11521" max="11521" width="43" style="10" bestFit="1" customWidth="1"/>
    <col min="11522" max="11522" width="18.875" style="10" customWidth="1"/>
    <col min="11523" max="11523" width="22" style="10" customWidth="1"/>
    <col min="11524" max="11524" width="10.875" style="10" customWidth="1"/>
    <col min="11525" max="11525" width="12.5" style="10" customWidth="1"/>
    <col min="11526" max="11526" width="15.625" style="10" customWidth="1"/>
    <col min="11527" max="11527" width="10.75" style="10" customWidth="1"/>
    <col min="11528" max="11776" width="11" style="10"/>
    <col min="11777" max="11777" width="43" style="10" bestFit="1" customWidth="1"/>
    <col min="11778" max="11778" width="18.875" style="10" customWidth="1"/>
    <col min="11779" max="11779" width="22" style="10" customWidth="1"/>
    <col min="11780" max="11780" width="10.875" style="10" customWidth="1"/>
    <col min="11781" max="11781" width="12.5" style="10" customWidth="1"/>
    <col min="11782" max="11782" width="15.625" style="10" customWidth="1"/>
    <col min="11783" max="11783" width="10.75" style="10" customWidth="1"/>
    <col min="11784" max="12032" width="11" style="10"/>
    <col min="12033" max="12033" width="43" style="10" bestFit="1" customWidth="1"/>
    <col min="12034" max="12034" width="18.875" style="10" customWidth="1"/>
    <col min="12035" max="12035" width="22" style="10" customWidth="1"/>
    <col min="12036" max="12036" width="10.875" style="10" customWidth="1"/>
    <col min="12037" max="12037" width="12.5" style="10" customWidth="1"/>
    <col min="12038" max="12038" width="15.625" style="10" customWidth="1"/>
    <col min="12039" max="12039" width="10.75" style="10" customWidth="1"/>
    <col min="12040" max="12288" width="11" style="10"/>
    <col min="12289" max="12289" width="43" style="10" bestFit="1" customWidth="1"/>
    <col min="12290" max="12290" width="18.875" style="10" customWidth="1"/>
    <col min="12291" max="12291" width="22" style="10" customWidth="1"/>
    <col min="12292" max="12292" width="10.875" style="10" customWidth="1"/>
    <col min="12293" max="12293" width="12.5" style="10" customWidth="1"/>
    <col min="12294" max="12294" width="15.625" style="10" customWidth="1"/>
    <col min="12295" max="12295" width="10.75" style="10" customWidth="1"/>
    <col min="12296" max="12544" width="11" style="10"/>
    <col min="12545" max="12545" width="43" style="10" bestFit="1" customWidth="1"/>
    <col min="12546" max="12546" width="18.875" style="10" customWidth="1"/>
    <col min="12547" max="12547" width="22" style="10" customWidth="1"/>
    <col min="12548" max="12548" width="10.875" style="10" customWidth="1"/>
    <col min="12549" max="12549" width="12.5" style="10" customWidth="1"/>
    <col min="12550" max="12550" width="15.625" style="10" customWidth="1"/>
    <col min="12551" max="12551" width="10.75" style="10" customWidth="1"/>
    <col min="12552" max="12800" width="11" style="10"/>
    <col min="12801" max="12801" width="43" style="10" bestFit="1" customWidth="1"/>
    <col min="12802" max="12802" width="18.875" style="10" customWidth="1"/>
    <col min="12803" max="12803" width="22" style="10" customWidth="1"/>
    <col min="12804" max="12804" width="10.875" style="10" customWidth="1"/>
    <col min="12805" max="12805" width="12.5" style="10" customWidth="1"/>
    <col min="12806" max="12806" width="15.625" style="10" customWidth="1"/>
    <col min="12807" max="12807" width="10.75" style="10" customWidth="1"/>
    <col min="12808" max="13056" width="11" style="10"/>
    <col min="13057" max="13057" width="43" style="10" bestFit="1" customWidth="1"/>
    <col min="13058" max="13058" width="18.875" style="10" customWidth="1"/>
    <col min="13059" max="13059" width="22" style="10" customWidth="1"/>
    <col min="13060" max="13060" width="10.875" style="10" customWidth="1"/>
    <col min="13061" max="13061" width="12.5" style="10" customWidth="1"/>
    <col min="13062" max="13062" width="15.625" style="10" customWidth="1"/>
    <col min="13063" max="13063" width="10.75" style="10" customWidth="1"/>
    <col min="13064" max="13312" width="11" style="10"/>
    <col min="13313" max="13313" width="43" style="10" bestFit="1" customWidth="1"/>
    <col min="13314" max="13314" width="18.875" style="10" customWidth="1"/>
    <col min="13315" max="13315" width="22" style="10" customWidth="1"/>
    <col min="13316" max="13316" width="10.875" style="10" customWidth="1"/>
    <col min="13317" max="13317" width="12.5" style="10" customWidth="1"/>
    <col min="13318" max="13318" width="15.625" style="10" customWidth="1"/>
    <col min="13319" max="13319" width="10.75" style="10" customWidth="1"/>
    <col min="13320" max="13568" width="11" style="10"/>
    <col min="13569" max="13569" width="43" style="10" bestFit="1" customWidth="1"/>
    <col min="13570" max="13570" width="18.875" style="10" customWidth="1"/>
    <col min="13571" max="13571" width="22" style="10" customWidth="1"/>
    <col min="13572" max="13572" width="10.875" style="10" customWidth="1"/>
    <col min="13573" max="13573" width="12.5" style="10" customWidth="1"/>
    <col min="13574" max="13574" width="15.625" style="10" customWidth="1"/>
    <col min="13575" max="13575" width="10.75" style="10" customWidth="1"/>
    <col min="13576" max="13824" width="11" style="10"/>
    <col min="13825" max="13825" width="43" style="10" bestFit="1" customWidth="1"/>
    <col min="13826" max="13826" width="18.875" style="10" customWidth="1"/>
    <col min="13827" max="13827" width="22" style="10" customWidth="1"/>
    <col min="13828" max="13828" width="10.875" style="10" customWidth="1"/>
    <col min="13829" max="13829" width="12.5" style="10" customWidth="1"/>
    <col min="13830" max="13830" width="15.625" style="10" customWidth="1"/>
    <col min="13831" max="13831" width="10.75" style="10" customWidth="1"/>
    <col min="13832" max="14080" width="11" style="10"/>
    <col min="14081" max="14081" width="43" style="10" bestFit="1" customWidth="1"/>
    <col min="14082" max="14082" width="18.875" style="10" customWidth="1"/>
    <col min="14083" max="14083" width="22" style="10" customWidth="1"/>
    <col min="14084" max="14084" width="10.875" style="10" customWidth="1"/>
    <col min="14085" max="14085" width="12.5" style="10" customWidth="1"/>
    <col min="14086" max="14086" width="15.625" style="10" customWidth="1"/>
    <col min="14087" max="14087" width="10.75" style="10" customWidth="1"/>
    <col min="14088" max="14336" width="11" style="10"/>
    <col min="14337" max="14337" width="43" style="10" bestFit="1" customWidth="1"/>
    <col min="14338" max="14338" width="18.875" style="10" customWidth="1"/>
    <col min="14339" max="14339" width="22" style="10" customWidth="1"/>
    <col min="14340" max="14340" width="10.875" style="10" customWidth="1"/>
    <col min="14341" max="14341" width="12.5" style="10" customWidth="1"/>
    <col min="14342" max="14342" width="15.625" style="10" customWidth="1"/>
    <col min="14343" max="14343" width="10.75" style="10" customWidth="1"/>
    <col min="14344" max="14592" width="11" style="10"/>
    <col min="14593" max="14593" width="43" style="10" bestFit="1" customWidth="1"/>
    <col min="14594" max="14594" width="18.875" style="10" customWidth="1"/>
    <col min="14595" max="14595" width="22" style="10" customWidth="1"/>
    <col min="14596" max="14596" width="10.875" style="10" customWidth="1"/>
    <col min="14597" max="14597" width="12.5" style="10" customWidth="1"/>
    <col min="14598" max="14598" width="15.625" style="10" customWidth="1"/>
    <col min="14599" max="14599" width="10.75" style="10" customWidth="1"/>
    <col min="14600" max="14848" width="11" style="10"/>
    <col min="14849" max="14849" width="43" style="10" bestFit="1" customWidth="1"/>
    <col min="14850" max="14850" width="18.875" style="10" customWidth="1"/>
    <col min="14851" max="14851" width="22" style="10" customWidth="1"/>
    <col min="14852" max="14852" width="10.875" style="10" customWidth="1"/>
    <col min="14853" max="14853" width="12.5" style="10" customWidth="1"/>
    <col min="14854" max="14854" width="15.625" style="10" customWidth="1"/>
    <col min="14855" max="14855" width="10.75" style="10" customWidth="1"/>
    <col min="14856" max="15104" width="11" style="10"/>
    <col min="15105" max="15105" width="43" style="10" bestFit="1" customWidth="1"/>
    <col min="15106" max="15106" width="18.875" style="10" customWidth="1"/>
    <col min="15107" max="15107" width="22" style="10" customWidth="1"/>
    <col min="15108" max="15108" width="10.875" style="10" customWidth="1"/>
    <col min="15109" max="15109" width="12.5" style="10" customWidth="1"/>
    <col min="15110" max="15110" width="15.625" style="10" customWidth="1"/>
    <col min="15111" max="15111" width="10.75" style="10" customWidth="1"/>
    <col min="15112" max="15360" width="11" style="10"/>
    <col min="15361" max="15361" width="43" style="10" bestFit="1" customWidth="1"/>
    <col min="15362" max="15362" width="18.875" style="10" customWidth="1"/>
    <col min="15363" max="15363" width="22" style="10" customWidth="1"/>
    <col min="15364" max="15364" width="10.875" style="10" customWidth="1"/>
    <col min="15365" max="15365" width="12.5" style="10" customWidth="1"/>
    <col min="15366" max="15366" width="15.625" style="10" customWidth="1"/>
    <col min="15367" max="15367" width="10.75" style="10" customWidth="1"/>
    <col min="15368" max="15616" width="11" style="10"/>
    <col min="15617" max="15617" width="43" style="10" bestFit="1" customWidth="1"/>
    <col min="15618" max="15618" width="18.875" style="10" customWidth="1"/>
    <col min="15619" max="15619" width="22" style="10" customWidth="1"/>
    <col min="15620" max="15620" width="10.875" style="10" customWidth="1"/>
    <col min="15621" max="15621" width="12.5" style="10" customWidth="1"/>
    <col min="15622" max="15622" width="15.625" style="10" customWidth="1"/>
    <col min="15623" max="15623" width="10.75" style="10" customWidth="1"/>
    <col min="15624" max="15872" width="11" style="10"/>
    <col min="15873" max="15873" width="43" style="10" bestFit="1" customWidth="1"/>
    <col min="15874" max="15874" width="18.875" style="10" customWidth="1"/>
    <col min="15875" max="15875" width="22" style="10" customWidth="1"/>
    <col min="15876" max="15876" width="10.875" style="10" customWidth="1"/>
    <col min="15877" max="15877" width="12.5" style="10" customWidth="1"/>
    <col min="15878" max="15878" width="15.625" style="10" customWidth="1"/>
    <col min="15879" max="15879" width="10.75" style="10" customWidth="1"/>
    <col min="15880" max="16128" width="11" style="10"/>
    <col min="16129" max="16129" width="43" style="10" bestFit="1" customWidth="1"/>
    <col min="16130" max="16130" width="18.875" style="10" customWidth="1"/>
    <col min="16131" max="16131" width="22" style="10" customWidth="1"/>
    <col min="16132" max="16132" width="10.875" style="10" customWidth="1"/>
    <col min="16133" max="16133" width="12.5" style="10" customWidth="1"/>
    <col min="16134" max="16134" width="15.625" style="10" customWidth="1"/>
    <col min="16135" max="16135" width="10.75" style="10" customWidth="1"/>
    <col min="16136" max="16384" width="11" style="10"/>
  </cols>
  <sheetData>
    <row r="1" spans="1:7" ht="19.5" x14ac:dyDescent="0.25">
      <c r="A1" s="40" t="s">
        <v>76</v>
      </c>
      <c r="B1" s="41"/>
      <c r="C1" s="41"/>
      <c r="D1" s="42" t="s">
        <v>75</v>
      </c>
    </row>
    <row r="2" spans="1:7" ht="57" x14ac:dyDescent="0.2">
      <c r="A2" s="36" t="s">
        <v>0</v>
      </c>
      <c r="B2" s="37" t="s">
        <v>1</v>
      </c>
      <c r="C2" s="37" t="s">
        <v>2</v>
      </c>
      <c r="D2" s="37" t="s">
        <v>3</v>
      </c>
      <c r="E2" s="38" t="s">
        <v>4</v>
      </c>
      <c r="F2" s="38" t="s">
        <v>5</v>
      </c>
      <c r="G2" s="38" t="s">
        <v>6</v>
      </c>
    </row>
    <row r="3" spans="1:7" x14ac:dyDescent="0.2">
      <c r="A3" s="1">
        <v>1</v>
      </c>
      <c r="B3" s="44" t="s">
        <v>7</v>
      </c>
      <c r="C3" s="44" t="s">
        <v>8</v>
      </c>
      <c r="D3" s="45" t="s">
        <v>9</v>
      </c>
      <c r="E3" s="46">
        <v>170</v>
      </c>
      <c r="F3" s="61"/>
      <c r="G3" s="5">
        <f>E3*F3</f>
        <v>0</v>
      </c>
    </row>
    <row r="4" spans="1:7" x14ac:dyDescent="0.2">
      <c r="A4" s="1">
        <v>2</v>
      </c>
      <c r="B4" s="44" t="s">
        <v>10</v>
      </c>
      <c r="C4" s="44" t="s">
        <v>11</v>
      </c>
      <c r="D4" s="45" t="s">
        <v>12</v>
      </c>
      <c r="E4" s="46">
        <v>385</v>
      </c>
      <c r="F4" s="61"/>
      <c r="G4" s="5">
        <f t="shared" ref="G4:G10" si="0">E4*F4</f>
        <v>0</v>
      </c>
    </row>
    <row r="5" spans="1:7" x14ac:dyDescent="0.2">
      <c r="A5" s="1">
        <v>3</v>
      </c>
      <c r="B5" s="44" t="s">
        <v>13</v>
      </c>
      <c r="C5" s="44" t="s">
        <v>14</v>
      </c>
      <c r="D5" s="45" t="s">
        <v>12</v>
      </c>
      <c r="E5" s="46">
        <v>2200</v>
      </c>
      <c r="F5" s="61"/>
      <c r="G5" s="5">
        <f t="shared" si="0"/>
        <v>0</v>
      </c>
    </row>
    <row r="6" spans="1:7" x14ac:dyDescent="0.2">
      <c r="A6" s="1">
        <v>4</v>
      </c>
      <c r="B6" s="44" t="s">
        <v>15</v>
      </c>
      <c r="C6" s="44" t="s">
        <v>16</v>
      </c>
      <c r="D6" s="45" t="s">
        <v>12</v>
      </c>
      <c r="E6" s="46">
        <v>550</v>
      </c>
      <c r="F6" s="61"/>
      <c r="G6" s="5">
        <f t="shared" si="0"/>
        <v>0</v>
      </c>
    </row>
    <row r="7" spans="1:7" x14ac:dyDescent="0.2">
      <c r="A7" s="1">
        <v>5</v>
      </c>
      <c r="B7" s="44" t="s">
        <v>17</v>
      </c>
      <c r="C7" s="44" t="s">
        <v>18</v>
      </c>
      <c r="D7" s="45" t="s">
        <v>12</v>
      </c>
      <c r="E7" s="46">
        <v>1350</v>
      </c>
      <c r="F7" s="61"/>
      <c r="G7" s="5">
        <f t="shared" si="0"/>
        <v>0</v>
      </c>
    </row>
    <row r="8" spans="1:7" x14ac:dyDescent="0.2">
      <c r="A8" s="1">
        <v>6</v>
      </c>
      <c r="B8" s="44" t="s">
        <v>19</v>
      </c>
      <c r="C8" s="44" t="s">
        <v>20</v>
      </c>
      <c r="D8" s="45" t="s">
        <v>12</v>
      </c>
      <c r="E8" s="46">
        <v>1050</v>
      </c>
      <c r="F8" s="61"/>
      <c r="G8" s="5">
        <f t="shared" si="0"/>
        <v>0</v>
      </c>
    </row>
    <row r="9" spans="1:7" x14ac:dyDescent="0.2">
      <c r="A9" s="1">
        <v>7</v>
      </c>
      <c r="B9" s="45" t="s">
        <v>21</v>
      </c>
      <c r="C9" s="45" t="s">
        <v>22</v>
      </c>
      <c r="D9" s="45" t="s">
        <v>12</v>
      </c>
      <c r="E9" s="47">
        <v>4150</v>
      </c>
      <c r="F9" s="61"/>
      <c r="G9" s="5">
        <f t="shared" si="0"/>
        <v>0</v>
      </c>
    </row>
    <row r="10" spans="1:7" x14ac:dyDescent="0.2">
      <c r="A10" s="1">
        <v>8</v>
      </c>
      <c r="B10" s="44" t="s">
        <v>23</v>
      </c>
      <c r="C10" s="44" t="s">
        <v>24</v>
      </c>
      <c r="D10" s="45" t="s">
        <v>12</v>
      </c>
      <c r="E10" s="46">
        <v>50</v>
      </c>
      <c r="F10" s="61"/>
      <c r="G10" s="5">
        <f t="shared" si="0"/>
        <v>0</v>
      </c>
    </row>
    <row r="11" spans="1:7" ht="15" thickBot="1" x14ac:dyDescent="0.25">
      <c r="A11" s="6" t="s">
        <v>25</v>
      </c>
      <c r="B11" s="7" t="s">
        <v>26</v>
      </c>
      <c r="C11" s="2"/>
      <c r="D11" s="3"/>
      <c r="E11" s="8"/>
      <c r="F11" s="2"/>
      <c r="G11" s="13">
        <f>SUM(G3:G10)</f>
        <v>0</v>
      </c>
    </row>
    <row r="12" spans="1:7" ht="15" thickTop="1" x14ac:dyDescent="0.2">
      <c r="A12" s="3"/>
      <c r="B12" s="3"/>
      <c r="C12" s="3"/>
      <c r="D12" s="3"/>
      <c r="E12" s="3"/>
      <c r="F12" s="3"/>
      <c r="G12" s="3"/>
    </row>
    <row r="13" spans="1:7" ht="57" x14ac:dyDescent="0.2">
      <c r="A13" s="36" t="s">
        <v>0</v>
      </c>
      <c r="B13" s="37" t="s">
        <v>1</v>
      </c>
      <c r="C13" s="37" t="s">
        <v>2</v>
      </c>
      <c r="D13" s="37" t="s">
        <v>3</v>
      </c>
      <c r="E13" s="38" t="s">
        <v>4</v>
      </c>
      <c r="F13" s="38" t="s">
        <v>5</v>
      </c>
      <c r="G13" s="38" t="s">
        <v>6</v>
      </c>
    </row>
    <row r="14" spans="1:7" x14ac:dyDescent="0.2">
      <c r="A14" s="1">
        <v>9</v>
      </c>
      <c r="B14" s="44" t="s">
        <v>65</v>
      </c>
      <c r="C14" s="44" t="s">
        <v>27</v>
      </c>
      <c r="D14" s="45" t="s">
        <v>28</v>
      </c>
      <c r="E14" s="46">
        <v>180</v>
      </c>
      <c r="F14" s="61"/>
      <c r="G14" s="5">
        <f t="shared" ref="G14:G27" si="1">E14*F14</f>
        <v>0</v>
      </c>
    </row>
    <row r="15" spans="1:7" x14ac:dyDescent="0.2">
      <c r="A15" s="1">
        <v>10</v>
      </c>
      <c r="B15" s="44" t="s">
        <v>65</v>
      </c>
      <c r="C15" s="44" t="s">
        <v>29</v>
      </c>
      <c r="D15" s="45" t="s">
        <v>28</v>
      </c>
      <c r="E15" s="46">
        <v>1800</v>
      </c>
      <c r="F15" s="61"/>
      <c r="G15" s="5">
        <f t="shared" si="1"/>
        <v>0</v>
      </c>
    </row>
    <row r="16" spans="1:7" x14ac:dyDescent="0.2">
      <c r="A16" s="1">
        <v>11</v>
      </c>
      <c r="B16" s="44" t="s">
        <v>65</v>
      </c>
      <c r="C16" s="44" t="s">
        <v>30</v>
      </c>
      <c r="D16" s="45" t="s">
        <v>28</v>
      </c>
      <c r="E16" s="46">
        <v>1700</v>
      </c>
      <c r="F16" s="61"/>
      <c r="G16" s="5">
        <f t="shared" si="1"/>
        <v>0</v>
      </c>
    </row>
    <row r="17" spans="1:7" x14ac:dyDescent="0.2">
      <c r="A17" s="1">
        <v>12</v>
      </c>
      <c r="B17" s="44" t="s">
        <v>65</v>
      </c>
      <c r="C17" s="44" t="s">
        <v>31</v>
      </c>
      <c r="D17" s="45" t="s">
        <v>28</v>
      </c>
      <c r="E17" s="46">
        <v>1050</v>
      </c>
      <c r="F17" s="61"/>
      <c r="G17" s="5">
        <f t="shared" si="1"/>
        <v>0</v>
      </c>
    </row>
    <row r="18" spans="1:7" x14ac:dyDescent="0.2">
      <c r="A18" s="1">
        <v>13</v>
      </c>
      <c r="B18" s="44" t="s">
        <v>65</v>
      </c>
      <c r="C18" s="44" t="s">
        <v>32</v>
      </c>
      <c r="D18" s="45" t="s">
        <v>28</v>
      </c>
      <c r="E18" s="46">
        <v>420</v>
      </c>
      <c r="F18" s="61"/>
      <c r="G18" s="5">
        <f t="shared" si="1"/>
        <v>0</v>
      </c>
    </row>
    <row r="19" spans="1:7" x14ac:dyDescent="0.2">
      <c r="A19" s="1">
        <v>14</v>
      </c>
      <c r="B19" s="44" t="s">
        <v>65</v>
      </c>
      <c r="C19" s="44" t="s">
        <v>33</v>
      </c>
      <c r="D19" s="45" t="s">
        <v>28</v>
      </c>
      <c r="E19" s="46">
        <v>30</v>
      </c>
      <c r="F19" s="61"/>
      <c r="G19" s="5">
        <f t="shared" si="1"/>
        <v>0</v>
      </c>
    </row>
    <row r="20" spans="1:7" x14ac:dyDescent="0.2">
      <c r="A20" s="1">
        <v>15</v>
      </c>
      <c r="B20" s="44" t="s">
        <v>65</v>
      </c>
      <c r="C20" s="44" t="s">
        <v>34</v>
      </c>
      <c r="D20" s="45" t="s">
        <v>28</v>
      </c>
      <c r="E20" s="46">
        <v>220</v>
      </c>
      <c r="F20" s="61"/>
      <c r="G20" s="5">
        <f t="shared" si="1"/>
        <v>0</v>
      </c>
    </row>
    <row r="21" spans="1:7" x14ac:dyDescent="0.2">
      <c r="A21" s="1">
        <v>16</v>
      </c>
      <c r="B21" s="44" t="s">
        <v>66</v>
      </c>
      <c r="C21" s="44" t="s">
        <v>27</v>
      </c>
      <c r="D21" s="45" t="s">
        <v>28</v>
      </c>
      <c r="E21" s="46">
        <v>30</v>
      </c>
      <c r="F21" s="61"/>
      <c r="G21" s="5">
        <f t="shared" si="1"/>
        <v>0</v>
      </c>
    </row>
    <row r="22" spans="1:7" x14ac:dyDescent="0.2">
      <c r="A22" s="1">
        <v>17</v>
      </c>
      <c r="B22" s="44" t="s">
        <v>66</v>
      </c>
      <c r="C22" s="44" t="s">
        <v>29</v>
      </c>
      <c r="D22" s="45" t="s">
        <v>28</v>
      </c>
      <c r="E22" s="46">
        <v>900</v>
      </c>
      <c r="F22" s="61"/>
      <c r="G22" s="5">
        <f t="shared" si="1"/>
        <v>0</v>
      </c>
    </row>
    <row r="23" spans="1:7" x14ac:dyDescent="0.2">
      <c r="A23" s="1">
        <v>18</v>
      </c>
      <c r="B23" s="44" t="s">
        <v>66</v>
      </c>
      <c r="C23" s="44" t="s">
        <v>30</v>
      </c>
      <c r="D23" s="45" t="s">
        <v>28</v>
      </c>
      <c r="E23" s="46">
        <v>2800</v>
      </c>
      <c r="F23" s="61"/>
      <c r="G23" s="5">
        <f t="shared" si="1"/>
        <v>0</v>
      </c>
    </row>
    <row r="24" spans="1:7" x14ac:dyDescent="0.2">
      <c r="A24" s="1">
        <v>19</v>
      </c>
      <c r="B24" s="44" t="s">
        <v>66</v>
      </c>
      <c r="C24" s="44" t="s">
        <v>31</v>
      </c>
      <c r="D24" s="45" t="s">
        <v>28</v>
      </c>
      <c r="E24" s="46">
        <v>900</v>
      </c>
      <c r="F24" s="61"/>
      <c r="G24" s="5">
        <f t="shared" si="1"/>
        <v>0</v>
      </c>
    </row>
    <row r="25" spans="1:7" x14ac:dyDescent="0.2">
      <c r="A25" s="1">
        <v>20</v>
      </c>
      <c r="B25" s="44" t="s">
        <v>66</v>
      </c>
      <c r="C25" s="44" t="s">
        <v>32</v>
      </c>
      <c r="D25" s="45" t="s">
        <v>28</v>
      </c>
      <c r="E25" s="46">
        <v>360</v>
      </c>
      <c r="F25" s="61"/>
      <c r="G25" s="5">
        <f t="shared" si="1"/>
        <v>0</v>
      </c>
    </row>
    <row r="26" spans="1:7" x14ac:dyDescent="0.2">
      <c r="A26" s="1">
        <v>21</v>
      </c>
      <c r="B26" s="44" t="s">
        <v>66</v>
      </c>
      <c r="C26" s="44" t="s">
        <v>33</v>
      </c>
      <c r="D26" s="45" t="s">
        <v>28</v>
      </c>
      <c r="E26" s="46">
        <v>220</v>
      </c>
      <c r="F26" s="61"/>
      <c r="G26" s="5">
        <f t="shared" si="1"/>
        <v>0</v>
      </c>
    </row>
    <row r="27" spans="1:7" x14ac:dyDescent="0.2">
      <c r="A27" s="1">
        <v>22</v>
      </c>
      <c r="B27" s="44" t="s">
        <v>66</v>
      </c>
      <c r="C27" s="44" t="s">
        <v>34</v>
      </c>
      <c r="D27" s="45" t="s">
        <v>28</v>
      </c>
      <c r="E27" s="46">
        <v>30</v>
      </c>
      <c r="F27" s="61"/>
      <c r="G27" s="5">
        <f t="shared" si="1"/>
        <v>0</v>
      </c>
    </row>
    <row r="28" spans="1:7" ht="15" thickBot="1" x14ac:dyDescent="0.25">
      <c r="A28" s="6" t="s">
        <v>35</v>
      </c>
      <c r="B28" s="7" t="s">
        <v>36</v>
      </c>
      <c r="C28" s="2"/>
      <c r="D28" s="3"/>
      <c r="E28" s="8"/>
      <c r="F28" s="2"/>
      <c r="G28" s="13">
        <f>SUM(G14:G27)</f>
        <v>0</v>
      </c>
    </row>
    <row r="29" spans="1:7" ht="15" thickTop="1" x14ac:dyDescent="0.2">
      <c r="A29" s="3"/>
      <c r="B29" s="3"/>
      <c r="C29" s="3"/>
      <c r="D29" s="3"/>
      <c r="E29" s="3"/>
      <c r="F29" s="3"/>
      <c r="G29" s="3"/>
    </row>
    <row r="30" spans="1:7" ht="57" x14ac:dyDescent="0.2">
      <c r="A30" s="36" t="s">
        <v>0</v>
      </c>
      <c r="B30" s="37" t="s">
        <v>1</v>
      </c>
      <c r="C30" s="37" t="s">
        <v>2</v>
      </c>
      <c r="D30" s="37" t="s">
        <v>3</v>
      </c>
      <c r="E30" s="38" t="s">
        <v>4</v>
      </c>
      <c r="F30" s="38" t="s">
        <v>37</v>
      </c>
      <c r="G30" s="39" t="s">
        <v>6</v>
      </c>
    </row>
    <row r="31" spans="1:7" x14ac:dyDescent="0.2">
      <c r="A31" s="1">
        <v>23</v>
      </c>
      <c r="B31" s="44" t="s">
        <v>38</v>
      </c>
      <c r="C31" s="44" t="s">
        <v>39</v>
      </c>
      <c r="D31" s="45" t="s">
        <v>40</v>
      </c>
      <c r="E31" s="43">
        <v>20</v>
      </c>
      <c r="F31" s="61"/>
      <c r="G31" s="5">
        <f t="shared" ref="G31:G36" si="2">E31*F31</f>
        <v>0</v>
      </c>
    </row>
    <row r="32" spans="1:7" x14ac:dyDescent="0.2">
      <c r="A32" s="1">
        <v>25</v>
      </c>
      <c r="B32" s="44" t="s">
        <v>42</v>
      </c>
      <c r="C32" s="44" t="s">
        <v>39</v>
      </c>
      <c r="D32" s="45" t="s">
        <v>43</v>
      </c>
      <c r="E32" s="48">
        <v>80</v>
      </c>
      <c r="F32" s="61"/>
      <c r="G32" s="5">
        <f t="shared" si="2"/>
        <v>0</v>
      </c>
    </row>
    <row r="33" spans="1:7" x14ac:dyDescent="0.2">
      <c r="A33" s="1">
        <v>26</v>
      </c>
      <c r="B33" s="44" t="s">
        <v>44</v>
      </c>
      <c r="C33" s="44" t="s">
        <v>39</v>
      </c>
      <c r="D33" s="45" t="s">
        <v>45</v>
      </c>
      <c r="E33" s="43">
        <v>10</v>
      </c>
      <c r="F33" s="61"/>
      <c r="G33" s="5">
        <f t="shared" si="2"/>
        <v>0</v>
      </c>
    </row>
    <row r="34" spans="1:7" ht="14.25" customHeight="1" x14ac:dyDescent="0.2">
      <c r="A34" s="1">
        <v>27</v>
      </c>
      <c r="B34" s="44" t="s">
        <v>46</v>
      </c>
      <c r="C34" s="44" t="s">
        <v>38</v>
      </c>
      <c r="D34" s="45" t="s">
        <v>38</v>
      </c>
      <c r="E34" s="49">
        <v>240</v>
      </c>
      <c r="F34" s="61"/>
      <c r="G34" s="5">
        <f t="shared" si="2"/>
        <v>0</v>
      </c>
    </row>
    <row r="35" spans="1:7" x14ac:dyDescent="0.2">
      <c r="A35" s="1">
        <v>28</v>
      </c>
      <c r="B35" s="44" t="s">
        <v>47</v>
      </c>
      <c r="C35" s="44" t="s">
        <v>39</v>
      </c>
      <c r="D35" s="45"/>
      <c r="E35" s="43">
        <v>5</v>
      </c>
      <c r="F35" s="61"/>
      <c r="G35" s="5">
        <f t="shared" si="2"/>
        <v>0</v>
      </c>
    </row>
    <row r="36" spans="1:7" x14ac:dyDescent="0.2">
      <c r="A36" s="1">
        <v>29</v>
      </c>
      <c r="B36" s="44" t="s">
        <v>48</v>
      </c>
      <c r="C36" s="44" t="s">
        <v>39</v>
      </c>
      <c r="D36" s="45"/>
      <c r="E36" s="48">
        <v>10</v>
      </c>
      <c r="F36" s="61"/>
      <c r="G36" s="5">
        <f t="shared" si="2"/>
        <v>0</v>
      </c>
    </row>
    <row r="37" spans="1:7" ht="15" thickBot="1" x14ac:dyDescent="0.25">
      <c r="A37" s="6" t="s">
        <v>49</v>
      </c>
      <c r="B37" s="7" t="s">
        <v>50</v>
      </c>
      <c r="C37" s="2"/>
      <c r="D37" s="3"/>
      <c r="E37" s="8"/>
      <c r="F37" s="4"/>
      <c r="G37" s="13">
        <f>SUM(G31:G36)</f>
        <v>0</v>
      </c>
    </row>
    <row r="38" spans="1:7" ht="15" thickTop="1" x14ac:dyDescent="0.2">
      <c r="A38" s="9"/>
      <c r="B38" s="9"/>
      <c r="C38" s="9"/>
      <c r="D38" s="9"/>
      <c r="E38" s="9"/>
      <c r="F38" s="9"/>
      <c r="G38" s="4"/>
    </row>
    <row r="39" spans="1:7" ht="15" thickBot="1" x14ac:dyDescent="0.25">
      <c r="A39" s="9"/>
      <c r="B39" s="11" t="s">
        <v>52</v>
      </c>
      <c r="C39" s="3"/>
      <c r="D39" s="3"/>
      <c r="E39" s="3"/>
      <c r="F39" s="3"/>
      <c r="G39" s="12">
        <f>SUM(G11,G28,G37)</f>
        <v>0</v>
      </c>
    </row>
    <row r="40" spans="1:7" ht="15" thickTop="1" x14ac:dyDescent="0.2"/>
  </sheetData>
  <sheetProtection algorithmName="SHA-512" hashValue="/87qaDGilQL4lU40Tssyw+eunkcxS0K9qTjJh0OxRsOWP9gSGvAeI6d7I08KHYVArIzlfX6BOZkVnS95QdLcAg==" saltValue="EFQAqpL/VFsBe9Eu4f7dy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CA34-AB3D-4BDA-8099-900E599C423C}">
  <dimension ref="A1:N8"/>
  <sheetViews>
    <sheetView workbookViewId="0">
      <selection activeCell="C4" sqref="C4"/>
    </sheetView>
  </sheetViews>
  <sheetFormatPr baseColWidth="10" defaultRowHeight="15" x14ac:dyDescent="0.25"/>
  <cols>
    <col min="1" max="1" width="5.125" style="20" bestFit="1" customWidth="1"/>
    <col min="2" max="2" width="38.125" style="20" customWidth="1"/>
    <col min="3" max="3" width="20.75" style="20" customWidth="1"/>
    <col min="4" max="4" width="19.125" style="20" customWidth="1"/>
    <col min="5" max="5" width="16" style="20" customWidth="1"/>
    <col min="6" max="6" width="15.75" style="20" bestFit="1" customWidth="1"/>
    <col min="7" max="7" width="10.625" style="20" customWidth="1"/>
    <col min="8" max="8" width="19" style="20" bestFit="1" customWidth="1"/>
    <col min="9" max="9" width="12.5" style="20" customWidth="1"/>
    <col min="10" max="12" width="14" style="20" customWidth="1"/>
    <col min="13" max="13" width="16" style="20" customWidth="1"/>
    <col min="14" max="14" width="15.375" style="20" customWidth="1"/>
    <col min="15" max="16384" width="11" style="20"/>
  </cols>
  <sheetData>
    <row r="1" spans="1:14" ht="19.5" x14ac:dyDescent="0.25">
      <c r="A1" s="40" t="s">
        <v>77</v>
      </c>
      <c r="B1" s="41"/>
      <c r="C1" s="41"/>
      <c r="D1" s="41"/>
      <c r="E1" s="35"/>
      <c r="F1" s="35"/>
      <c r="G1" s="42" t="s">
        <v>75</v>
      </c>
    </row>
    <row r="2" spans="1:14" ht="42.75" x14ac:dyDescent="0.25">
      <c r="A2" s="26" t="s">
        <v>0</v>
      </c>
      <c r="B2" s="27" t="s">
        <v>1</v>
      </c>
      <c r="C2" s="31" t="s">
        <v>143</v>
      </c>
      <c r="D2" s="27" t="s">
        <v>53</v>
      </c>
      <c r="E2" s="27" t="s">
        <v>54</v>
      </c>
      <c r="F2" s="27" t="s">
        <v>55</v>
      </c>
      <c r="G2" s="28" t="s">
        <v>67</v>
      </c>
      <c r="H2" s="28" t="s">
        <v>60</v>
      </c>
      <c r="I2" s="28" t="s">
        <v>68</v>
      </c>
      <c r="J2" s="28" t="s">
        <v>5</v>
      </c>
      <c r="K2" s="32" t="s">
        <v>93</v>
      </c>
      <c r="L2" s="32" t="s">
        <v>94</v>
      </c>
      <c r="M2" s="28" t="s">
        <v>51</v>
      </c>
      <c r="N2" s="28" t="s">
        <v>6</v>
      </c>
    </row>
    <row r="3" spans="1:14" ht="28.5" x14ac:dyDescent="0.25">
      <c r="A3" s="21">
        <v>1</v>
      </c>
      <c r="B3" s="22" t="s">
        <v>115</v>
      </c>
      <c r="C3" s="63">
        <v>3</v>
      </c>
      <c r="D3" s="22" t="s">
        <v>56</v>
      </c>
      <c r="E3" s="23" t="s">
        <v>81</v>
      </c>
      <c r="F3" s="23" t="s">
        <v>57</v>
      </c>
      <c r="G3" s="24">
        <v>221</v>
      </c>
      <c r="H3" s="24">
        <v>2</v>
      </c>
      <c r="I3" s="24">
        <v>6050</v>
      </c>
      <c r="J3" s="62"/>
      <c r="K3" s="24">
        <v>4</v>
      </c>
      <c r="L3" s="18">
        <f>G3*K3</f>
        <v>884</v>
      </c>
      <c r="M3" s="62"/>
      <c r="N3" s="5">
        <f>(I3*J3)+(L3*M3*52)</f>
        <v>0</v>
      </c>
    </row>
    <row r="4" spans="1:14" ht="28.5" x14ac:dyDescent="0.25">
      <c r="A4" s="21">
        <v>3</v>
      </c>
      <c r="B4" s="16" t="s">
        <v>70</v>
      </c>
      <c r="C4" s="64">
        <v>4</v>
      </c>
      <c r="D4" s="22" t="s">
        <v>56</v>
      </c>
      <c r="E4" s="23" t="s">
        <v>81</v>
      </c>
      <c r="F4" s="23" t="s">
        <v>57</v>
      </c>
      <c r="G4" s="24">
        <v>221</v>
      </c>
      <c r="H4" s="24">
        <v>2</v>
      </c>
      <c r="I4" s="24">
        <v>5750</v>
      </c>
      <c r="J4" s="62"/>
      <c r="K4" s="24">
        <v>4</v>
      </c>
      <c r="L4" s="18">
        <f t="shared" ref="L4:L5" si="0">G4*K4</f>
        <v>884</v>
      </c>
      <c r="M4" s="62"/>
      <c r="N4" s="5">
        <f t="shared" ref="N4:N5" si="1">(I4*J4)+(L4*M4*52)</f>
        <v>0</v>
      </c>
    </row>
    <row r="5" spans="1:14" ht="28.5" x14ac:dyDescent="0.25">
      <c r="A5" s="21">
        <v>4</v>
      </c>
      <c r="B5" s="22" t="s">
        <v>64</v>
      </c>
      <c r="C5" s="63">
        <v>2</v>
      </c>
      <c r="D5" s="22" t="s">
        <v>56</v>
      </c>
      <c r="E5" s="23" t="s">
        <v>81</v>
      </c>
      <c r="F5" s="23" t="s">
        <v>57</v>
      </c>
      <c r="G5" s="24">
        <v>221</v>
      </c>
      <c r="H5" s="24">
        <v>1</v>
      </c>
      <c r="I5" s="24">
        <v>950</v>
      </c>
      <c r="J5" s="62"/>
      <c r="K5" s="24">
        <v>3</v>
      </c>
      <c r="L5" s="18">
        <f t="shared" si="0"/>
        <v>663</v>
      </c>
      <c r="M5" s="62"/>
      <c r="N5" s="5">
        <f t="shared" si="1"/>
        <v>0</v>
      </c>
    </row>
    <row r="6" spans="1:14" ht="15.75" thickBot="1" x14ac:dyDescent="0.3">
      <c r="A6" s="16"/>
      <c r="B6" s="29" t="s">
        <v>69</v>
      </c>
      <c r="C6" s="29"/>
      <c r="D6" s="16"/>
      <c r="E6" s="16"/>
      <c r="F6" s="16"/>
      <c r="G6" s="16"/>
      <c r="H6" s="16"/>
      <c r="I6" s="16"/>
      <c r="J6" s="16"/>
      <c r="K6" s="16"/>
      <c r="L6" s="16"/>
      <c r="M6" s="16"/>
      <c r="N6" s="12">
        <f>SUM(N3:N5)</f>
        <v>0</v>
      </c>
    </row>
    <row r="7" spans="1:14" ht="15.75" thickTop="1" x14ac:dyDescent="0.25"/>
    <row r="8" spans="1:14" x14ac:dyDescent="0.25">
      <c r="G8" s="25"/>
      <c r="H8" s="25"/>
      <c r="I8" s="25"/>
    </row>
  </sheetData>
  <sheetProtection algorithmName="SHA-512" hashValue="qqd8aYBZweN5y6IfGNo0NFbwS5HxrkIgh+zv9YRapo44v/4lXvny73ongrISJOcv18VEp9zdCaevE6Ox+dSjDQ==" saltValue="4VxVWrL0KgdOcRRPUvNmmQ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D5F1-AF44-45FD-9ABC-687A5F228CA9}">
  <dimension ref="A1:M13"/>
  <sheetViews>
    <sheetView zoomScaleNormal="100" workbookViewId="0">
      <selection activeCell="C6" sqref="C6"/>
    </sheetView>
  </sheetViews>
  <sheetFormatPr baseColWidth="10" defaultRowHeight="15" x14ac:dyDescent="0.25"/>
  <cols>
    <col min="1" max="1" width="5.125" style="14" bestFit="1" customWidth="1"/>
    <col min="2" max="2" width="38.75" style="14" bestFit="1" customWidth="1"/>
    <col min="3" max="3" width="20.5" style="14" bestFit="1" customWidth="1"/>
    <col min="4" max="4" width="21.875" style="14" bestFit="1" customWidth="1"/>
    <col min="5" max="5" width="13.75" style="14" bestFit="1" customWidth="1"/>
    <col min="6" max="6" width="17.375" style="14" customWidth="1"/>
    <col min="7" max="7" width="7.375" style="14" bestFit="1" customWidth="1"/>
    <col min="8" max="8" width="10.75" style="14" bestFit="1" customWidth="1"/>
    <col min="9" max="10" width="14" style="14" customWidth="1"/>
    <col min="11" max="11" width="8.5" style="14" bestFit="1" customWidth="1"/>
    <col min="12" max="12" width="16.75" style="14" customWidth="1"/>
    <col min="13" max="13" width="15.625" style="14" customWidth="1"/>
    <col min="14" max="16384" width="11" style="14"/>
  </cols>
  <sheetData>
    <row r="1" spans="1:13" ht="19.5" x14ac:dyDescent="0.25">
      <c r="A1" s="40" t="s">
        <v>78</v>
      </c>
      <c r="B1" s="41"/>
      <c r="C1" s="41"/>
      <c r="D1" s="42"/>
      <c r="E1" s="35"/>
      <c r="F1" s="42" t="s">
        <v>75</v>
      </c>
    </row>
    <row r="2" spans="1:13" ht="42.75" x14ac:dyDescent="0.25">
      <c r="A2" s="30" t="s">
        <v>0</v>
      </c>
      <c r="B2" s="31" t="s">
        <v>1</v>
      </c>
      <c r="C2" s="31" t="s">
        <v>143</v>
      </c>
      <c r="D2" s="31" t="s">
        <v>53</v>
      </c>
      <c r="E2" s="31" t="s">
        <v>54</v>
      </c>
      <c r="F2" s="31" t="s">
        <v>55</v>
      </c>
      <c r="G2" s="31" t="s">
        <v>67</v>
      </c>
      <c r="H2" s="32" t="s">
        <v>4</v>
      </c>
      <c r="I2" s="32" t="s">
        <v>5</v>
      </c>
      <c r="J2" s="32" t="s">
        <v>93</v>
      </c>
      <c r="K2" s="32" t="s">
        <v>94</v>
      </c>
      <c r="L2" s="32" t="s">
        <v>51</v>
      </c>
      <c r="M2" s="32" t="s">
        <v>6</v>
      </c>
    </row>
    <row r="3" spans="1:13" x14ac:dyDescent="0.25">
      <c r="A3" s="15">
        <v>1</v>
      </c>
      <c r="B3" s="16" t="s">
        <v>116</v>
      </c>
      <c r="C3" s="65">
        <v>17</v>
      </c>
      <c r="D3" s="16" t="s">
        <v>58</v>
      </c>
      <c r="E3" s="17" t="s">
        <v>83</v>
      </c>
      <c r="F3" s="17" t="s">
        <v>59</v>
      </c>
      <c r="G3" s="18">
        <v>46</v>
      </c>
      <c r="H3" s="18">
        <v>3500</v>
      </c>
      <c r="I3" s="61"/>
      <c r="J3" s="18">
        <v>6</v>
      </c>
      <c r="K3" s="18">
        <f t="shared" ref="K3:K10" si="0">G3*J3</f>
        <v>276</v>
      </c>
      <c r="L3" s="61"/>
      <c r="M3" s="4">
        <f>(H3*I3)+(K3*L3*52)</f>
        <v>0</v>
      </c>
    </row>
    <row r="4" spans="1:13" x14ac:dyDescent="0.25">
      <c r="A4" s="15">
        <v>2</v>
      </c>
      <c r="B4" s="16" t="s">
        <v>92</v>
      </c>
      <c r="C4" s="65" t="s">
        <v>144</v>
      </c>
      <c r="D4" s="16" t="s">
        <v>58</v>
      </c>
      <c r="E4" s="17" t="s">
        <v>83</v>
      </c>
      <c r="F4" s="17" t="s">
        <v>59</v>
      </c>
      <c r="G4" s="18">
        <v>46</v>
      </c>
      <c r="H4" s="18">
        <v>3500</v>
      </c>
      <c r="I4" s="61"/>
      <c r="J4" s="18">
        <v>6</v>
      </c>
      <c r="K4" s="18">
        <f t="shared" si="0"/>
        <v>276</v>
      </c>
      <c r="L4" s="61"/>
      <c r="M4" s="4">
        <f t="shared" ref="M4:M10" si="1">(H4*I4)+(K4*L4*52)</f>
        <v>0</v>
      </c>
    </row>
    <row r="5" spans="1:13" x14ac:dyDescent="0.25">
      <c r="A5" s="15">
        <v>3</v>
      </c>
      <c r="B5" s="16" t="s">
        <v>64</v>
      </c>
      <c r="C5" s="65" t="s">
        <v>145</v>
      </c>
      <c r="D5" s="16" t="s">
        <v>58</v>
      </c>
      <c r="E5" s="17" t="s">
        <v>83</v>
      </c>
      <c r="F5" s="17" t="s">
        <v>59</v>
      </c>
      <c r="G5" s="18">
        <v>46</v>
      </c>
      <c r="H5" s="18">
        <v>200</v>
      </c>
      <c r="I5" s="61"/>
      <c r="J5" s="18">
        <v>3</v>
      </c>
      <c r="K5" s="18">
        <f t="shared" si="0"/>
        <v>138</v>
      </c>
      <c r="L5" s="61"/>
      <c r="M5" s="4">
        <f t="shared" si="1"/>
        <v>0</v>
      </c>
    </row>
    <row r="6" spans="1:13" x14ac:dyDescent="0.25">
      <c r="A6" s="15">
        <v>4</v>
      </c>
      <c r="B6" s="16" t="s">
        <v>110</v>
      </c>
      <c r="C6" s="65" t="s">
        <v>146</v>
      </c>
      <c r="D6" s="16" t="s">
        <v>58</v>
      </c>
      <c r="E6" s="17" t="s">
        <v>83</v>
      </c>
      <c r="F6" s="17" t="s">
        <v>59</v>
      </c>
      <c r="G6" s="18">
        <v>20</v>
      </c>
      <c r="H6" s="18">
        <v>180</v>
      </c>
      <c r="I6" s="61"/>
      <c r="J6" s="18">
        <v>6</v>
      </c>
      <c r="K6" s="18">
        <f t="shared" si="0"/>
        <v>120</v>
      </c>
      <c r="L6" s="61"/>
      <c r="M6" s="4">
        <f t="shared" si="1"/>
        <v>0</v>
      </c>
    </row>
    <row r="7" spans="1:13" x14ac:dyDescent="0.25">
      <c r="A7" s="15">
        <v>5</v>
      </c>
      <c r="B7" s="16" t="s">
        <v>111</v>
      </c>
      <c r="C7" s="65" t="s">
        <v>147</v>
      </c>
      <c r="D7" s="16" t="s">
        <v>58</v>
      </c>
      <c r="E7" s="17" t="s">
        <v>83</v>
      </c>
      <c r="F7" s="17" t="s">
        <v>59</v>
      </c>
      <c r="G7" s="18">
        <v>20</v>
      </c>
      <c r="H7" s="18">
        <v>180</v>
      </c>
      <c r="I7" s="61"/>
      <c r="J7" s="18">
        <v>6</v>
      </c>
      <c r="K7" s="18">
        <f t="shared" si="0"/>
        <v>120</v>
      </c>
      <c r="L7" s="61"/>
      <c r="M7" s="4">
        <f t="shared" si="1"/>
        <v>0</v>
      </c>
    </row>
    <row r="8" spans="1:13" x14ac:dyDescent="0.25">
      <c r="A8" s="15">
        <v>6</v>
      </c>
      <c r="B8" s="16" t="s">
        <v>112</v>
      </c>
      <c r="C8" s="65" t="s">
        <v>148</v>
      </c>
      <c r="D8" s="16" t="s">
        <v>58</v>
      </c>
      <c r="E8" s="17" t="s">
        <v>83</v>
      </c>
      <c r="F8" s="17" t="s">
        <v>59</v>
      </c>
      <c r="G8" s="18">
        <v>20</v>
      </c>
      <c r="H8" s="18">
        <v>1700</v>
      </c>
      <c r="I8" s="61"/>
      <c r="J8" s="18">
        <v>6</v>
      </c>
      <c r="K8" s="18">
        <f>G8*J8</f>
        <v>120</v>
      </c>
      <c r="L8" s="61"/>
      <c r="M8" s="4">
        <f t="shared" si="1"/>
        <v>0</v>
      </c>
    </row>
    <row r="9" spans="1:13" ht="28.5" x14ac:dyDescent="0.25">
      <c r="A9" s="15">
        <v>7</v>
      </c>
      <c r="B9" s="16" t="s">
        <v>113</v>
      </c>
      <c r="C9" s="65" t="s">
        <v>149</v>
      </c>
      <c r="D9" s="16" t="s">
        <v>58</v>
      </c>
      <c r="E9" s="17" t="s">
        <v>83</v>
      </c>
      <c r="F9" s="17" t="s">
        <v>59</v>
      </c>
      <c r="G9" s="18">
        <v>10</v>
      </c>
      <c r="H9" s="18">
        <v>600</v>
      </c>
      <c r="I9" s="61"/>
      <c r="J9" s="18">
        <v>6</v>
      </c>
      <c r="K9" s="18">
        <f t="shared" si="0"/>
        <v>60</v>
      </c>
      <c r="L9" s="61"/>
      <c r="M9" s="4">
        <f t="shared" si="1"/>
        <v>0</v>
      </c>
    </row>
    <row r="10" spans="1:13" ht="28.5" x14ac:dyDescent="0.25">
      <c r="A10" s="15">
        <v>8</v>
      </c>
      <c r="B10" s="16" t="s">
        <v>114</v>
      </c>
      <c r="C10" s="65" t="s">
        <v>149</v>
      </c>
      <c r="D10" s="16" t="s">
        <v>58</v>
      </c>
      <c r="E10" s="17" t="s">
        <v>83</v>
      </c>
      <c r="F10" s="17" t="s">
        <v>59</v>
      </c>
      <c r="G10" s="18">
        <v>20</v>
      </c>
      <c r="H10" s="18">
        <v>180</v>
      </c>
      <c r="I10" s="61"/>
      <c r="J10" s="18">
        <v>6</v>
      </c>
      <c r="K10" s="18">
        <f t="shared" si="0"/>
        <v>120</v>
      </c>
      <c r="L10" s="61"/>
      <c r="M10" s="4">
        <f t="shared" si="1"/>
        <v>0</v>
      </c>
    </row>
    <row r="11" spans="1:13" s="35" customFormat="1" thickBot="1" x14ac:dyDescent="0.25">
      <c r="A11" s="16"/>
      <c r="B11" s="29" t="s">
        <v>71</v>
      </c>
      <c r="C11" s="29"/>
      <c r="D11" s="16"/>
      <c r="E11" s="16"/>
      <c r="F11" s="16"/>
      <c r="G11" s="16"/>
      <c r="H11" s="16"/>
      <c r="I11" s="33"/>
      <c r="J11" s="18"/>
      <c r="K11" s="34"/>
      <c r="L11" s="33"/>
      <c r="M11" s="12">
        <f>SUM(M3:M10)</f>
        <v>0</v>
      </c>
    </row>
    <row r="12" spans="1:13" ht="15.75" thickTop="1" x14ac:dyDescent="0.25"/>
    <row r="13" spans="1:13" x14ac:dyDescent="0.25">
      <c r="H13" s="19"/>
    </row>
  </sheetData>
  <sheetProtection algorithmName="SHA-512" hashValue="XTSWwCp5JOPKhJYq1JgsynR4hpcF6yzPbJzL3OLSu3nZvyBQpJVHMpWVIBpG4UBC9t/nsFgruyTuSvxi8bXiKg==" saltValue="YyoSQ+2GmbWRR4yQEgZBDg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ABBE-459F-43A9-8A6E-8DEDCF9D01DE}">
  <dimension ref="A1:M19"/>
  <sheetViews>
    <sheetView zoomScaleNormal="100" workbookViewId="0">
      <selection activeCell="D33" sqref="D33"/>
    </sheetView>
  </sheetViews>
  <sheetFormatPr baseColWidth="10" defaultRowHeight="15" x14ac:dyDescent="0.25"/>
  <cols>
    <col min="1" max="1" width="5.125" style="14" bestFit="1" customWidth="1"/>
    <col min="2" max="2" width="34.25" style="14" bestFit="1" customWidth="1"/>
    <col min="3" max="3" width="20.5" style="14" bestFit="1" customWidth="1"/>
    <col min="4" max="4" width="19.5" style="14" customWidth="1"/>
    <col min="5" max="5" width="15" style="14" customWidth="1"/>
    <col min="6" max="6" width="15.75" style="14" bestFit="1" customWidth="1"/>
    <col min="7" max="7" width="11.125" style="14" customWidth="1"/>
    <col min="8" max="8" width="18.5" style="14" customWidth="1"/>
    <col min="9" max="9" width="8.875" style="14" bestFit="1" customWidth="1"/>
    <col min="10" max="10" width="10.75" style="14" bestFit="1" customWidth="1"/>
    <col min="11" max="11" width="14" style="14" customWidth="1"/>
    <col min="12" max="12" width="16.75" style="14" customWidth="1"/>
    <col min="13" max="13" width="16.375" style="14" customWidth="1"/>
    <col min="14" max="16384" width="11" style="14"/>
  </cols>
  <sheetData>
    <row r="1" spans="1:13" ht="19.5" x14ac:dyDescent="0.25">
      <c r="A1" s="40" t="s">
        <v>80</v>
      </c>
      <c r="B1" s="35"/>
      <c r="C1" s="35"/>
      <c r="D1" s="35"/>
      <c r="E1" s="35"/>
      <c r="F1" s="35"/>
      <c r="G1" s="42" t="s">
        <v>75</v>
      </c>
    </row>
    <row r="2" spans="1:13" ht="42.75" x14ac:dyDescent="0.25">
      <c r="A2" s="30" t="s">
        <v>0</v>
      </c>
      <c r="B2" s="31" t="s">
        <v>1</v>
      </c>
      <c r="C2" s="31" t="s">
        <v>143</v>
      </c>
      <c r="D2" s="31" t="s">
        <v>53</v>
      </c>
      <c r="E2" s="31" t="s">
        <v>54</v>
      </c>
      <c r="F2" s="31" t="s">
        <v>55</v>
      </c>
      <c r="G2" s="32" t="s">
        <v>67</v>
      </c>
      <c r="H2" s="32" t="s">
        <v>63</v>
      </c>
      <c r="I2" s="32" t="s">
        <v>95</v>
      </c>
      <c r="J2" s="32" t="s">
        <v>4</v>
      </c>
      <c r="K2" s="32" t="s">
        <v>5</v>
      </c>
      <c r="L2" s="32" t="s">
        <v>51</v>
      </c>
      <c r="M2" s="32" t="s">
        <v>6</v>
      </c>
    </row>
    <row r="3" spans="1:13" x14ac:dyDescent="0.25">
      <c r="A3" s="15">
        <v>1</v>
      </c>
      <c r="B3" s="16" t="s">
        <v>117</v>
      </c>
      <c r="C3" s="64" t="s">
        <v>150</v>
      </c>
      <c r="D3" s="16" t="s">
        <v>61</v>
      </c>
      <c r="E3" s="17" t="s">
        <v>82</v>
      </c>
      <c r="F3" s="17" t="s">
        <v>62</v>
      </c>
      <c r="G3" s="18">
        <v>24</v>
      </c>
      <c r="H3" s="18">
        <v>6</v>
      </c>
      <c r="I3" s="18">
        <f>G3*H3</f>
        <v>144</v>
      </c>
      <c r="J3" s="18">
        <f>I3*52*0.3</f>
        <v>2246.4</v>
      </c>
      <c r="K3" s="61"/>
      <c r="L3" s="61"/>
      <c r="M3" s="4">
        <f>(I3*52*L3)+(J3*K3)</f>
        <v>0</v>
      </c>
    </row>
    <row r="4" spans="1:13" x14ac:dyDescent="0.25">
      <c r="A4" s="15">
        <v>2</v>
      </c>
      <c r="B4" s="16" t="s">
        <v>118</v>
      </c>
      <c r="C4" s="64" t="s">
        <v>151</v>
      </c>
      <c r="D4" s="16" t="s">
        <v>61</v>
      </c>
      <c r="E4" s="17" t="s">
        <v>82</v>
      </c>
      <c r="F4" s="17" t="s">
        <v>62</v>
      </c>
      <c r="G4" s="18">
        <v>24</v>
      </c>
      <c r="H4" s="18">
        <v>3</v>
      </c>
      <c r="I4" s="18">
        <f t="shared" ref="I4:I16" si="0">G4*H4</f>
        <v>72</v>
      </c>
      <c r="J4" s="18">
        <f t="shared" ref="J4:J16" si="1">I4*52*0.3</f>
        <v>1123.2</v>
      </c>
      <c r="K4" s="61"/>
      <c r="L4" s="61"/>
      <c r="M4" s="4">
        <f t="shared" ref="M4:M16" si="2">(I4*52*L4)+(J4*K4)</f>
        <v>0</v>
      </c>
    </row>
    <row r="5" spans="1:13" x14ac:dyDescent="0.25">
      <c r="A5" s="15">
        <v>3</v>
      </c>
      <c r="B5" s="16" t="s">
        <v>119</v>
      </c>
      <c r="C5" s="64" t="s">
        <v>152</v>
      </c>
      <c r="D5" s="16" t="s">
        <v>61</v>
      </c>
      <c r="E5" s="17" t="s">
        <v>82</v>
      </c>
      <c r="F5" s="17" t="s">
        <v>62</v>
      </c>
      <c r="G5" s="18">
        <v>24</v>
      </c>
      <c r="H5" s="18">
        <v>2</v>
      </c>
      <c r="I5" s="18">
        <f t="shared" si="0"/>
        <v>48</v>
      </c>
      <c r="J5" s="18">
        <f t="shared" si="1"/>
        <v>748.8</v>
      </c>
      <c r="K5" s="61"/>
      <c r="L5" s="61"/>
      <c r="M5" s="4">
        <f t="shared" si="2"/>
        <v>0</v>
      </c>
    </row>
    <row r="6" spans="1:13" x14ac:dyDescent="0.25">
      <c r="A6" s="15">
        <v>4</v>
      </c>
      <c r="B6" s="16" t="s">
        <v>120</v>
      </c>
      <c r="C6" s="64" t="s">
        <v>153</v>
      </c>
      <c r="D6" s="16" t="s">
        <v>61</v>
      </c>
      <c r="E6" s="17" t="s">
        <v>82</v>
      </c>
      <c r="F6" s="17" t="s">
        <v>62</v>
      </c>
      <c r="G6" s="18">
        <v>24</v>
      </c>
      <c r="H6" s="18">
        <v>1</v>
      </c>
      <c r="I6" s="18">
        <f t="shared" si="0"/>
        <v>24</v>
      </c>
      <c r="J6" s="18">
        <f t="shared" si="1"/>
        <v>374.4</v>
      </c>
      <c r="K6" s="61"/>
      <c r="L6" s="61"/>
      <c r="M6" s="4">
        <f t="shared" si="2"/>
        <v>0</v>
      </c>
    </row>
    <row r="7" spans="1:13" x14ac:dyDescent="0.25">
      <c r="A7" s="15">
        <v>5</v>
      </c>
      <c r="B7" s="16" t="s">
        <v>121</v>
      </c>
      <c r="C7" s="64" t="s">
        <v>154</v>
      </c>
      <c r="D7" s="16" t="s">
        <v>61</v>
      </c>
      <c r="E7" s="17" t="s">
        <v>83</v>
      </c>
      <c r="F7" s="17" t="s">
        <v>62</v>
      </c>
      <c r="G7" s="18">
        <v>15</v>
      </c>
      <c r="H7" s="18">
        <v>7</v>
      </c>
      <c r="I7" s="18">
        <f t="shared" si="0"/>
        <v>105</v>
      </c>
      <c r="J7" s="18">
        <f t="shared" si="1"/>
        <v>1638</v>
      </c>
      <c r="K7" s="61"/>
      <c r="L7" s="61"/>
      <c r="M7" s="4">
        <f t="shared" si="2"/>
        <v>0</v>
      </c>
    </row>
    <row r="8" spans="1:13" x14ac:dyDescent="0.25">
      <c r="A8" s="15">
        <v>6</v>
      </c>
      <c r="B8" s="16" t="s">
        <v>122</v>
      </c>
      <c r="C8" s="64" t="s">
        <v>155</v>
      </c>
      <c r="D8" s="16" t="s">
        <v>61</v>
      </c>
      <c r="E8" s="17" t="s">
        <v>83</v>
      </c>
      <c r="F8" s="17" t="s">
        <v>62</v>
      </c>
      <c r="G8" s="18">
        <v>15</v>
      </c>
      <c r="H8" s="18">
        <v>7</v>
      </c>
      <c r="I8" s="18">
        <f t="shared" si="0"/>
        <v>105</v>
      </c>
      <c r="J8" s="18">
        <f t="shared" si="1"/>
        <v>1638</v>
      </c>
      <c r="K8" s="61"/>
      <c r="L8" s="61"/>
      <c r="M8" s="4">
        <f t="shared" si="2"/>
        <v>0</v>
      </c>
    </row>
    <row r="9" spans="1:13" ht="28.5" x14ac:dyDescent="0.25">
      <c r="A9" s="15">
        <v>7</v>
      </c>
      <c r="B9" s="16" t="s">
        <v>123</v>
      </c>
      <c r="C9" s="64" t="s">
        <v>156</v>
      </c>
      <c r="D9" s="16" t="s">
        <v>61</v>
      </c>
      <c r="E9" s="17" t="s">
        <v>96</v>
      </c>
      <c r="F9" s="17" t="s">
        <v>62</v>
      </c>
      <c r="G9" s="18">
        <v>5</v>
      </c>
      <c r="H9" s="18">
        <v>6</v>
      </c>
      <c r="I9" s="18">
        <f t="shared" si="0"/>
        <v>30</v>
      </c>
      <c r="J9" s="18">
        <f t="shared" si="1"/>
        <v>468</v>
      </c>
      <c r="K9" s="61"/>
      <c r="L9" s="61"/>
      <c r="M9" s="4">
        <f t="shared" si="2"/>
        <v>0</v>
      </c>
    </row>
    <row r="10" spans="1:13" ht="28.5" x14ac:dyDescent="0.25">
      <c r="A10" s="15">
        <v>8</v>
      </c>
      <c r="B10" s="16" t="s">
        <v>124</v>
      </c>
      <c r="C10" s="64" t="s">
        <v>157</v>
      </c>
      <c r="D10" s="16" t="s">
        <v>61</v>
      </c>
      <c r="E10" s="17" t="s">
        <v>96</v>
      </c>
      <c r="F10" s="17" t="s">
        <v>62</v>
      </c>
      <c r="G10" s="18">
        <v>5</v>
      </c>
      <c r="H10" s="18">
        <v>3</v>
      </c>
      <c r="I10" s="18">
        <f t="shared" si="0"/>
        <v>15</v>
      </c>
      <c r="J10" s="18">
        <f t="shared" si="1"/>
        <v>234</v>
      </c>
      <c r="K10" s="61"/>
      <c r="L10" s="61"/>
      <c r="M10" s="4">
        <f t="shared" si="2"/>
        <v>0</v>
      </c>
    </row>
    <row r="11" spans="1:13" ht="28.5" x14ac:dyDescent="0.25">
      <c r="A11" s="15">
        <v>9</v>
      </c>
      <c r="B11" s="16" t="s">
        <v>125</v>
      </c>
      <c r="C11" s="64" t="s">
        <v>158</v>
      </c>
      <c r="D11" s="16" t="s">
        <v>61</v>
      </c>
      <c r="E11" s="17" t="s">
        <v>96</v>
      </c>
      <c r="F11" s="17" t="s">
        <v>62</v>
      </c>
      <c r="G11" s="18">
        <v>5</v>
      </c>
      <c r="H11" s="18">
        <v>2</v>
      </c>
      <c r="I11" s="18">
        <f t="shared" si="0"/>
        <v>10</v>
      </c>
      <c r="J11" s="18">
        <f t="shared" si="1"/>
        <v>156</v>
      </c>
      <c r="K11" s="61"/>
      <c r="L11" s="61"/>
      <c r="M11" s="4">
        <f t="shared" si="2"/>
        <v>0</v>
      </c>
    </row>
    <row r="12" spans="1:13" x14ac:dyDescent="0.25">
      <c r="A12" s="15">
        <v>10</v>
      </c>
      <c r="B12" s="16" t="s">
        <v>126</v>
      </c>
      <c r="C12" s="64" t="s">
        <v>159</v>
      </c>
      <c r="D12" s="16" t="s">
        <v>61</v>
      </c>
      <c r="E12" s="17" t="s">
        <v>84</v>
      </c>
      <c r="F12" s="17" t="s">
        <v>62</v>
      </c>
      <c r="G12" s="18">
        <v>5</v>
      </c>
      <c r="H12" s="18">
        <v>6</v>
      </c>
      <c r="I12" s="18">
        <f t="shared" si="0"/>
        <v>30</v>
      </c>
      <c r="J12" s="18">
        <f t="shared" si="1"/>
        <v>468</v>
      </c>
      <c r="K12" s="61"/>
      <c r="L12" s="61"/>
      <c r="M12" s="4">
        <f t="shared" si="2"/>
        <v>0</v>
      </c>
    </row>
    <row r="13" spans="1:13" x14ac:dyDescent="0.25">
      <c r="A13" s="15">
        <v>11</v>
      </c>
      <c r="B13" s="16" t="s">
        <v>127</v>
      </c>
      <c r="C13" s="64" t="s">
        <v>160</v>
      </c>
      <c r="D13" s="16" t="s">
        <v>61</v>
      </c>
      <c r="E13" s="17" t="s">
        <v>84</v>
      </c>
      <c r="F13" s="17" t="s">
        <v>62</v>
      </c>
      <c r="G13" s="18">
        <v>5</v>
      </c>
      <c r="H13" s="18">
        <v>5</v>
      </c>
      <c r="I13" s="18">
        <f t="shared" si="0"/>
        <v>25</v>
      </c>
      <c r="J13" s="18">
        <f t="shared" si="1"/>
        <v>390</v>
      </c>
      <c r="K13" s="61"/>
      <c r="L13" s="61"/>
      <c r="M13" s="4">
        <f t="shared" si="2"/>
        <v>0</v>
      </c>
    </row>
    <row r="14" spans="1:13" x14ac:dyDescent="0.25">
      <c r="A14" s="15">
        <v>12</v>
      </c>
      <c r="B14" s="16" t="s">
        <v>110</v>
      </c>
      <c r="C14" s="64" t="s">
        <v>146</v>
      </c>
      <c r="D14" s="16" t="s">
        <v>61</v>
      </c>
      <c r="E14" s="17" t="s">
        <v>84</v>
      </c>
      <c r="F14" s="17" t="s">
        <v>62</v>
      </c>
      <c r="G14" s="18">
        <v>5</v>
      </c>
      <c r="H14" s="18">
        <v>2</v>
      </c>
      <c r="I14" s="18">
        <f t="shared" si="0"/>
        <v>10</v>
      </c>
      <c r="J14" s="18">
        <f t="shared" si="1"/>
        <v>156</v>
      </c>
      <c r="K14" s="61"/>
      <c r="L14" s="61"/>
      <c r="M14" s="4">
        <f t="shared" si="2"/>
        <v>0</v>
      </c>
    </row>
    <row r="15" spans="1:13" x14ac:dyDescent="0.25">
      <c r="A15" s="15">
        <v>13</v>
      </c>
      <c r="B15" s="16" t="s">
        <v>111</v>
      </c>
      <c r="C15" s="64" t="s">
        <v>147</v>
      </c>
      <c r="D15" s="16" t="s">
        <v>61</v>
      </c>
      <c r="E15" s="17" t="s">
        <v>84</v>
      </c>
      <c r="F15" s="17" t="s">
        <v>62</v>
      </c>
      <c r="G15" s="18">
        <v>5</v>
      </c>
      <c r="H15" s="18">
        <v>2</v>
      </c>
      <c r="I15" s="18">
        <f t="shared" si="0"/>
        <v>10</v>
      </c>
      <c r="J15" s="18">
        <f t="shared" si="1"/>
        <v>156</v>
      </c>
      <c r="K15" s="61"/>
      <c r="L15" s="61"/>
      <c r="M15" s="4">
        <f t="shared" si="2"/>
        <v>0</v>
      </c>
    </row>
    <row r="16" spans="1:13" x14ac:dyDescent="0.25">
      <c r="A16" s="15">
        <v>14</v>
      </c>
      <c r="B16" s="16" t="s">
        <v>128</v>
      </c>
      <c r="C16" s="64" t="s">
        <v>145</v>
      </c>
      <c r="D16" s="16" t="s">
        <v>61</v>
      </c>
      <c r="E16" s="17" t="s">
        <v>84</v>
      </c>
      <c r="F16" s="17" t="s">
        <v>62</v>
      </c>
      <c r="G16" s="18">
        <v>5</v>
      </c>
      <c r="H16" s="18">
        <v>2</v>
      </c>
      <c r="I16" s="18">
        <f t="shared" si="0"/>
        <v>10</v>
      </c>
      <c r="J16" s="18">
        <f t="shared" si="1"/>
        <v>156</v>
      </c>
      <c r="K16" s="61"/>
      <c r="L16" s="61"/>
      <c r="M16" s="4">
        <f t="shared" si="2"/>
        <v>0</v>
      </c>
    </row>
    <row r="17" spans="1:13" s="35" customFormat="1" thickBot="1" x14ac:dyDescent="0.25">
      <c r="A17" s="16"/>
      <c r="B17" s="29" t="s">
        <v>74</v>
      </c>
      <c r="C17" s="29"/>
      <c r="D17" s="16"/>
      <c r="E17" s="16"/>
      <c r="F17" s="16"/>
      <c r="G17" s="16"/>
      <c r="H17" s="16"/>
      <c r="I17" s="16"/>
      <c r="J17" s="16"/>
      <c r="K17" s="16"/>
      <c r="L17" s="16"/>
      <c r="M17" s="12">
        <f>SUM(M3:M16)</f>
        <v>0</v>
      </c>
    </row>
    <row r="18" spans="1:13" ht="15.75" thickTop="1" x14ac:dyDescent="0.25"/>
    <row r="19" spans="1:13" x14ac:dyDescent="0.25">
      <c r="A19" s="50" t="s">
        <v>98</v>
      </c>
      <c r="G19" s="19"/>
      <c r="H19" s="19"/>
      <c r="I19" s="19"/>
      <c r="J19" s="19"/>
    </row>
  </sheetData>
  <sheetProtection algorithmName="SHA-512" hashValue="u0wZiWg83KIaAYIASR2kthTZpPfP3mBl4DVWAOT6LK9IE7aKAnYrxd0AZlpU/nXkkvBrj4cbBLsEd4vFDuK7JA==" saltValue="LcPzLZpE+AY1TNxC+7bc4g==" spinCount="100000"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9222-7FAB-496B-A68C-4E441A59E6CB}">
  <dimension ref="A1:K15"/>
  <sheetViews>
    <sheetView workbookViewId="0">
      <selection activeCell="F3" sqref="F3"/>
    </sheetView>
  </sheetViews>
  <sheetFormatPr baseColWidth="10" defaultRowHeight="15" x14ac:dyDescent="0.25"/>
  <cols>
    <col min="1" max="1" width="5.125" style="14" bestFit="1" customWidth="1"/>
    <col min="2" max="2" width="34.25" style="14" bestFit="1" customWidth="1"/>
    <col min="3" max="3" width="34.25" style="14" customWidth="1"/>
    <col min="4" max="4" width="21.875" style="14" bestFit="1" customWidth="1"/>
    <col min="5" max="5" width="16" style="14" customWidth="1"/>
    <col min="6" max="6" width="15.75" style="14" bestFit="1" customWidth="1"/>
    <col min="7" max="7" width="8.75" style="14" customWidth="1"/>
    <col min="8" max="8" width="10.75" style="14" bestFit="1" customWidth="1"/>
    <col min="9" max="9" width="14" style="14" customWidth="1"/>
    <col min="10" max="10" width="16" style="14" customWidth="1"/>
    <col min="11" max="16384" width="11" style="14"/>
  </cols>
  <sheetData>
    <row r="1" spans="1:11" ht="19.5" x14ac:dyDescent="0.25">
      <c r="A1" s="40" t="s">
        <v>79</v>
      </c>
      <c r="B1" s="35"/>
      <c r="C1" s="35"/>
      <c r="D1" s="35"/>
      <c r="E1" s="35"/>
      <c r="F1" s="35"/>
      <c r="G1" s="42" t="s">
        <v>75</v>
      </c>
    </row>
    <row r="2" spans="1:11" ht="42.75" x14ac:dyDescent="0.25">
      <c r="A2" s="30" t="s">
        <v>0</v>
      </c>
      <c r="B2" s="31" t="s">
        <v>1</v>
      </c>
      <c r="C2" s="31" t="s">
        <v>91</v>
      </c>
      <c r="D2" s="31" t="s">
        <v>53</v>
      </c>
      <c r="E2" s="31" t="s">
        <v>54</v>
      </c>
      <c r="F2" s="31" t="s">
        <v>55</v>
      </c>
      <c r="G2" s="31" t="s">
        <v>67</v>
      </c>
      <c r="H2" s="32" t="s">
        <v>4</v>
      </c>
      <c r="I2" s="32" t="s">
        <v>5</v>
      </c>
      <c r="J2" s="32" t="s">
        <v>6</v>
      </c>
    </row>
    <row r="3" spans="1:11" ht="42.75" x14ac:dyDescent="0.25">
      <c r="A3" s="15">
        <v>1</v>
      </c>
      <c r="B3" s="16" t="s">
        <v>86</v>
      </c>
      <c r="C3" s="17" t="s">
        <v>129</v>
      </c>
      <c r="D3" s="17" t="s">
        <v>90</v>
      </c>
      <c r="E3" s="17" t="s">
        <v>72</v>
      </c>
      <c r="F3" s="17" t="s">
        <v>59</v>
      </c>
      <c r="G3" s="18">
        <v>130</v>
      </c>
      <c r="H3" s="18">
        <v>8200</v>
      </c>
      <c r="I3" s="61"/>
      <c r="J3" s="4">
        <f>H3*I3</f>
        <v>0</v>
      </c>
    </row>
    <row r="4" spans="1:11" ht="42.75" x14ac:dyDescent="0.25">
      <c r="A4" s="15">
        <v>2</v>
      </c>
      <c r="B4" s="16" t="s">
        <v>85</v>
      </c>
      <c r="C4" s="17" t="s">
        <v>130</v>
      </c>
      <c r="D4" s="17" t="s">
        <v>41</v>
      </c>
      <c r="E4" s="17" t="s">
        <v>72</v>
      </c>
      <c r="F4" s="17" t="s">
        <v>59</v>
      </c>
      <c r="G4" s="18">
        <v>130</v>
      </c>
      <c r="H4" s="18">
        <v>1300</v>
      </c>
      <c r="I4" s="61"/>
      <c r="J4" s="4">
        <f t="shared" ref="J4:J12" si="0">H4*I4</f>
        <v>0</v>
      </c>
    </row>
    <row r="5" spans="1:11" ht="42.75" x14ac:dyDescent="0.25">
      <c r="A5" s="15">
        <v>3</v>
      </c>
      <c r="B5" s="16" t="s">
        <v>132</v>
      </c>
      <c r="C5" s="17" t="s">
        <v>131</v>
      </c>
      <c r="D5" s="17" t="s">
        <v>41</v>
      </c>
      <c r="E5" s="17" t="s">
        <v>72</v>
      </c>
      <c r="F5" s="17" t="s">
        <v>59</v>
      </c>
      <c r="G5" s="18">
        <v>130</v>
      </c>
      <c r="H5" s="18">
        <v>1300</v>
      </c>
      <c r="I5" s="61"/>
      <c r="J5" s="4">
        <f t="shared" si="0"/>
        <v>0</v>
      </c>
    </row>
    <row r="6" spans="1:11" ht="42.75" x14ac:dyDescent="0.25">
      <c r="A6" s="15">
        <v>4</v>
      </c>
      <c r="B6" s="16" t="s">
        <v>133</v>
      </c>
      <c r="C6" s="17" t="s">
        <v>131</v>
      </c>
      <c r="D6" s="17" t="s">
        <v>41</v>
      </c>
      <c r="E6" s="17" t="s">
        <v>72</v>
      </c>
      <c r="F6" s="17" t="s">
        <v>59</v>
      </c>
      <c r="G6" s="18">
        <v>130</v>
      </c>
      <c r="H6" s="18">
        <v>2200</v>
      </c>
      <c r="I6" s="61"/>
      <c r="J6" s="4">
        <f t="shared" si="0"/>
        <v>0</v>
      </c>
    </row>
    <row r="7" spans="1:11" ht="42.75" x14ac:dyDescent="0.25">
      <c r="A7" s="15">
        <v>5</v>
      </c>
      <c r="B7" s="16" t="s">
        <v>87</v>
      </c>
      <c r="C7" s="17" t="s">
        <v>135</v>
      </c>
      <c r="D7" s="17" t="s">
        <v>90</v>
      </c>
      <c r="E7" s="17" t="s">
        <v>73</v>
      </c>
      <c r="F7" s="17" t="s">
        <v>62</v>
      </c>
      <c r="G7" s="18">
        <v>5</v>
      </c>
      <c r="H7" s="18">
        <v>220</v>
      </c>
      <c r="I7" s="61"/>
      <c r="J7" s="4">
        <f t="shared" si="0"/>
        <v>0</v>
      </c>
    </row>
    <row r="8" spans="1:11" ht="42.75" x14ac:dyDescent="0.25">
      <c r="A8" s="15">
        <v>6</v>
      </c>
      <c r="B8" s="16" t="s">
        <v>88</v>
      </c>
      <c r="C8" s="17" t="s">
        <v>135</v>
      </c>
      <c r="D8" s="17" t="s">
        <v>90</v>
      </c>
      <c r="E8" s="17" t="s">
        <v>73</v>
      </c>
      <c r="F8" s="17" t="s">
        <v>62</v>
      </c>
      <c r="G8" s="18">
        <v>5</v>
      </c>
      <c r="H8" s="18">
        <v>180</v>
      </c>
      <c r="I8" s="61"/>
      <c r="J8" s="4">
        <f t="shared" si="0"/>
        <v>0</v>
      </c>
    </row>
    <row r="9" spans="1:11" ht="57" x14ac:dyDescent="0.25">
      <c r="A9" s="15">
        <v>7</v>
      </c>
      <c r="B9" s="16" t="s">
        <v>89</v>
      </c>
      <c r="C9" s="17" t="s">
        <v>136</v>
      </c>
      <c r="D9" s="17" t="s">
        <v>90</v>
      </c>
      <c r="E9" s="17" t="s">
        <v>73</v>
      </c>
      <c r="F9" s="17" t="s">
        <v>62</v>
      </c>
      <c r="G9" s="18">
        <v>5</v>
      </c>
      <c r="H9" s="18">
        <v>15</v>
      </c>
      <c r="I9" s="61"/>
      <c r="J9" s="4">
        <f t="shared" si="0"/>
        <v>0</v>
      </c>
    </row>
    <row r="10" spans="1:11" ht="57" x14ac:dyDescent="0.25">
      <c r="A10" s="15">
        <v>8</v>
      </c>
      <c r="B10" s="16" t="s">
        <v>134</v>
      </c>
      <c r="C10" s="17" t="s">
        <v>137</v>
      </c>
      <c r="D10" s="17" t="s">
        <v>90</v>
      </c>
      <c r="E10" s="17" t="s">
        <v>73</v>
      </c>
      <c r="F10" s="17" t="s">
        <v>62</v>
      </c>
      <c r="G10" s="18">
        <v>5</v>
      </c>
      <c r="H10" s="18">
        <v>80</v>
      </c>
      <c r="I10" s="61"/>
      <c r="J10" s="4">
        <f t="shared" si="0"/>
        <v>0</v>
      </c>
    </row>
    <row r="11" spans="1:11" ht="28.5" x14ac:dyDescent="0.25">
      <c r="A11" s="15">
        <v>9</v>
      </c>
      <c r="B11" s="17" t="s">
        <v>139</v>
      </c>
      <c r="C11" s="16" t="s">
        <v>141</v>
      </c>
      <c r="D11" s="17" t="s">
        <v>41</v>
      </c>
      <c r="E11" s="17" t="s">
        <v>83</v>
      </c>
      <c r="F11" s="17" t="s">
        <v>59</v>
      </c>
      <c r="G11" s="18">
        <v>47</v>
      </c>
      <c r="H11" s="18">
        <v>315</v>
      </c>
      <c r="I11" s="61"/>
      <c r="J11" s="4">
        <f t="shared" si="0"/>
        <v>0</v>
      </c>
      <c r="K11" s="60"/>
    </row>
    <row r="12" spans="1:11" ht="28.5" x14ac:dyDescent="0.25">
      <c r="A12" s="15">
        <v>10</v>
      </c>
      <c r="B12" s="16" t="s">
        <v>140</v>
      </c>
      <c r="C12" s="17" t="s">
        <v>142</v>
      </c>
      <c r="D12" s="17" t="s">
        <v>41</v>
      </c>
      <c r="E12" s="17" t="s">
        <v>83</v>
      </c>
      <c r="F12" s="17" t="s">
        <v>59</v>
      </c>
      <c r="G12" s="18">
        <v>47</v>
      </c>
      <c r="H12" s="18">
        <v>315</v>
      </c>
      <c r="I12" s="61"/>
      <c r="J12" s="4">
        <f t="shared" si="0"/>
        <v>0</v>
      </c>
    </row>
    <row r="13" spans="1:11" ht="15.75" thickBot="1" x14ac:dyDescent="0.3">
      <c r="A13" s="16"/>
      <c r="B13" s="29" t="s">
        <v>97</v>
      </c>
      <c r="C13" s="29"/>
      <c r="D13" s="16"/>
      <c r="E13" s="16"/>
      <c r="F13" s="16"/>
      <c r="G13" s="16"/>
      <c r="H13" s="16"/>
      <c r="I13" s="16"/>
      <c r="J13" s="12">
        <f>SUM(J3:J12)</f>
        <v>0</v>
      </c>
    </row>
    <row r="14" spans="1:11" ht="15.75" thickTop="1" x14ac:dyDescent="0.25"/>
    <row r="15" spans="1:11" x14ac:dyDescent="0.25">
      <c r="A15" s="50" t="s">
        <v>138</v>
      </c>
      <c r="H15" s="19"/>
    </row>
  </sheetData>
  <sheetProtection algorithmName="SHA-512" hashValue="hV6li6/FKh9GYB5w2WhVCbBt5nPMuQL5QFU4zZxngXobQFcLu/JPyugd86+hOFYNSfX4q8E4otI1dc+Bi9TBKw==" saltValue="HViRQx4sL5sSS94nObpy7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Gesamtkosten</vt:lpstr>
      <vt:lpstr>1. Flachwäsche</vt:lpstr>
      <vt:lpstr>2. Berufsbekleidung aus Systeme</vt:lpstr>
      <vt:lpstr>3. Pool-Berufsbekleidung</vt:lpstr>
      <vt:lpstr>4. Trägerbez. Berufsbekleidung</vt:lpstr>
      <vt:lpstr>5.Kundeneigene Berufsbekleidung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Kindermann, Tobias</dc:creator>
  <cp:lastModifiedBy>Kindermann, Tobias</cp:lastModifiedBy>
  <dcterms:created xsi:type="dcterms:W3CDTF">2015-06-05T18:19:34Z</dcterms:created>
  <dcterms:modified xsi:type="dcterms:W3CDTF">2026-03-24T07:44:29Z</dcterms:modified>
</cp:coreProperties>
</file>