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Ausschreibung Straßenschilder\"/>
    </mc:Choice>
  </mc:AlternateContent>
  <bookViews>
    <workbookView xWindow="1170" yWindow="1170" windowWidth="28800" windowHeight="153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2" i="1" l="1"/>
  <c r="G40" i="1" l="1"/>
  <c r="G39" i="1"/>
  <c r="G38" i="1"/>
  <c r="G37" i="1"/>
  <c r="G36" i="1"/>
  <c r="G35" i="1"/>
  <c r="G34" i="1"/>
  <c r="G33" i="1"/>
  <c r="G32" i="1"/>
  <c r="G31" i="1"/>
  <c r="G30" i="1"/>
  <c r="G29" i="1"/>
  <c r="G24" i="1"/>
  <c r="G57" i="1" l="1"/>
  <c r="G58" i="1" l="1"/>
  <c r="G51" i="1"/>
  <c r="G50" i="1"/>
  <c r="G52" i="1" s="1"/>
  <c r="G46" i="1"/>
  <c r="G45" i="1"/>
  <c r="G47" i="1" s="1"/>
  <c r="G41" i="1"/>
  <c r="G26" i="1"/>
  <c r="G27" i="1"/>
  <c r="G28" i="1"/>
  <c r="G25" i="1"/>
  <c r="G42" i="1" l="1"/>
  <c r="G63" i="1"/>
  <c r="G64" i="1" s="1"/>
  <c r="G71" i="1" l="1"/>
  <c r="G72" i="1" s="1"/>
  <c r="G73" i="1" s="1"/>
  <c r="G67" i="1"/>
  <c r="G68" i="1" l="1"/>
  <c r="G69" i="1" s="1"/>
</calcChain>
</file>

<file path=xl/sharedStrings.xml><?xml version="1.0" encoding="utf-8"?>
<sst xmlns="http://schemas.openxmlformats.org/spreadsheetml/2006/main" count="128" uniqueCount="105">
  <si>
    <t>1.1.</t>
  </si>
  <si>
    <t>1.2.</t>
  </si>
  <si>
    <t>1.3.</t>
  </si>
  <si>
    <t>1.5.</t>
  </si>
  <si>
    <t>Ort:</t>
  </si>
  <si>
    <t>Straße:</t>
  </si>
  <si>
    <t xml:space="preserve">Ausführungstermine: </t>
  </si>
  <si>
    <t>Auftraggeberdaten</t>
  </si>
  <si>
    <t>Gemeinde Petershagen/Eggersdorf</t>
  </si>
  <si>
    <t>Am Markt 8</t>
  </si>
  <si>
    <t>Petershagen/ Eggersdorf</t>
  </si>
  <si>
    <t>Auftraggeber:</t>
  </si>
  <si>
    <t>PLZ:</t>
  </si>
  <si>
    <t>Leistungsbeschreibung</t>
  </si>
  <si>
    <t>Menge</t>
  </si>
  <si>
    <t xml:space="preserve">ME </t>
  </si>
  <si>
    <t>Einheitspreis</t>
  </si>
  <si>
    <t>Gesamtpreis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</si>
  <si>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</si>
  <si>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</si>
  <si>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</si>
  <si>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</si>
  <si>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</si>
  <si>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</si>
  <si>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</si>
  <si>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</si>
  <si>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1.3.1.</t>
  </si>
  <si>
    <t>1.3.2.</t>
  </si>
  <si>
    <t xml:space="preserve">Mehrwertsteuer 19% </t>
  </si>
  <si>
    <t xml:space="preserve">Vergabenummer: </t>
  </si>
  <si>
    <t>OZ (Ordnungszahl)</t>
  </si>
  <si>
    <t xml:space="preserve">Summe 1.5. </t>
  </si>
  <si>
    <t>Felder in dieser Farbe sind vom Bieter auszufüllen</t>
  </si>
  <si>
    <t>Ausführungsbeginn:</t>
  </si>
  <si>
    <t xml:space="preserve">Ausführungsende: </t>
  </si>
  <si>
    <t>1.4.</t>
  </si>
  <si>
    <t>Leistungsverzeichnis</t>
  </si>
  <si>
    <t xml:space="preserve">Vorfahrtstraße </t>
  </si>
  <si>
    <t>je 274.1 + 2</t>
  </si>
  <si>
    <t>162-10 bzw. 162-11</t>
  </si>
  <si>
    <t>159-10 bzw. 162-11</t>
  </si>
  <si>
    <t>605-10 bzw. 605.20</t>
  </si>
  <si>
    <t>283-10</t>
  </si>
  <si>
    <t>625-11</t>
  </si>
  <si>
    <t>je 138-10 + 20</t>
  </si>
  <si>
    <t>je 136-10 + 20</t>
  </si>
  <si>
    <t>je 310 + 311</t>
  </si>
  <si>
    <t>1022-10</t>
  </si>
  <si>
    <t>1042-31</t>
  </si>
  <si>
    <t>Vorfahrt gewähren</t>
  </si>
  <si>
    <t>Beginn und Ende der Zone</t>
  </si>
  <si>
    <t>einstreifige Bake</t>
  </si>
  <si>
    <t>zweistrige Bake</t>
  </si>
  <si>
    <t xml:space="preserve">Streifenbake </t>
  </si>
  <si>
    <t xml:space="preserve">Sackgasse </t>
  </si>
  <si>
    <t>Halteverbot</t>
  </si>
  <si>
    <t>Verbot für Fahrzeige aller Art</t>
  </si>
  <si>
    <t xml:space="preserve">Richtungstafel und  Kurfen </t>
  </si>
  <si>
    <t>Radverkehr</t>
  </si>
  <si>
    <t xml:space="preserve">Kinder </t>
  </si>
  <si>
    <t>verengte Fahrbahn</t>
  </si>
  <si>
    <t>Radweg</t>
  </si>
  <si>
    <t>Ortstafel</t>
  </si>
  <si>
    <t>Parken</t>
  </si>
  <si>
    <t>Radverkehr frei</t>
  </si>
  <si>
    <t>zeitliche Beschränkung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</si>
  <si>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</si>
  <si>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</si>
  <si>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</si>
  <si>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</si>
  <si>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</si>
  <si>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</si>
  <si>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</si>
  <si>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</si>
  <si>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</si>
  <si>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</si>
  <si>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</si>
  <si>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</si>
  <si>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Verkehrszeichen</t>
  </si>
  <si>
    <t>Rohrpfosten</t>
  </si>
  <si>
    <t>Rohrpfosten Stahl feuerverzinkt Durchm. ca. 60 mm incl. Erdanker und Rohrkappe, Wandstärke 2,0 mm, Länge 4,0 m</t>
  </si>
  <si>
    <t>Rohrpfosten Stahl feuerverzinkt Durchm. ca. 60 mm incl. Erdanker und Rohrkappe, Wandstärke 2,0 mm, Länge 4,50 m</t>
  </si>
  <si>
    <t>Straßennamenschilder</t>
  </si>
  <si>
    <t xml:space="preserve">einseitig,  Länge 750 mm, Schrifthöhe 84 mm, Grundfarbe weiß, Schrift schwarz, Alu Hohlkastenprofil, </t>
  </si>
  <si>
    <t xml:space="preserve">doppelseitig, Länge 750 mm, Schrifthöhe 84 mm, Grundfarbe weiß, Schrift schwarz, Alu Hohlkastenprofil, </t>
  </si>
  <si>
    <t xml:space="preserve">1.5.1. </t>
  </si>
  <si>
    <t xml:space="preserve">Stk. </t>
  </si>
  <si>
    <t>Summe 1.1.                                                                                                           Durchschnittspreis ca 100 Stück / Jahr</t>
  </si>
  <si>
    <t>Summe 1.2.                                                                                                           Durchschnittspreis ca 10 Stück / Jahr</t>
  </si>
  <si>
    <t>Summe 1.3.                                                                                                            Durchschnittspreis ca 40 Stück / Jahr</t>
  </si>
  <si>
    <t>Psch.</t>
  </si>
  <si>
    <t>Stk.</t>
  </si>
  <si>
    <t xml:space="preserve">Angebotssumme Gesamt netto </t>
  </si>
  <si>
    <t>Angebotssumme Gesamt brutto</t>
  </si>
  <si>
    <t>Berechnung für 2 Vertragsjahre netto</t>
  </si>
  <si>
    <t>Berechnung für 2 Vertragsjahre brutto</t>
  </si>
  <si>
    <t>Berechnung für 3 Vertragsjahre netto</t>
  </si>
  <si>
    <t>Berechnung für 3 Vertragsjahre brutto</t>
  </si>
  <si>
    <t>Diese Preise sind bei der Angebotsabgabe einzutragen</t>
  </si>
  <si>
    <t>2026/002</t>
  </si>
  <si>
    <t>Rahmenvertrag für die Lieferung von Verkehrszeichen für die Gemeinde Petershagen/Eggersdorf</t>
  </si>
  <si>
    <t>Pauschale Versandkosten</t>
  </si>
  <si>
    <t>Versandkosten</t>
  </si>
  <si>
    <t>entfällt</t>
  </si>
  <si>
    <t>Stand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</si>
</sst>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2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2" fillId="0" borderId="1" xfId="0" applyFont="1" applyBorder="1" applyProtection="1"/>
    <xf numFmtId="2" fontId="2" fillId="0" borderId="1" xfId="0" applyNumberFormat="1" applyFont="1" applyBorder="1" applyProtection="1"/>
    <xf numFmtId="0" fontId="0" fillId="0" borderId="2" xfId="0" applyBorder="1" applyProtection="1"/>
    <xf numFmtId="0" fontId="0" fillId="0" borderId="2" xfId="0" applyBorder="1" applyAlignment="1" applyProtection="1">
      <alignment wrapText="1"/>
    </xf>
    <xf numFmtId="2" fontId="0" fillId="0" borderId="2" xfId="0" applyNumberFormat="1" applyBorder="1" applyProtection="1"/>
    <xf numFmtId="0" fontId="0" fillId="0" borderId="1" xfId="0" applyBorder="1" applyProtection="1"/>
    <xf numFmtId="0" fontId="0" fillId="0" borderId="0" xfId="0" applyFill="1" applyBorder="1" applyProtection="1"/>
    <xf numFmtId="0" fontId="0" fillId="0" borderId="1" xfId="0" applyFill="1" applyBorder="1" applyProtection="1"/>
    <xf numFmtId="2" fontId="0" fillId="0" borderId="1" xfId="0" applyNumberFormat="1" applyBorder="1" applyProtection="1"/>
    <xf numFmtId="164" fontId="0" fillId="0" borderId="0" xfId="1" applyNumberFormat="1" applyFont="1" applyProtection="1"/>
    <xf numFmtId="164" fontId="2" fillId="0" borderId="1" xfId="1" applyNumberFormat="1" applyFont="1" applyBorder="1" applyProtection="1"/>
    <xf numFmtId="164" fontId="0" fillId="0" borderId="2" xfId="1" applyNumberFormat="1" applyFont="1" applyBorder="1" applyProtection="1"/>
    <xf numFmtId="164" fontId="0" fillId="0" borderId="0" xfId="1" applyNumberFormat="1" applyFont="1" applyAlignment="1" applyProtection="1"/>
    <xf numFmtId="164" fontId="0" fillId="0" borderId="1" xfId="1" applyNumberFormat="1" applyFont="1" applyBorder="1" applyProtection="1"/>
    <xf numFmtId="164" fontId="0" fillId="2" borderId="0" xfId="1" applyNumberFormat="1" applyFont="1" applyFill="1" applyProtection="1">
      <protection locked="0"/>
    </xf>
    <xf numFmtId="0" fontId="0" fillId="0" borderId="0" xfId="0" applyAlignment="1" applyProtection="1">
      <alignment horizontal="left"/>
    </xf>
    <xf numFmtId="0" fontId="0" fillId="2" borderId="0" xfId="0" applyFill="1" applyProtection="1"/>
    <xf numFmtId="44" fontId="0" fillId="0" borderId="0" xfId="0" applyNumberFormat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2" fontId="2" fillId="0" borderId="0" xfId="0" applyNumberFormat="1" applyFont="1" applyBorder="1" applyProtection="1"/>
    <xf numFmtId="164" fontId="2" fillId="0" borderId="0" xfId="1" applyNumberFormat="1" applyFont="1" applyBorder="1" applyProtection="1"/>
    <xf numFmtId="164" fontId="0" fillId="0" borderId="4" xfId="1" applyNumberFormat="1" applyFont="1" applyBorder="1" applyProtection="1"/>
    <xf numFmtId="164" fontId="0" fillId="2" borderId="0" xfId="1" applyNumberFormat="1" applyFont="1" applyFill="1" applyAlignment="1" applyProtection="1">
      <alignment horizontal="right"/>
      <protection locked="0"/>
    </xf>
    <xf numFmtId="164" fontId="0" fillId="0" borderId="0" xfId="1" applyNumberFormat="1" applyFont="1" applyAlignment="1" applyProtection="1">
      <alignment horizontal="right"/>
    </xf>
    <xf numFmtId="0" fontId="0" fillId="0" borderId="0" xfId="0" applyFont="1" applyAlignment="1" applyProtection="1">
      <alignment wrapText="1"/>
    </xf>
    <xf numFmtId="0" fontId="0" fillId="0" borderId="0" xfId="0" applyFont="1" applyProtection="1"/>
    <xf numFmtId="14" fontId="0" fillId="0" borderId="0" xfId="0" applyNumberFormat="1" applyAlignment="1" applyProtection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alignment horizontal="left" vertical="top"/>
    </xf>
    <xf numFmtId="0" fontId="0" fillId="0" borderId="0" xfId="0" applyBorder="1"/>
    <xf numFmtId="0" fontId="0" fillId="0" borderId="0" xfId="0" applyBorder="1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/>
    </xf>
    <xf numFmtId="0" fontId="0" fillId="0" borderId="5" xfId="0" applyBorder="1"/>
    <xf numFmtId="0" fontId="0" fillId="0" borderId="5" xfId="0" applyBorder="1" applyAlignment="1">
      <alignment horizontal="left"/>
    </xf>
    <xf numFmtId="2" fontId="0" fillId="0" borderId="5" xfId="0" applyNumberFormat="1" applyBorder="1" applyProtection="1"/>
    <xf numFmtId="164" fontId="0" fillId="2" borderId="5" xfId="1" applyNumberFormat="1" applyFont="1" applyFill="1" applyBorder="1" applyProtection="1">
      <protection locked="0"/>
    </xf>
    <xf numFmtId="164" fontId="0" fillId="0" borderId="5" xfId="1" applyNumberFormat="1" applyFont="1" applyBorder="1" applyProtection="1"/>
    <xf numFmtId="0" fontId="0" fillId="0" borderId="0" xfId="0" applyBorder="1" applyAlignment="1" applyProtection="1">
      <alignment horizontal="left" wrapText="1"/>
    </xf>
    <xf numFmtId="0" fontId="2" fillId="0" borderId="0" xfId="0" applyFont="1" applyFill="1" applyBorder="1" applyProtection="1"/>
    <xf numFmtId="2" fontId="0" fillId="0" borderId="0" xfId="0" applyNumberFormat="1" applyAlignment="1" applyProtection="1">
      <alignment horizontal="right"/>
    </xf>
    <xf numFmtId="0" fontId="0" fillId="0" borderId="5" xfId="0" applyBorder="1" applyAlignment="1" applyProtection="1">
      <alignment horizontal="left"/>
    </xf>
    <xf numFmtId="164" fontId="0" fillId="0" borderId="0" xfId="0" applyNumberFormat="1" applyProtection="1"/>
    <xf numFmtId="164" fontId="4" fillId="0" borderId="0" xfId="1" applyNumberFormat="1" applyFont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3" fillId="0" borderId="0" xfId="0" applyFont="1" applyAlignment="1" applyProtection="1">
      <alignment horizontal="left" wrapText="1"/>
    </xf>
    <xf numFmtId="164" fontId="0" fillId="0" borderId="0" xfId="1" applyNumberFormat="1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wrapText="1"/>
    </xf>
    <xf numFmtId="0" fontId="5" fillId="0" borderId="5" xfId="0" applyFont="1" applyBorder="1" applyAlignment="1" applyProtection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showZeros="0" tabSelected="1" zoomScale="115" zoomScaleNormal="115" workbookViewId="0">
      <selection activeCell="G13" sqref="G13"/>
    </sheetView>
  </sheetViews>
  <sheetFormatPr baseColWidth="10" defaultRowHeight="15" x14ac:dyDescent="0.25"/>
  <cols>
    <col min="1" max="1" width="24.28515625" style="3" bestFit="1" customWidth="1"/>
    <col min="2" max="2" width="31.28515625" style="3" customWidth="1"/>
    <col min="3" max="3" width="72.140625" style="1" customWidth="1"/>
    <col min="4" max="4" width="11.42578125" style="4"/>
    <col min="5" max="5" width="11.42578125" style="3"/>
    <col min="6" max="6" width="12.5703125" style="16" bestFit="1" customWidth="1"/>
    <col min="7" max="7" width="12.140625" style="16" bestFit="1" customWidth="1"/>
    <col min="8" max="16384" width="11.42578125" style="3"/>
  </cols>
  <sheetData>
    <row r="2" spans="1:7" ht="28.5" x14ac:dyDescent="0.45">
      <c r="A2" s="52" t="s">
        <v>36</v>
      </c>
      <c r="B2" s="52"/>
      <c r="C2" s="52"/>
      <c r="D2" s="52"/>
      <c r="E2" s="52"/>
      <c r="F2" s="52"/>
      <c r="G2" s="52"/>
    </row>
    <row r="3" spans="1:7" x14ac:dyDescent="0.25">
      <c r="A3" s="3" t="s">
        <v>13</v>
      </c>
      <c r="C3" s="54" t="s">
        <v>100</v>
      </c>
      <c r="D3" s="54"/>
      <c r="E3" s="54"/>
      <c r="F3" s="54"/>
      <c r="G3" s="54"/>
    </row>
    <row r="4" spans="1:7" x14ac:dyDescent="0.25">
      <c r="C4" s="54"/>
      <c r="D4" s="54"/>
      <c r="E4" s="54"/>
      <c r="F4" s="54"/>
      <c r="G4" s="54"/>
    </row>
    <row r="5" spans="1:7" x14ac:dyDescent="0.25">
      <c r="A5" s="3" t="s">
        <v>29</v>
      </c>
      <c r="C5" s="1" t="s">
        <v>99</v>
      </c>
    </row>
    <row r="7" spans="1:7" x14ac:dyDescent="0.25">
      <c r="A7" s="5" t="s">
        <v>6</v>
      </c>
      <c r="B7" s="5"/>
    </row>
    <row r="8" spans="1:7" x14ac:dyDescent="0.25">
      <c r="A8" s="3" t="s">
        <v>33</v>
      </c>
      <c r="C8" s="34">
        <v>46113</v>
      </c>
    </row>
    <row r="9" spans="1:7" x14ac:dyDescent="0.25">
      <c r="A9" s="3" t="s">
        <v>34</v>
      </c>
      <c r="C9" s="34">
        <v>47208</v>
      </c>
    </row>
    <row r="11" spans="1:7" x14ac:dyDescent="0.25">
      <c r="A11" s="5" t="s">
        <v>7</v>
      </c>
      <c r="B11" s="5"/>
    </row>
    <row r="12" spans="1:7" x14ac:dyDescent="0.25">
      <c r="A12" s="3" t="s">
        <v>11</v>
      </c>
      <c r="C12" s="1" t="s">
        <v>8</v>
      </c>
    </row>
    <row r="13" spans="1:7" x14ac:dyDescent="0.25">
      <c r="A13" s="3" t="s">
        <v>5</v>
      </c>
      <c r="C13" s="1" t="s">
        <v>9</v>
      </c>
    </row>
    <row r="14" spans="1:7" x14ac:dyDescent="0.25">
      <c r="A14" s="3" t="s">
        <v>12</v>
      </c>
      <c r="C14" s="6">
        <v>15345</v>
      </c>
    </row>
    <row r="15" spans="1:7" x14ac:dyDescent="0.25">
      <c r="A15" s="3" t="s">
        <v>4</v>
      </c>
      <c r="C15" s="1" t="s">
        <v>10</v>
      </c>
    </row>
    <row r="17" spans="1:7" ht="15" customHeight="1" x14ac:dyDescent="0.25">
      <c r="E17" s="23"/>
      <c r="F17" s="53" t="s">
        <v>32</v>
      </c>
      <c r="G17" s="53"/>
    </row>
    <row r="18" spans="1:7" ht="15" customHeight="1" x14ac:dyDescent="0.25">
      <c r="E18" s="23"/>
      <c r="F18" s="53"/>
      <c r="G18" s="53"/>
    </row>
    <row r="19" spans="1:7" ht="15" customHeight="1" x14ac:dyDescent="0.25">
      <c r="E19" s="23"/>
      <c r="F19" s="53"/>
      <c r="G19" s="53"/>
    </row>
    <row r="20" spans="1:7" x14ac:dyDescent="0.25">
      <c r="E20" s="56" t="s">
        <v>104</v>
      </c>
      <c r="F20" s="56"/>
      <c r="G20" s="56"/>
    </row>
    <row r="21" spans="1:7" x14ac:dyDescent="0.25">
      <c r="A21" s="7" t="s">
        <v>30</v>
      </c>
      <c r="B21" s="51" t="s">
        <v>13</v>
      </c>
      <c r="C21" s="51"/>
      <c r="D21" s="8" t="s">
        <v>14</v>
      </c>
      <c r="E21" s="7" t="s">
        <v>15</v>
      </c>
      <c r="F21" s="17" t="s">
        <v>16</v>
      </c>
      <c r="G21" s="17" t="s">
        <v>17</v>
      </c>
    </row>
    <row r="22" spans="1:7" ht="15.75" thickBot="1" x14ac:dyDescent="0.3">
      <c r="A22" s="9"/>
      <c r="B22" s="9"/>
      <c r="C22" s="10"/>
      <c r="D22" s="11"/>
      <c r="E22" s="9"/>
      <c r="F22" s="18"/>
      <c r="G22" s="18"/>
    </row>
    <row r="23" spans="1:7" x14ac:dyDescent="0.25">
      <c r="A23" s="5" t="s">
        <v>0</v>
      </c>
      <c r="B23" s="5" t="s">
        <v>78</v>
      </c>
    </row>
    <row r="24" spans="1:7" ht="15" customHeight="1" x14ac:dyDescent="0.25">
      <c r="A24" s="36" t="s">
        <v>18</v>
      </c>
      <c r="B24" s="37" t="s">
        <v>37</v>
      </c>
      <c r="C24" s="38">
        <v>306</v>
      </c>
      <c r="D24" s="47">
        <v>1</v>
      </c>
      <c r="E24" s="22" t="s">
        <v>86</v>
      </c>
      <c r="F24" s="30"/>
      <c r="G24" s="31">
        <f>$D$24*$F$24</f>
        <v>0</v>
      </c>
    </row>
    <row r="25" spans="1:7" ht="15" customHeight="1" x14ac:dyDescent="0.25">
      <c r="A25" s="36" t="s">
        <v>19</v>
      </c>
      <c r="B25" s="37" t="s">
        <v>49</v>
      </c>
      <c r="C25" s="45">
        <v>205</v>
      </c>
      <c r="D25" s="4">
        <v>1</v>
      </c>
      <c r="E25" s="22" t="s">
        <v>86</v>
      </c>
      <c r="F25" s="30"/>
      <c r="G25" s="31">
        <f t="shared" ref="G25:G41" si="0">$D25*$F25</f>
        <v>0</v>
      </c>
    </row>
    <row r="26" spans="1:7" x14ac:dyDescent="0.25">
      <c r="A26" s="36" t="s">
        <v>20</v>
      </c>
      <c r="B26" s="37" t="s">
        <v>50</v>
      </c>
      <c r="C26" s="45" t="s">
        <v>38</v>
      </c>
      <c r="D26" s="4">
        <v>1</v>
      </c>
      <c r="E26" s="22" t="s">
        <v>86</v>
      </c>
      <c r="F26" s="21"/>
      <c r="G26" s="16">
        <f t="shared" si="0"/>
        <v>0</v>
      </c>
    </row>
    <row r="27" spans="1:7" x14ac:dyDescent="0.25">
      <c r="A27" s="36" t="s">
        <v>21</v>
      </c>
      <c r="B27" s="37" t="s">
        <v>51</v>
      </c>
      <c r="C27" s="45" t="s">
        <v>39</v>
      </c>
      <c r="D27" s="4">
        <v>1</v>
      </c>
      <c r="E27" s="22" t="s">
        <v>86</v>
      </c>
      <c r="F27" s="21"/>
      <c r="G27" s="19">
        <f t="shared" si="0"/>
        <v>0</v>
      </c>
    </row>
    <row r="28" spans="1:7" x14ac:dyDescent="0.25">
      <c r="A28" s="36" t="s">
        <v>22</v>
      </c>
      <c r="B28" s="37" t="s">
        <v>52</v>
      </c>
      <c r="C28" s="45" t="s">
        <v>40</v>
      </c>
      <c r="D28" s="4">
        <v>1</v>
      </c>
      <c r="E28" s="22" t="s">
        <v>86</v>
      </c>
      <c r="F28" s="21"/>
      <c r="G28" s="16">
        <f t="shared" si="0"/>
        <v>0</v>
      </c>
    </row>
    <row r="29" spans="1:7" x14ac:dyDescent="0.25">
      <c r="A29" s="36" t="s">
        <v>23</v>
      </c>
      <c r="B29" s="37" t="s">
        <v>53</v>
      </c>
      <c r="C29" s="35" t="s">
        <v>41</v>
      </c>
      <c r="D29" s="4">
        <v>1</v>
      </c>
      <c r="E29" s="22" t="s">
        <v>86</v>
      </c>
      <c r="F29" s="21"/>
      <c r="G29" s="16">
        <f t="shared" si="0"/>
        <v>0</v>
      </c>
    </row>
    <row r="30" spans="1:7" x14ac:dyDescent="0.25">
      <c r="A30" s="36" t="s">
        <v>66</v>
      </c>
      <c r="B30" s="37" t="s">
        <v>54</v>
      </c>
      <c r="C30" s="35">
        <v>357</v>
      </c>
      <c r="D30" s="4">
        <v>1</v>
      </c>
      <c r="E30" s="22" t="s">
        <v>86</v>
      </c>
      <c r="F30" s="21"/>
      <c r="G30" s="16">
        <f t="shared" si="0"/>
        <v>0</v>
      </c>
    </row>
    <row r="31" spans="1:7" x14ac:dyDescent="0.25">
      <c r="A31" s="36" t="s">
        <v>67</v>
      </c>
      <c r="B31" s="37" t="s">
        <v>55</v>
      </c>
      <c r="C31" s="35" t="s">
        <v>42</v>
      </c>
      <c r="D31" s="4">
        <v>1</v>
      </c>
      <c r="E31" s="22" t="s">
        <v>86</v>
      </c>
      <c r="F31" s="21"/>
      <c r="G31" s="16">
        <f t="shared" si="0"/>
        <v>0</v>
      </c>
    </row>
    <row r="32" spans="1:7" x14ac:dyDescent="0.25">
      <c r="A32" s="36" t="s">
        <v>68</v>
      </c>
      <c r="B32" s="37" t="s">
        <v>56</v>
      </c>
      <c r="C32" s="35">
        <v>250</v>
      </c>
      <c r="D32" s="4">
        <v>1</v>
      </c>
      <c r="E32" s="22" t="s">
        <v>86</v>
      </c>
      <c r="F32" s="21"/>
      <c r="G32" s="16">
        <f t="shared" si="0"/>
        <v>0</v>
      </c>
    </row>
    <row r="33" spans="1:8" x14ac:dyDescent="0.25">
      <c r="A33" s="36" t="s">
        <v>69</v>
      </c>
      <c r="B33" s="37" t="s">
        <v>57</v>
      </c>
      <c r="C33" s="35" t="s">
        <v>43</v>
      </c>
      <c r="D33" s="4">
        <v>1</v>
      </c>
      <c r="E33" s="22" t="s">
        <v>86</v>
      </c>
      <c r="F33" s="21"/>
      <c r="G33" s="16">
        <f t="shared" si="0"/>
        <v>0</v>
      </c>
    </row>
    <row r="34" spans="1:8" x14ac:dyDescent="0.25">
      <c r="A34" s="36" t="s">
        <v>70</v>
      </c>
      <c r="B34" s="37" t="s">
        <v>58</v>
      </c>
      <c r="C34" s="35" t="s">
        <v>44</v>
      </c>
      <c r="D34" s="4">
        <v>1</v>
      </c>
      <c r="E34" s="22" t="s">
        <v>86</v>
      </c>
      <c r="F34" s="21"/>
      <c r="G34" s="16">
        <f t="shared" si="0"/>
        <v>0</v>
      </c>
    </row>
    <row r="35" spans="1:8" x14ac:dyDescent="0.25">
      <c r="A35" s="36" t="s">
        <v>71</v>
      </c>
      <c r="B35" s="37" t="s">
        <v>59</v>
      </c>
      <c r="C35" s="35" t="s">
        <v>45</v>
      </c>
      <c r="D35" s="4">
        <v>1</v>
      </c>
      <c r="E35" s="22" t="s">
        <v>86</v>
      </c>
      <c r="F35" s="21"/>
      <c r="G35" s="16">
        <f t="shared" si="0"/>
        <v>0</v>
      </c>
    </row>
    <row r="36" spans="1:8" x14ac:dyDescent="0.25">
      <c r="A36" s="36" t="s">
        <v>72</v>
      </c>
      <c r="B36" s="37" t="s">
        <v>60</v>
      </c>
      <c r="C36" s="35">
        <v>120</v>
      </c>
      <c r="D36" s="4">
        <v>1</v>
      </c>
      <c r="E36" s="22" t="s">
        <v>86</v>
      </c>
      <c r="F36" s="21"/>
      <c r="G36" s="16">
        <f t="shared" si="0"/>
        <v>0</v>
      </c>
    </row>
    <row r="37" spans="1:8" x14ac:dyDescent="0.25">
      <c r="A37" s="36" t="s">
        <v>73</v>
      </c>
      <c r="B37" s="37" t="s">
        <v>61</v>
      </c>
      <c r="C37" s="35">
        <v>237</v>
      </c>
      <c r="D37" s="4">
        <v>1</v>
      </c>
      <c r="E37" s="22" t="s">
        <v>86</v>
      </c>
      <c r="F37" s="21"/>
      <c r="G37" s="16">
        <f t="shared" si="0"/>
        <v>0</v>
      </c>
    </row>
    <row r="38" spans="1:8" x14ac:dyDescent="0.25">
      <c r="A38" s="36" t="s">
        <v>74</v>
      </c>
      <c r="B38" s="37" t="s">
        <v>62</v>
      </c>
      <c r="C38" s="35" t="s">
        <v>46</v>
      </c>
      <c r="D38" s="4">
        <v>1</v>
      </c>
      <c r="E38" s="22" t="s">
        <v>86</v>
      </c>
      <c r="F38" s="21"/>
      <c r="G38" s="16">
        <f t="shared" si="0"/>
        <v>0</v>
      </c>
    </row>
    <row r="39" spans="1:8" x14ac:dyDescent="0.25">
      <c r="A39" s="36" t="s">
        <v>75</v>
      </c>
      <c r="B39" s="37" t="s">
        <v>63</v>
      </c>
      <c r="C39" s="35">
        <v>314</v>
      </c>
      <c r="D39" s="4">
        <v>1</v>
      </c>
      <c r="E39" s="22" t="s">
        <v>86</v>
      </c>
      <c r="F39" s="21"/>
      <c r="G39" s="16">
        <f t="shared" si="0"/>
        <v>0</v>
      </c>
    </row>
    <row r="40" spans="1:8" ht="13.5" customHeight="1" x14ac:dyDescent="0.25">
      <c r="A40" s="36" t="s">
        <v>76</v>
      </c>
      <c r="B40" s="37" t="s">
        <v>64</v>
      </c>
      <c r="C40" s="35" t="s">
        <v>47</v>
      </c>
      <c r="D40" s="4">
        <v>1</v>
      </c>
      <c r="E40" s="22" t="s">
        <v>86</v>
      </c>
      <c r="F40" s="21"/>
      <c r="G40" s="16">
        <f t="shared" si="0"/>
        <v>0</v>
      </c>
    </row>
    <row r="41" spans="1:8" x14ac:dyDescent="0.25">
      <c r="A41" s="39" t="s">
        <v>77</v>
      </c>
      <c r="B41" s="40" t="s">
        <v>65</v>
      </c>
      <c r="C41" s="41" t="s">
        <v>48</v>
      </c>
      <c r="D41" s="42">
        <v>1</v>
      </c>
      <c r="E41" s="48" t="s">
        <v>86</v>
      </c>
      <c r="F41" s="43"/>
      <c r="G41" s="44">
        <f t="shared" si="0"/>
        <v>0</v>
      </c>
    </row>
    <row r="42" spans="1:8" x14ac:dyDescent="0.25">
      <c r="A42" s="25"/>
      <c r="B42" s="55" t="s">
        <v>87</v>
      </c>
      <c r="C42" s="55"/>
      <c r="D42" s="27"/>
      <c r="E42" s="26"/>
      <c r="F42" s="28"/>
      <c r="G42" s="28">
        <f>(SUM(G24:G41)/18)*100</f>
        <v>0</v>
      </c>
      <c r="H42" s="24"/>
    </row>
    <row r="43" spans="1:8" ht="15.75" thickBot="1" x14ac:dyDescent="0.3">
      <c r="A43" s="9"/>
      <c r="B43" s="9"/>
      <c r="C43" s="10"/>
      <c r="D43" s="11"/>
      <c r="E43" s="9"/>
      <c r="F43" s="18"/>
      <c r="G43" s="18"/>
      <c r="H43" s="25"/>
    </row>
    <row r="44" spans="1:8" x14ac:dyDescent="0.25">
      <c r="A44" s="5" t="s">
        <v>1</v>
      </c>
      <c r="B44" s="46" t="s">
        <v>79</v>
      </c>
      <c r="C44" s="32"/>
    </row>
    <row r="45" spans="1:8" x14ac:dyDescent="0.25">
      <c r="A45" s="3" t="s">
        <v>24</v>
      </c>
      <c r="B45" s="13" t="s">
        <v>80</v>
      </c>
      <c r="D45" s="4">
        <v>1</v>
      </c>
      <c r="E45" s="22" t="s">
        <v>86</v>
      </c>
      <c r="F45" s="21"/>
      <c r="G45" s="16">
        <f>$D45*$F45</f>
        <v>0</v>
      </c>
    </row>
    <row r="46" spans="1:8" x14ac:dyDescent="0.25">
      <c r="A46" s="3" t="s">
        <v>25</v>
      </c>
      <c r="B46" s="3" t="s">
        <v>81</v>
      </c>
      <c r="D46" s="4">
        <v>1</v>
      </c>
      <c r="E46" s="3" t="s">
        <v>86</v>
      </c>
      <c r="F46" s="21"/>
      <c r="G46" s="16">
        <f t="shared" ref="G46" si="1">$D46*$F46</f>
        <v>0</v>
      </c>
    </row>
    <row r="47" spans="1:8" s="5" customFormat="1" x14ac:dyDescent="0.25">
      <c r="A47" s="7"/>
      <c r="B47" s="51" t="s">
        <v>88</v>
      </c>
      <c r="C47" s="51"/>
      <c r="D47" s="8"/>
      <c r="E47" s="7"/>
      <c r="F47" s="17"/>
      <c r="G47" s="17">
        <f>(SUM(G45:G46)/2)*10</f>
        <v>0</v>
      </c>
    </row>
    <row r="48" spans="1:8" ht="15.75" thickBot="1" x14ac:dyDescent="0.3">
      <c r="A48" s="9"/>
      <c r="B48" s="9"/>
      <c r="C48" s="10"/>
      <c r="D48" s="11"/>
      <c r="E48" s="9"/>
      <c r="F48" s="18"/>
      <c r="G48" s="18"/>
    </row>
    <row r="49" spans="1:8" x14ac:dyDescent="0.25">
      <c r="A49" s="5" t="s">
        <v>2</v>
      </c>
      <c r="B49" s="46" t="s">
        <v>82</v>
      </c>
      <c r="C49" s="33"/>
    </row>
    <row r="50" spans="1:8" x14ac:dyDescent="0.25">
      <c r="A50" s="3" t="s">
        <v>26</v>
      </c>
      <c r="B50" s="13" t="s">
        <v>83</v>
      </c>
      <c r="D50" s="4">
        <v>1</v>
      </c>
      <c r="E50" s="3" t="s">
        <v>91</v>
      </c>
      <c r="F50" s="21"/>
      <c r="G50" s="16">
        <f>$D50*$F50</f>
        <v>0</v>
      </c>
    </row>
    <row r="51" spans="1:8" x14ac:dyDescent="0.25">
      <c r="A51" s="3" t="s">
        <v>27</v>
      </c>
      <c r="B51" s="13" t="s">
        <v>84</v>
      </c>
      <c r="D51" s="4">
        <v>1</v>
      </c>
      <c r="E51" s="3" t="s">
        <v>91</v>
      </c>
      <c r="F51" s="21"/>
      <c r="G51" s="16">
        <f t="shared" ref="G51" si="2">$D51*$F51</f>
        <v>0</v>
      </c>
    </row>
    <row r="52" spans="1:8" s="5" customFormat="1" x14ac:dyDescent="0.25">
      <c r="A52" s="7"/>
      <c r="B52" s="51" t="s">
        <v>89</v>
      </c>
      <c r="C52" s="51"/>
      <c r="D52" s="8"/>
      <c r="E52" s="7"/>
      <c r="F52" s="17"/>
      <c r="G52" s="17">
        <f>(SUM(G50:G51)/2)*40</f>
        <v>0</v>
      </c>
    </row>
    <row r="53" spans="1:8" ht="15.75" thickBot="1" x14ac:dyDescent="0.3">
      <c r="A53" s="9"/>
      <c r="B53" s="9"/>
      <c r="C53" s="10"/>
      <c r="D53" s="11"/>
      <c r="E53" s="9"/>
      <c r="F53" s="18"/>
      <c r="G53" s="18"/>
    </row>
    <row r="54" spans="1:8" x14ac:dyDescent="0.25">
      <c r="A54" s="46" t="s">
        <v>35</v>
      </c>
      <c r="B54" s="46" t="s">
        <v>103</v>
      </c>
      <c r="C54" s="33"/>
    </row>
    <row r="55" spans="1:8" ht="15.75" thickBot="1" x14ac:dyDescent="0.3">
      <c r="A55" s="9"/>
      <c r="B55" s="9"/>
      <c r="C55" s="10"/>
      <c r="D55" s="11"/>
      <c r="E55" s="9"/>
      <c r="F55" s="18"/>
      <c r="G55" s="18"/>
    </row>
    <row r="56" spans="1:8" x14ac:dyDescent="0.25">
      <c r="A56" s="46" t="s">
        <v>3</v>
      </c>
      <c r="B56" s="46" t="s">
        <v>102</v>
      </c>
      <c r="C56" s="32"/>
    </row>
    <row r="57" spans="1:8" x14ac:dyDescent="0.25">
      <c r="A57" s="13" t="s">
        <v>85</v>
      </c>
      <c r="B57" s="13" t="s">
        <v>101</v>
      </c>
      <c r="D57" s="4">
        <v>1</v>
      </c>
      <c r="E57" s="3" t="s">
        <v>90</v>
      </c>
      <c r="F57" s="21"/>
      <c r="G57" s="16">
        <f t="shared" ref="G57" si="3">$D57*$F57</f>
        <v>0</v>
      </c>
    </row>
    <row r="58" spans="1:8" x14ac:dyDescent="0.25">
      <c r="A58" s="14"/>
      <c r="B58" s="51" t="s">
        <v>31</v>
      </c>
      <c r="C58" s="51"/>
      <c r="D58" s="15"/>
      <c r="E58" s="12"/>
      <c r="F58" s="20"/>
      <c r="G58" s="20">
        <f>SUM(G57:G57)</f>
        <v>0</v>
      </c>
    </row>
    <row r="59" spans="1:8" ht="15.75" thickBot="1" x14ac:dyDescent="0.3">
      <c r="A59" s="9"/>
      <c r="B59" s="9"/>
      <c r="C59" s="10"/>
      <c r="D59" s="11"/>
      <c r="E59" s="9"/>
      <c r="F59" s="18"/>
      <c r="G59" s="18"/>
    </row>
    <row r="62" spans="1:8" x14ac:dyDescent="0.25">
      <c r="C62" s="1" t="s">
        <v>92</v>
      </c>
      <c r="G62" s="16">
        <f>SUM(G42+G47+G52+G58)</f>
        <v>0</v>
      </c>
    </row>
    <row r="63" spans="1:8" x14ac:dyDescent="0.25">
      <c r="C63" s="1" t="s">
        <v>28</v>
      </c>
      <c r="G63" s="16">
        <f>G62/100*19</f>
        <v>0</v>
      </c>
      <c r="H63" s="49"/>
    </row>
    <row r="64" spans="1:8" ht="15.75" thickBot="1" x14ac:dyDescent="0.3">
      <c r="C64" s="2" t="s">
        <v>93</v>
      </c>
      <c r="F64" s="28"/>
      <c r="G64" s="29">
        <f>G62+G63</f>
        <v>0</v>
      </c>
    </row>
    <row r="65" spans="3:7" ht="15.75" thickTop="1" x14ac:dyDescent="0.25"/>
    <row r="67" spans="3:7" x14ac:dyDescent="0.25">
      <c r="C67" s="1" t="s">
        <v>94</v>
      </c>
      <c r="G67" s="16">
        <f>G62*2</f>
        <v>0</v>
      </c>
    </row>
    <row r="68" spans="3:7" x14ac:dyDescent="0.25">
      <c r="C68" s="1" t="s">
        <v>28</v>
      </c>
      <c r="G68" s="16">
        <f>G67*0.19</f>
        <v>0</v>
      </c>
    </row>
    <row r="69" spans="3:7" ht="15.75" thickBot="1" x14ac:dyDescent="0.3">
      <c r="C69" s="2" t="s">
        <v>95</v>
      </c>
      <c r="G69" s="29">
        <f>G67+G68</f>
        <v>0</v>
      </c>
    </row>
    <row r="70" spans="3:7" ht="15.75" thickTop="1" x14ac:dyDescent="0.25"/>
    <row r="71" spans="3:7" x14ac:dyDescent="0.25">
      <c r="C71" s="1" t="s">
        <v>96</v>
      </c>
      <c r="E71" s="50" t="s">
        <v>98</v>
      </c>
      <c r="F71" s="50"/>
      <c r="G71" s="16">
        <f>G62*3</f>
        <v>0</v>
      </c>
    </row>
    <row r="72" spans="3:7" x14ac:dyDescent="0.25">
      <c r="C72" s="1" t="s">
        <v>28</v>
      </c>
      <c r="E72" s="50"/>
      <c r="F72" s="50"/>
      <c r="G72" s="16">
        <f>G71*0.19</f>
        <v>0</v>
      </c>
    </row>
    <row r="73" spans="3:7" ht="15.75" thickBot="1" x14ac:dyDescent="0.3">
      <c r="C73" s="2" t="s">
        <v>97</v>
      </c>
      <c r="E73" s="50"/>
      <c r="F73" s="50"/>
      <c r="G73" s="29">
        <f>G71+G72</f>
        <v>0</v>
      </c>
    </row>
    <row r="74" spans="3:7" ht="15.75" thickTop="1" x14ac:dyDescent="0.25"/>
  </sheetData>
  <sheetProtection algorithmName="SHA-512" hashValue="yQMsdCxJhc9qttgL/q6AabmchbtNENnr4ICEutSNxDfVxXvT06eg3f6VyoNNJc+RNinbsjo0lN3bwQmFk3/f+w==" saltValue="+qbbfQtPNh4E2BvrZykGAA==" spinCount="100000" sheet="1" objects="1" scenarios="1"/>
  <mergeCells count="10">
    <mergeCell ref="A2:G2"/>
    <mergeCell ref="F17:G19"/>
    <mergeCell ref="C3:G4"/>
    <mergeCell ref="B21:C21"/>
    <mergeCell ref="B42:C42"/>
    <mergeCell ref="E20:G20"/>
    <mergeCell ref="E71:F73"/>
    <mergeCell ref="B47:C47"/>
    <mergeCell ref="B52:C52"/>
    <mergeCell ref="B58:C5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 Michelle</dc:creator>
  <cp:lastModifiedBy>Altkuckatz Denise</cp:lastModifiedBy>
  <dcterms:created xsi:type="dcterms:W3CDTF">2024-10-18T07:17:36Z</dcterms:created>
  <dcterms:modified xsi:type="dcterms:W3CDTF">2026-02-25T09:34:38Z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{0d45121a-84b2-476e-939d-f0633b6932cb}</vt:lpwstr>
  </property>
  <property fmtid="{D5CDD505-2E9C-101B-9397-08002B2CF9AE}" pid="3" name="ReadOnly">
    <vt:lpwstr>True</vt:lpwstr>
  </property>
  <property fmtid="{D5CDD505-2E9C-101B-9397-08002B2CF9AE}" pid="4" name="DocTitle">
    <vt:lpwstr>Aktenplan\Zentrale Verwaltung\Innere Verwaltung\Innere Verwaltung\Vergabe und Fördermittel\Vorlagen Vergabestelle\LV_Vorlage</vt:lpwstr>
  </property>
  <property fmtid="{D5CDD505-2E9C-101B-9397-08002B2CF9AE}" pid="5" name="DocFullpathString">
    <vt:lpwstr>Aktenplan|Zentrale Verwaltung|Innere Verwaltung|Innere Verwaltung|Vergabe und Fördermittel|Vorlagen Vergabestelle|LV_Vorlage</vt:lpwstr>
  </property>
</Properties>
</file>