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W:\D4\400 Ref Beschaffung\10 Auftragsbücher\2026\Operativ\SAW\in Bearbeitung\4.B.WGCH2025143_F Erweitertes Dunkelfeld- und Hyperspektral-Bildgebungssystem, Mikroskop und Bilderfassungssoftware\"/>
    </mc:Choice>
  </mc:AlternateContent>
  <xr:revisionPtr revIDLastSave="0" documentId="13_ncr:1_{AB4C9F74-CCAA-4CA3-98AF-19A6E74E6600}" xr6:coauthVersionLast="47" xr6:coauthVersionMax="47" xr10:uidLastSave="{00000000-0000-0000-0000-000000000000}"/>
  <bookViews>
    <workbookView xWindow="-110" yWindow="-110" windowWidth="19420" windowHeight="10300" xr2:uid="{00000000-000D-0000-FFFF-FFFF00000000}"/>
  </bookViews>
  <sheets>
    <sheet name="Tabelle1" sheetId="1" r:id="rId1"/>
    <sheet name="Tabelle2" sheetId="2" r:id="rId2"/>
    <sheet name="Tabelle3" sheetId="3" r:id="rId3"/>
  </sheets>
  <definedNames>
    <definedName name="_xlnm._FilterDatabase" localSheetId="0" hidden="1">Tabelle1!$A$1:$F$75</definedName>
    <definedName name="_xlnm.Print_Area" localSheetId="0">Tabelle1!$A$1:$F$75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54" i="1" l="1"/>
  <c r="F53" i="1"/>
  <c r="F21" i="1"/>
  <c r="F26" i="1"/>
  <c r="F31" i="1"/>
  <c r="F36" i="1"/>
  <c r="F41" i="1"/>
  <c r="F46" i="1"/>
  <c r="F52" i="1"/>
  <c r="E60" i="1"/>
  <c r="F16" i="1"/>
  <c r="F62" i="1" l="1"/>
  <c r="F64" i="1" s="1"/>
  <c r="F66" i="1" s="1"/>
  <c r="F68" i="1" s="1"/>
  <c r="F7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Konow, Richard</author>
  </authors>
  <commentList>
    <comment ref="D16" authorId="0" shapeId="0" xr:uid="{00000000-0006-0000-0000-000001000000}">
      <text>
        <r>
          <rPr>
            <b/>
            <sz val="9"/>
            <color indexed="81"/>
            <rFont val="Tahoma"/>
            <family val="2"/>
          </rPr>
          <t>Konow, Richard:</t>
        </r>
        <r>
          <rPr>
            <sz val="9"/>
            <color indexed="81"/>
            <rFont val="Tahoma"/>
            <family val="2"/>
          </rPr>
          <t xml:space="preserve">
% = Prozent
Bl. = Blatt
g = Gramm
h = Stunde
Jhr = Jahr
k.A. = keine Angabe
kg = Kilogramm
l = Liter
LE = Leistungseinheit
m = Meter
Mon = Monat
m² = Quadratmeter
m³ = Kubikmeter
Pal = Palette
psch = pauschal
S. = Seite
St. = Stück
t = Tonne
TS = Tagessatz
Wo = Woche</t>
        </r>
      </text>
    </comment>
  </commentList>
</comments>
</file>

<file path=xl/sharedStrings.xml><?xml version="1.0" encoding="utf-8"?>
<sst xmlns="http://schemas.openxmlformats.org/spreadsheetml/2006/main" count="87" uniqueCount="67">
  <si>
    <t>Telefon/Fax:</t>
  </si>
  <si>
    <t>Angebotsnummer:</t>
  </si>
  <si>
    <t>Einz.-Preis</t>
  </si>
  <si>
    <t>Ges.-Preis</t>
  </si>
  <si>
    <t>Pos.</t>
  </si>
  <si>
    <t>Bezeichnung der Leistung</t>
  </si>
  <si>
    <t>Menge</t>
  </si>
  <si>
    <t>Zahlungsbedingungen in Tage netto:</t>
  </si>
  <si>
    <t>Nettosumme:</t>
  </si>
  <si>
    <t>Zwischensumme:</t>
  </si>
  <si>
    <t>abzgl. _ % Skonto</t>
  </si>
  <si>
    <t>Endsumme:</t>
  </si>
  <si>
    <t>Unternehmen:</t>
  </si>
  <si>
    <t>Bearbeiter/in:</t>
  </si>
  <si>
    <t>Ich erkläre hiermit verbindlich, dass ausschließlich die Vertragsbedingungen des Auftraggebers Anwendung finden. Für den Fall, dass dem Angebot/Teilnahmeantrag eigene AGB beigefügt sind oder auf diese verwiesen wird, werden diese hiermit für ungültig erklärt. Es gelten allein die im Vergabeverfahren genannten Vertragsbedingungen des Auftraggebers.</t>
  </si>
  <si>
    <t xml:space="preserve">AZ: </t>
  </si>
  <si>
    <t>E-Mail:</t>
  </si>
  <si>
    <t>Skonto in %:</t>
  </si>
  <si>
    <t>z. Hd.</t>
  </si>
  <si>
    <r>
      <t>Gewährleistung in Monate:</t>
    </r>
    <r>
      <rPr>
        <b/>
        <vertAlign val="superscript"/>
        <sz val="10"/>
        <rFont val="Arial"/>
        <family val="2"/>
      </rPr>
      <t>2</t>
    </r>
  </si>
  <si>
    <t xml:space="preserve"> Skontofrist innerhalb von (Tagen):</t>
  </si>
  <si>
    <t>Hersteller/Typ:</t>
  </si>
  <si>
    <t>Herstellergarantie in Monate:</t>
  </si>
  <si>
    <t>Preisblatt zur Vergabe:</t>
  </si>
  <si>
    <t>Eine Skontofrist unter 14 Tagen wird bei der Bewertung der Angebote nicht berücksichtigt, ist im Falle einer Zuschlagserteilung aber vereinbart.</t>
  </si>
  <si>
    <t>netto in €</t>
  </si>
  <si>
    <t>Liefer- und Transportkosten</t>
  </si>
  <si>
    <t>Lieferung frei Haus</t>
  </si>
  <si>
    <r>
      <rPr>
        <b/>
        <vertAlign val="superscript"/>
        <sz val="10"/>
        <rFont val="Arial"/>
        <family val="2"/>
      </rPr>
      <t>2</t>
    </r>
    <r>
      <rPr>
        <b/>
        <sz val="10"/>
        <rFont val="Arial"/>
        <family val="2"/>
      </rPr>
      <t>Sofern Ihr Angebot keine gesonderten Angaben zur Dauer der Gewährleistung enthält,</t>
    </r>
  </si>
  <si>
    <t>gelten im Auftragsfall die gesetzlichen Regelungen nach BGB.</t>
  </si>
  <si>
    <t>zzgl. Mwst. in %</t>
  </si>
  <si>
    <t>1</t>
  </si>
  <si>
    <t>2</t>
  </si>
  <si>
    <t>3</t>
  </si>
  <si>
    <t>4</t>
  </si>
  <si>
    <t>5</t>
  </si>
  <si>
    <t>6</t>
  </si>
  <si>
    <t>7</t>
  </si>
  <si>
    <t>8</t>
  </si>
  <si>
    <t>Mengen-</t>
  </si>
  <si>
    <t>einheit</t>
  </si>
  <si>
    <t>Titel:</t>
  </si>
  <si>
    <t>St.</t>
  </si>
  <si>
    <t>Universität Potsdam 
Dezernat 4, Referat Zentrale Beschaffung
Am Neuen Palais 10, 14469 Potsdam
USt-IdNr. (VAT ID no.): DE138408327</t>
  </si>
  <si>
    <t>USt-IdNr. (VAT ID no.):</t>
  </si>
  <si>
    <t>4.B.WGCH2025143_F</t>
  </si>
  <si>
    <t xml:space="preserve">Erweiterten Dunkelfeld- und Hyperspektral-Bildgebungssystems </t>
  </si>
  <si>
    <t>Frau S. Sawallisch</t>
  </si>
  <si>
    <t>Das Optische Mikroskop muss folgende Spezifikationen/Parameter erfüllen:
Muss eine verbesserte Dunkelfeldtransmission und reflektionsbasierte Dunkelfeld- und Hellfeldbeleuchtung unterstützen.
Muss mit den folgenden Komponenten ausgestattet sein:
• Trinokularer Kopf
• 15-faches Okular (2 Stück)
• Kreuzlinien-Fadenkreuz, 24 mm
• Sechsfach-Objektivrevolver mit Analysator-Steckplatz
• 10-faches Planachromat-Objektiv, 60-faches UPL-Fluorit-Objektiv mit 0,65–1,25 NA und Öl-Irisblende für verbesserte Dunkelfeld-Durchlichtbildgebung
• Reflektiertes Licht, Hellfeld und Dunkelfeld, 10-faches, 50-faches und 100-faches Objektiv für die Bildgebung auf opaken Substraten
• Polarisationsabhängige Messungen müssen durch ein Polarisationskit ermöglicht werden.
• Dual-Port-Kamera (C) zur Unterstützung von Hyperspektralbildgebern und anderen Bildgebungsverfahren wie Standard-Optikkameras oder Raman-Systemen.
• Motorisierter vertikaler Tisch für integrierte Push-Broom-Hyperspektralbildaufnahme.
• Polarisationsfilter zur polarisationsabhängigen Messung von Streuspektren
Bietet eine Auflösung von 10 nm und verfügt über einen XY-Joystick zur manuellen Steuerung des Tisches</t>
  </si>
  <si>
    <t>Das strukturierte, transmissionsbasierte Dunkelfeld-Beleuchtungssystem besteht aus folgenden Komponenten
•	1,2-1,4 NA-Kardioid-Ölkondensor,
•	Hyperspektraler Bildgebungsspektrograph mit sichtbarem Nahinfrarot-Beugungsgitter und integriertem CCD-Detektor:
•	Software zur Erfassung hyperspektraler Bilder</t>
  </si>
  <si>
    <t>Lieferung erfolgt:</t>
  </si>
  <si>
    <t xml:space="preserve">Lieferfrist/-zeit ab Zuschlagserteilung in Tage,Wochen,Monate:  </t>
  </si>
  <si>
    <r>
      <t>ggf. Unterschrift /ggf. zusätzlich Firmenstempel</t>
    </r>
    <r>
      <rPr>
        <b/>
        <vertAlign val="superscript"/>
        <sz val="10"/>
        <rFont val="Arial"/>
        <family val="2"/>
      </rPr>
      <t>1</t>
    </r>
  </si>
  <si>
    <r>
      <rPr>
        <b/>
        <vertAlign val="superscript"/>
        <sz val="10"/>
        <rFont val="Arial"/>
        <family val="2"/>
      </rPr>
      <t>1</t>
    </r>
    <r>
      <rPr>
        <b/>
        <sz val="10"/>
        <rFont val="Arial"/>
        <family val="2"/>
      </rPr>
      <t xml:space="preserve"> Eine Unterschrift ist nur bei einem schriftlichen Angebot erforderlich. Fehlt bei einem schriftlichen Angebot die Unterschrift, gilt das Angebot als nicht abgegeben. Bei Abgabe eines elektronischen Angebotes über den Vergabemarktplatz Brandenburg werden alle Angebotsunterlagen in der geforderten Form über das Bietertool elektronisch signiert.</t>
    </r>
  </si>
  <si>
    <t>Der 1,2-1,4 NA-Kardioid-Ölkondensor muss folgende Spezifikationen/Parameter erfül-len:
Er muss in der Lage sein, die Lichtquelle direkt über einen Flüssigkeitslichtleiter aufzunehmen und eine automatisierte, vorab ausgerichtete Koehler-Beleuchtung zu erzeugen.
Das System muss eine vom Benutzer gesteuerte Optimierung der kritischen Beleuchtung ohne Beeinträchtigung der Koehler-Beleuchtung ermöglichen.
Das System muss auf die Kondensorhalterung des optischen Mikroskops in Forschungsqualität passen.
Dieses strukturierte Transmissions-Dunkelfeld-Beleuchtungssystem muss die opti-sche Detektion von Metall-Nanomaterialien bis zu einer Größe von 15 nm in Lösung oder auf einem Glasobjektträger ermöglichen.
Diese verbesserte Dunkelfeldoptik muss außerdem eine bis zu 10-fache Verbesse-rung des Signal-Rausch-Verhältnisses gegenüber der Standard-Dunkelfeld-Kondensoroptik von Mikroskopen bieten.
Die Verifizierung sowohl der optischen Erkennung von 15 nm großen Metallnanoparti-keln als auch einer 10-fachen Verbesserung des optischen Signal-Rausch-Verhältnisses gegenüber der Standard-Dunkelfeldoptik muss in mehreren begutachteten Publikationen bereitgestellt werden.</t>
  </si>
  <si>
    <t>Die Hyperspektrale Lichtquelle muss eine Aluminiumhalogen-Breitbandbeleuchtung unterstützen, die eine gleichmäßige Ausleuchtung für die spektrale Bildgebung gewährleistet.
Diese Beleuchtung muss sowohl die optische Beobachtung und optische Bildaufnahme als auch die VNIR-Hyperspektralbildaufnahme von 400 nm bis 1.000 nm ermögli-chen.
Das System muss bei Bedarf auch andere Lichtquellen unterstützen. Dazu können LED-, Laser- und Quecksilberdampflicht gehören.</t>
  </si>
  <si>
    <t>Der hyperspektraler Bildgebungsspektrograph mit sichtbarem Nahinfrarot-Beugungsgitter und integriertem CCD-Detektor muss folgende Spezifikationen/Parameter erfüllen:
Dieses System muss auf eine Mikroskop-Kamerahalterung mit zwei Anschlüssen passen und eine spektrale Auflösung von mindestens 2,0 nm im Wellenlängenbereich von 400 nm bis 1.000 nm VNIR bieten.
Es muss einen integrierten digitalen 14-Bit dynamischer Bereich Monochrom-CCD-Sensor mit USB-Anschluss und Bereich enthalten.
Der integrierte Detektor muss eine minimale Quanteneffizienz von 62 % und einen NIR-Verstärkungsmodus aufweisen.
Die Pixelgröße beträgt 6,45 μm im Quadrat.</t>
  </si>
  <si>
    <t>Die zeitaufgelösten hyperspektralen Bilderfassungssoftware muss folgende Spezifikationen/Parameter/Funktionen aufweisen:
• Sie ist in die Bildanalysesoftware integriert und ermöglicht es dem Benutzer, ein vollständiges Sichtfeld oder ein begrenzteres Sichtfeld vom Zentrum des zu erfassenden Bildes auszuwählen.
• Bietet eine Live-Vorschau, um eine korrekte Einstellung der Detektorbelichtung vor der Bildaufnahme zu ermöglichen.
• Ermöglicht die Echtzeitanzeige des Hyperspektralbildes, während es vom System erstellt wird.
• Öffnet und zeigt automatisch das vollständige Hyperspektralbild nach Abschluss des Bildaufnahmevorgangs an.</t>
  </si>
  <si>
    <t>• Ein automatisierter Spektralabbildungsmechanismus zur Abbildung von Referenzspektren auf der Grundlage der Skala und des quadratischen Mittelwertfehlers oder einer ähnlichen Berechnung in hyperspektralen Bildern
• Ein Mechanismus zur automatischen Identifizierung aller Pixel in einem Bild auf der Grundlage der Spitzenwellenlänge der einzelnen Pixelspektren. Dieser Mechanismus sollte alle Pixel innerhalb eines hyperspektralen Bildes abbilden, die die vom Benutzer festgelegten Spitzenwellenlängenkriterien erfüllen
• Fähigkeit zur Durchführung von Spektralglättung einschließlich der gängigsten Glättungsmethoden wie benachbarter Bandmittelung und Savitzky-Golay innerhalb jedes Pixels eines hyperspektralen Bildes Computerhardware und Monitore: Mindestanfor-derungen
• Betriebssystem (OS) = Windows 10
• Zentraleinheit (CPU) = 3,2+ GHz 6-Kern-Prozessor,
• Grafikprozessor (GPU) = 4 GB RAM mit Unterstützung für OpenGL 2.0 oder höher,
• RAM = 32 GB
• Festplattenspeicher = 1 TB</t>
  </si>
  <si>
    <t>Die Hyperspektrale Bildanalysesoftware muss mindestens über folgende Funktionen verfügen:
• Die Möglichkeit, die spektrale Empfindlichkeit eines einzelnen Pixels oder mehrerer benachbarter Pixel innerhalb des hyperspektralen Bildes basierend auf der Auswahl des Benutzers abzufragen
• Die Möglichkeit, die mittlere spektrale Empfindlichkeit eines oder mehrerer interessanter Bereiche innerhalb eines hyperspektralen Bildes zu bestimmen und einen Vergleich der mittleren Spektren aus verschiedenen Spektralbilddateien durchzuführen
• Eine automatisierte Methode zur Korrektur der Instrumentenempfindlichkeit der aufgezeichneten Spektraldaten für jedes Pixel innerhalb eines hyperspektralen Bildes
• Eine automatisierte Methode zur Umwandlung von Reflexionswerten in Absorptionswerte für alle Spektraldaten auf Pixelebene innerhalb eines Bildes
• Ein automatisiertes Verfahren zum spektralen Unterteilen von Daten in jedem Pixel oder zum räumlichen Unterteilen von Pixeln innerhalb eines hyperspektralen Bildes
• Ein automatisiertes Partikelfilter-Tool, mit dem Nanopartikel in einer Probe identifiziert und anhand der Wellenlänge, der optischen Streugröße oder der Spitzenintensi-tät sortiert werden können
• Die Möglichkeit, spektrale Bibliotheken auf automatisierte Weise aus einzelnen Pi-xeln oder Pixeln innerhalb eines interessierenden Bereichs für die Verwendung in der spektralen Kartierung zu erstellen
• Ein automatisiertes Verfahren zum Vergleich von Spektralbibliotheken mit Kontrollproben, um die Genauigkeit der Spektralbibliothek für die Spektralkartierung sicherzustellen
• Ein automatisierter Spektralkartierungsmechanismus zur Kartierung von Spektralbib-liotheken in hyperspektralen Bildern</t>
  </si>
  <si>
    <t>Gegenstand des Verfahrens ist die Beschaffung eines erweiterten Dunkelfeld- und Hyperspektral-Bildgebungssystems basierend auf einem Olympus BX43 Mikroskop, oder gleichwertiger Art, und einer zeitaufgelösten hyperspektralen Bilderfassungssoftware, um die optischen Eigenschaften einzelner Nanopartikel mittels Dunkelfeldstreuung zu charakterisieren, indem die Streuspektren von einzelnen Nanopartikeln gemessen werden. Dabei sollen bereits einzelne Nanopartikel mit einem Durchmesser von 15 nm gemessen werden können. Zudem muss die Möglichkeit gegeben sein, eine auf Transmission und Reflexion basierende erweiterte Dunkelfeldmikroskopie und integrierte Zeilenscan-Hyperspektralbildgebung von nanoskaligen Probenelementen durchführen zu können.
Das Gesamtsystem besteht aus folgenden, einzelnen Komponenten:
-	Optisches Mikroskop,
-	Strukturiertes, transmissionsbasiertes Dunkelfeld-Beleuchtungssystem
-	hyperspektraler Bildgebungsspektrograph im sichtbarem Nahinfrarot-Spektralbereich und integriertem CCD-Detektor
-	Software zur Erfassung hyperspektraler Bilder.</t>
  </si>
  <si>
    <t>9</t>
  </si>
  <si>
    <t>h</t>
  </si>
  <si>
    <t>10</t>
  </si>
  <si>
    <t>Schulung vor Ort</t>
  </si>
  <si>
    <t>Installation vor Ort</t>
  </si>
  <si>
    <t>psch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</si>
</sst>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00\ [$€-407]_-;\-* #,##0.00\ [$€-407]_-;_-* &quot;-&quot;??\ [$€-407]_-;_-@_-"/>
    <numFmt numFmtId="165" formatCode="_-* #,##0.00\ _D_M_-;\-* #,##0.00\ _D_M_-;_-* &quot;-&quot;??\ _D_M_-;_-@_-"/>
    <numFmt numFmtId="166" formatCode="_-* #,##0.00\ [$€]_-;\-* #,##0.00\ [$€]_-;_-* &quot;-&quot;??\ [$€]_-;_-@_-"/>
  </numFmts>
  <fonts count="9" x14ac:knownFonts="1">
    <font>
      <sz val="11"/>
      <color theme="1"/>
      <name val="Calibri"/>
      <family val="2"/>
      <scheme val="minor"/>
    </font>
    <font>
      <b/>
      <sz val="10"/>
      <name val="Arial"/>
      <family val="2"/>
    </font>
    <font>
      <sz val="10"/>
      <name val="Arial"/>
      <family val="2"/>
    </font>
    <font>
      <b/>
      <vertAlign val="superscript"/>
      <sz val="10"/>
      <name val="Arial"/>
      <family val="2"/>
    </font>
    <font>
      <sz val="9"/>
      <color indexed="81"/>
      <name val="Tahoma"/>
      <family val="2"/>
    </font>
    <font>
      <b/>
      <sz val="9"/>
      <color indexed="81"/>
      <name val="Tahoma"/>
      <family val="2"/>
    </font>
    <font>
      <sz val="11"/>
      <color theme="1"/>
      <name val="Calibri"/>
      <family val="2"/>
      <scheme val="minor"/>
    </font>
    <font>
      <sz val="10"/>
      <color theme="1"/>
      <name val="Arial"/>
      <family val="2"/>
    </font>
    <font>
      <sz val="1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s>
  <cellStyleXfs count="14">
    <xf numFmtId="0" fontId="0" fillId="0" borderId="0"/>
    <xf numFmtId="166" fontId="2" fillId="0" borderId="0" applyFont="0" applyFill="0" applyBorder="0" applyAlignment="0" applyProtection="0"/>
    <xf numFmtId="166" fontId="2" fillId="0" borderId="0" applyFont="0" applyFill="0" applyBorder="0" applyAlignment="0" applyProtection="0"/>
    <xf numFmtId="165" fontId="2" fillId="0" borderId="0" applyFont="0" applyFill="0" applyBorder="0" applyAlignment="0" applyProtection="0"/>
    <xf numFmtId="0" fontId="2" fillId="0" borderId="0" applyFill="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pplyFill="0"/>
    <xf numFmtId="44" fontId="6" fillId="0" borderId="0" applyFont="0" applyFill="0" applyBorder="0" applyAlignment="0" applyProtection="0"/>
  </cellStyleXfs>
  <cellXfs count="123">
    <xf numFmtId="0" fontId="0" fillId="0" borderId="0" xfId="0"/>
    <xf numFmtId="0" fontId="2" fillId="2" borderId="2" xfId="0" applyFont="1" applyFill="1" applyBorder="1" applyAlignment="1" applyProtection="1">
      <alignment horizontal="left" wrapText="1"/>
      <protection locked="0"/>
    </xf>
    <xf numFmtId="0" fontId="1" fillId="0" borderId="4" xfId="0" applyFont="1" applyBorder="1" applyAlignment="1" applyProtection="1">
      <alignment horizontal="center" wrapText="1"/>
    </xf>
    <xf numFmtId="0" fontId="1" fillId="0" borderId="3" xfId="0" applyFont="1" applyBorder="1" applyAlignment="1" applyProtection="1">
      <alignment horizontal="center" wrapText="1"/>
    </xf>
    <xf numFmtId="0" fontId="1" fillId="0" borderId="6" xfId="0" applyFont="1" applyBorder="1" applyAlignment="1" applyProtection="1">
      <alignment wrapText="1"/>
    </xf>
    <xf numFmtId="0" fontId="1" fillId="0" borderId="4" xfId="0"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0" fontId="2" fillId="0" borderId="5" xfId="0" applyFont="1" applyBorder="1" applyAlignment="1" applyProtection="1">
      <alignment vertical="top" wrapText="1"/>
    </xf>
    <xf numFmtId="0" fontId="2" fillId="0" borderId="9" xfId="0" applyFont="1" applyBorder="1" applyAlignment="1" applyProtection="1">
      <alignment vertical="top" wrapText="1"/>
    </xf>
    <xf numFmtId="49" fontId="2" fillId="0" borderId="1" xfId="0" applyNumberFormat="1" applyFont="1" applyBorder="1" applyAlignment="1" applyProtection="1">
      <alignment horizontal="center" vertical="center" wrapText="1"/>
    </xf>
    <xf numFmtId="0" fontId="2" fillId="2" borderId="3" xfId="0" applyFont="1" applyFill="1" applyBorder="1" applyAlignment="1" applyProtection="1">
      <alignment horizontal="left" wrapText="1"/>
      <protection locked="0"/>
    </xf>
    <xf numFmtId="0" fontId="2" fillId="3" borderId="1" xfId="0" applyFont="1" applyFill="1" applyBorder="1" applyAlignment="1" applyProtection="1">
      <alignment horizontal="left" vertical="center" wrapText="1"/>
    </xf>
    <xf numFmtId="0" fontId="2" fillId="0" borderId="0" xfId="0" applyFont="1" applyAlignment="1" applyProtection="1">
      <alignment wrapText="1"/>
    </xf>
    <xf numFmtId="0" fontId="2" fillId="0" borderId="5" xfId="0" applyFont="1" applyBorder="1" applyAlignment="1" applyProtection="1">
      <alignment wrapText="1"/>
    </xf>
    <xf numFmtId="0" fontId="2" fillId="0" borderId="2" xfId="0" applyFont="1" applyBorder="1" applyAlignment="1" applyProtection="1">
      <alignment wrapText="1"/>
    </xf>
    <xf numFmtId="0" fontId="2" fillId="0" borderId="0" xfId="0" applyFont="1" applyAlignment="1" applyProtection="1"/>
    <xf numFmtId="0" fontId="2" fillId="0" borderId="2" xfId="0" applyFont="1" applyBorder="1" applyAlignment="1" applyProtection="1">
      <alignment vertical="top" wrapText="1"/>
    </xf>
    <xf numFmtId="0" fontId="2" fillId="0" borderId="3" xfId="0" applyFont="1" applyBorder="1" applyAlignment="1" applyProtection="1">
      <alignment vertical="top" wrapText="1"/>
    </xf>
    <xf numFmtId="0" fontId="2" fillId="0" borderId="1" xfId="0" applyFont="1" applyBorder="1" applyAlignment="1" applyProtection="1">
      <alignment vertical="center" wrapText="1"/>
    </xf>
    <xf numFmtId="0" fontId="2" fillId="0" borderId="0" xfId="0" applyFont="1" applyAlignment="1" applyProtection="1">
      <alignment vertical="center" wrapText="1"/>
    </xf>
    <xf numFmtId="0" fontId="2" fillId="0" borderId="1" xfId="0" applyFont="1" applyBorder="1" applyAlignment="1" applyProtection="1">
      <alignment horizontal="center" vertical="center" wrapText="1"/>
    </xf>
    <xf numFmtId="164" fontId="2" fillId="2" borderId="1" xfId="13" applyNumberFormat="1" applyFont="1" applyFill="1" applyBorder="1" applyAlignment="1" applyProtection="1">
      <alignment horizontal="center" vertical="center" wrapText="1"/>
      <protection locked="0"/>
    </xf>
    <xf numFmtId="164" fontId="2" fillId="0" borderId="1" xfId="13" applyNumberFormat="1" applyFont="1" applyBorder="1" applyAlignment="1" applyProtection="1">
      <alignment horizontal="center" vertical="center" wrapText="1"/>
    </xf>
    <xf numFmtId="0" fontId="2" fillId="0" borderId="6" xfId="0" applyFont="1" applyFill="1" applyBorder="1" applyAlignment="1" applyProtection="1">
      <alignment horizontal="left" vertical="center" wrapText="1"/>
    </xf>
    <xf numFmtId="0" fontId="2" fillId="2" borderId="7" xfId="0" applyFont="1" applyFill="1" applyBorder="1" applyAlignment="1" applyProtection="1">
      <alignment horizontal="center" wrapText="1"/>
      <protection locked="0"/>
    </xf>
    <xf numFmtId="0" fontId="2" fillId="0" borderId="8" xfId="0" applyFont="1" applyBorder="1" applyAlignment="1" applyProtection="1">
      <alignment wrapText="1"/>
    </xf>
    <xf numFmtId="0" fontId="2" fillId="0" borderId="6" xfId="0" applyFont="1" applyBorder="1" applyAlignment="1" applyProtection="1">
      <alignment horizontal="left" vertical="center" wrapText="1"/>
    </xf>
    <xf numFmtId="0" fontId="2" fillId="0" borderId="1" xfId="0" applyFont="1" applyBorder="1" applyAlignment="1" applyProtection="1">
      <alignment horizontal="center" vertical="center" wrapText="1"/>
    </xf>
    <xf numFmtId="164" fontId="2" fillId="0" borderId="1" xfId="13" applyNumberFormat="1" applyFont="1" applyBorder="1" applyAlignment="1" applyProtection="1">
      <alignment horizontal="center" vertical="center" wrapText="1"/>
    </xf>
    <xf numFmtId="49" fontId="2" fillId="0" borderId="13" xfId="0" applyNumberFormat="1" applyFont="1" applyBorder="1" applyAlignment="1" applyProtection="1">
      <alignment horizontal="center" vertical="center" wrapText="1"/>
    </xf>
    <xf numFmtId="164" fontId="2" fillId="2" borderId="1" xfId="13" applyNumberFormat="1"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164" fontId="2" fillId="2" borderId="1" xfId="13" applyNumberFormat="1" applyFont="1" applyFill="1" applyBorder="1" applyAlignment="1" applyProtection="1">
      <alignment horizontal="center" vertical="center" wrapText="1"/>
      <protection locked="0"/>
    </xf>
    <xf numFmtId="164" fontId="2" fillId="2" borderId="6" xfId="13" applyNumberFormat="1" applyFont="1" applyFill="1" applyBorder="1" applyAlignment="1" applyProtection="1">
      <alignment horizontal="center" vertical="center" wrapText="1"/>
      <protection locked="0"/>
    </xf>
    <xf numFmtId="164" fontId="2" fillId="2" borderId="10" xfId="13" applyNumberFormat="1" applyFont="1" applyFill="1" applyBorder="1" applyAlignment="1" applyProtection="1">
      <alignment horizontal="center" vertical="center" wrapText="1"/>
      <protection locked="0"/>
    </xf>
    <xf numFmtId="0" fontId="2" fillId="2" borderId="9" xfId="0" applyFont="1" applyFill="1" applyBorder="1" applyAlignment="1" applyProtection="1">
      <alignment horizontal="left" wrapText="1"/>
      <protection locked="0"/>
    </xf>
    <xf numFmtId="0" fontId="2" fillId="2" borderId="15" xfId="0" applyFont="1" applyFill="1" applyBorder="1" applyAlignment="1" applyProtection="1">
      <alignment horizontal="left" wrapText="1"/>
      <protection locked="0"/>
    </xf>
    <xf numFmtId="0" fontId="2" fillId="2" borderId="15" xfId="0" applyFont="1" applyFill="1" applyBorder="1" applyAlignment="1" applyProtection="1">
      <alignment wrapText="1"/>
      <protection locked="0"/>
    </xf>
    <xf numFmtId="0" fontId="2" fillId="2" borderId="3" xfId="0" applyFont="1" applyFill="1" applyBorder="1" applyAlignment="1" applyProtection="1">
      <alignment wrapText="1"/>
      <protection locked="0"/>
    </xf>
    <xf numFmtId="0" fontId="2" fillId="0" borderId="10"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2" fillId="0" borderId="11" xfId="0" applyFont="1" applyBorder="1" applyAlignment="1" applyProtection="1">
      <alignment horizontal="left" vertical="center" wrapText="1"/>
    </xf>
    <xf numFmtId="0" fontId="8" fillId="0" borderId="12" xfId="0" applyFont="1" applyBorder="1" applyAlignment="1">
      <alignment horizontal="left" wrapText="1"/>
    </xf>
    <xf numFmtId="0" fontId="8" fillId="0" borderId="8" xfId="0" applyFont="1" applyBorder="1" applyAlignment="1">
      <alignment horizontal="left" wrapText="1"/>
    </xf>
    <xf numFmtId="0" fontId="2" fillId="0" borderId="13" xfId="0" applyFont="1" applyBorder="1" applyAlignment="1" applyProtection="1">
      <alignment horizontal="left" vertical="center" wrapText="1"/>
    </xf>
    <xf numFmtId="0" fontId="2" fillId="0" borderId="4" xfId="0" applyFont="1" applyBorder="1" applyAlignment="1" applyProtection="1">
      <alignment horizontal="left" vertical="center" wrapText="1"/>
    </xf>
    <xf numFmtId="0" fontId="2" fillId="0" borderId="5"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49" fontId="2" fillId="0" borderId="1" xfId="0" applyNumberFormat="1" applyFont="1" applyBorder="1" applyAlignment="1" applyProtection="1">
      <alignment horizontal="center" vertical="center" wrapText="1"/>
    </xf>
    <xf numFmtId="49" fontId="2" fillId="0" borderId="6" xfId="0" applyNumberFormat="1" applyFont="1" applyBorder="1" applyAlignment="1" applyProtection="1">
      <alignment horizontal="center" vertical="center" wrapText="1"/>
    </xf>
    <xf numFmtId="49" fontId="2" fillId="0" borderId="10" xfId="0" applyNumberFormat="1" applyFont="1" applyBorder="1" applyAlignment="1" applyProtection="1">
      <alignment horizontal="center" vertical="center" wrapText="1"/>
    </xf>
    <xf numFmtId="0" fontId="1" fillId="0" borderId="13" xfId="0" applyFont="1" applyBorder="1" applyAlignment="1" applyProtection="1">
      <alignment horizontal="left" vertical="center" wrapText="1"/>
    </xf>
    <xf numFmtId="0" fontId="1" fillId="0" borderId="14" xfId="0" applyFont="1" applyBorder="1" applyAlignment="1" applyProtection="1">
      <alignment horizontal="left" vertical="center" wrapText="1"/>
    </xf>
    <xf numFmtId="0" fontId="1" fillId="0" borderId="4" xfId="0" applyFont="1" applyBorder="1" applyAlignment="1" applyProtection="1">
      <alignment horizontal="left" vertical="center" wrapText="1"/>
    </xf>
    <xf numFmtId="0" fontId="1" fillId="0" borderId="9" xfId="0" applyFont="1" applyBorder="1" applyAlignment="1" applyProtection="1">
      <alignment horizontal="left" vertical="center" wrapText="1"/>
    </xf>
    <xf numFmtId="0" fontId="1" fillId="0" borderId="15" xfId="0" applyFont="1" applyBorder="1" applyAlignment="1" applyProtection="1">
      <alignment horizontal="left" vertical="center" wrapText="1"/>
    </xf>
    <xf numFmtId="0" fontId="1" fillId="0" borderId="3" xfId="0" applyFont="1" applyBorder="1" applyAlignment="1" applyProtection="1">
      <alignment horizontal="left" vertical="center" wrapText="1"/>
    </xf>
    <xf numFmtId="0" fontId="2" fillId="0" borderId="14"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0" fontId="2" fillId="0" borderId="15" xfId="0" applyFont="1" applyBorder="1" applyAlignment="1" applyProtection="1">
      <alignment horizontal="left" vertical="center" wrapText="1"/>
    </xf>
    <xf numFmtId="0" fontId="2" fillId="0" borderId="3" xfId="0" applyFont="1" applyBorder="1" applyAlignment="1" applyProtection="1">
      <alignment horizontal="left" vertical="center" wrapText="1"/>
    </xf>
    <xf numFmtId="164" fontId="1" fillId="0" borderId="1" xfId="0" applyNumberFormat="1" applyFont="1" applyBorder="1" applyAlignment="1" applyProtection="1">
      <alignment horizontal="left" vertical="center" wrapText="1"/>
    </xf>
    <xf numFmtId="0" fontId="1" fillId="0" borderId="10" xfId="0" applyFont="1" applyBorder="1" applyAlignment="1" applyProtection="1">
      <alignment horizontal="left" vertical="center" wrapText="1"/>
    </xf>
    <xf numFmtId="49" fontId="2" fillId="2" borderId="9" xfId="0" applyNumberFormat="1" applyFont="1" applyFill="1" applyBorder="1" applyAlignment="1" applyProtection="1">
      <alignment horizontal="left" wrapText="1"/>
      <protection locked="0"/>
    </xf>
    <xf numFmtId="49" fontId="2" fillId="2" borderId="3" xfId="0" applyNumberFormat="1" applyFont="1" applyFill="1" applyBorder="1" applyAlignment="1" applyProtection="1">
      <alignment horizontal="left" wrapText="1"/>
      <protection locked="0"/>
    </xf>
    <xf numFmtId="49" fontId="1" fillId="0" borderId="13" xfId="0" applyNumberFormat="1" applyFont="1" applyBorder="1" applyAlignment="1" applyProtection="1">
      <alignment horizontal="left" wrapText="1"/>
    </xf>
    <xf numFmtId="49" fontId="1" fillId="0" borderId="4" xfId="0" applyNumberFormat="1" applyFont="1" applyBorder="1" applyAlignment="1" applyProtection="1">
      <alignment horizontal="left" wrapText="1"/>
    </xf>
    <xf numFmtId="1" fontId="2" fillId="2" borderId="1" xfId="0" applyNumberFormat="1" applyFont="1" applyFill="1" applyBorder="1" applyAlignment="1" applyProtection="1">
      <alignment horizontal="center" vertical="center" wrapText="1"/>
      <protection locked="0"/>
    </xf>
    <xf numFmtId="1" fontId="2" fillId="2" borderId="10" xfId="0" applyNumberFormat="1" applyFont="1" applyFill="1" applyBorder="1" applyAlignment="1" applyProtection="1">
      <alignment horizontal="center" vertical="center" wrapText="1"/>
      <protection locked="0"/>
    </xf>
    <xf numFmtId="0" fontId="1" fillId="0" borderId="13" xfId="0" applyFont="1" applyBorder="1" applyAlignment="1" applyProtection="1">
      <alignment horizontal="left" wrapText="1"/>
    </xf>
    <xf numFmtId="0" fontId="1" fillId="0" borderId="4" xfId="0" applyFont="1" applyBorder="1" applyAlignment="1" applyProtection="1">
      <alignment horizontal="left" wrapText="1"/>
    </xf>
    <xf numFmtId="0" fontId="2" fillId="0" borderId="13" xfId="0" applyFont="1" applyBorder="1" applyAlignment="1" applyProtection="1">
      <alignment horizontal="left" wrapText="1"/>
    </xf>
    <xf numFmtId="0" fontId="2" fillId="0" borderId="14" xfId="0" applyFont="1" applyBorder="1" applyAlignment="1" applyProtection="1">
      <alignment horizontal="left" wrapText="1"/>
    </xf>
    <xf numFmtId="0" fontId="2" fillId="0" borderId="4" xfId="0" applyFont="1" applyBorder="1" applyAlignment="1" applyProtection="1">
      <alignment horizontal="left" wrapText="1"/>
    </xf>
    <xf numFmtId="0" fontId="2" fillId="2" borderId="3" xfId="0" applyFont="1" applyFill="1" applyBorder="1" applyAlignment="1" applyProtection="1">
      <alignment horizontal="left" wrapText="1"/>
      <protection locked="0"/>
    </xf>
    <xf numFmtId="0" fontId="2" fillId="0" borderId="2" xfId="0" applyFont="1" applyBorder="1" applyAlignment="1" applyProtection="1">
      <alignment horizontal="left" vertical="top" wrapText="1"/>
    </xf>
    <xf numFmtId="0" fontId="2" fillId="0" borderId="3" xfId="0" applyFont="1" applyBorder="1" applyAlignment="1" applyProtection="1">
      <alignment horizontal="left" vertical="top" wrapText="1"/>
    </xf>
    <xf numFmtId="0" fontId="2" fillId="3" borderId="13" xfId="0" applyFont="1" applyFill="1" applyBorder="1" applyAlignment="1" applyProtection="1">
      <alignment horizontal="left" wrapText="1"/>
      <protection locked="0"/>
    </xf>
    <xf numFmtId="0" fontId="2" fillId="3" borderId="14" xfId="0" applyFont="1" applyFill="1" applyBorder="1" applyAlignment="1" applyProtection="1">
      <alignment horizontal="left" wrapText="1"/>
      <protection locked="0"/>
    </xf>
    <xf numFmtId="0" fontId="2" fillId="3" borderId="4" xfId="0" applyFont="1" applyFill="1" applyBorder="1" applyAlignment="1" applyProtection="1">
      <alignment horizontal="left" wrapText="1"/>
      <protection locked="0"/>
    </xf>
    <xf numFmtId="0" fontId="1" fillId="0" borderId="9" xfId="0" applyFont="1" applyBorder="1" applyAlignment="1" applyProtection="1">
      <alignment horizontal="left"/>
    </xf>
    <xf numFmtId="0" fontId="1" fillId="0" borderId="15" xfId="0" applyFont="1" applyBorder="1" applyAlignment="1" applyProtection="1">
      <alignment horizontal="left"/>
    </xf>
    <xf numFmtId="0" fontId="1" fillId="0" borderId="3" xfId="0" applyFont="1" applyBorder="1" applyAlignment="1" applyProtection="1">
      <alignment horizontal="left"/>
    </xf>
    <xf numFmtId="0" fontId="1" fillId="0" borderId="9" xfId="0" applyFont="1" applyBorder="1" applyAlignment="1" applyProtection="1">
      <alignment horizontal="left" wrapText="1"/>
    </xf>
    <xf numFmtId="0" fontId="1" fillId="0" borderId="15" xfId="0" applyFont="1" applyBorder="1" applyAlignment="1" applyProtection="1">
      <alignment horizontal="left" wrapText="1"/>
    </xf>
    <xf numFmtId="0" fontId="1" fillId="0" borderId="3" xfId="0" applyFont="1" applyBorder="1" applyAlignment="1" applyProtection="1">
      <alignment horizontal="left" wrapText="1"/>
    </xf>
    <xf numFmtId="0" fontId="1" fillId="0" borderId="11" xfId="0" applyFont="1" applyBorder="1" applyAlignment="1" applyProtection="1">
      <alignment horizontal="left" vertical="center" wrapText="1"/>
    </xf>
    <xf numFmtId="0" fontId="1" fillId="0" borderId="12" xfId="0" applyFont="1" applyBorder="1" applyAlignment="1" applyProtection="1">
      <alignment horizontal="left" vertical="center" wrapText="1"/>
    </xf>
    <xf numFmtId="0" fontId="1" fillId="0" borderId="8" xfId="0" applyFont="1" applyBorder="1" applyAlignment="1" applyProtection="1">
      <alignment horizontal="left" vertical="center" wrapText="1"/>
    </xf>
    <xf numFmtId="164" fontId="2" fillId="0" borderId="1" xfId="13" applyNumberFormat="1" applyFont="1" applyBorder="1" applyAlignment="1" applyProtection="1">
      <alignment horizontal="center" vertical="center" wrapText="1"/>
    </xf>
    <xf numFmtId="164" fontId="2" fillId="0" borderId="6" xfId="13" applyNumberFormat="1" applyFont="1" applyBorder="1" applyAlignment="1" applyProtection="1">
      <alignment horizontal="center" vertical="center" wrapText="1"/>
    </xf>
    <xf numFmtId="164" fontId="2" fillId="0" borderId="10" xfId="13" applyNumberFormat="1" applyFont="1" applyBorder="1" applyAlignment="1" applyProtection="1">
      <alignment horizontal="center" vertical="center" wrapText="1"/>
    </xf>
    <xf numFmtId="0" fontId="1" fillId="0" borderId="11" xfId="0" applyFont="1" applyBorder="1" applyAlignment="1" applyProtection="1">
      <alignment horizontal="right" wrapText="1"/>
    </xf>
    <xf numFmtId="0" fontId="1" fillId="0" borderId="12" xfId="0" applyFont="1" applyBorder="1" applyAlignment="1" applyProtection="1">
      <alignment horizontal="right" wrapText="1"/>
    </xf>
    <xf numFmtId="0" fontId="1" fillId="0" borderId="8" xfId="0" applyFont="1" applyBorder="1" applyAlignment="1" applyProtection="1">
      <alignment horizontal="right" wrapText="1"/>
    </xf>
    <xf numFmtId="0" fontId="2" fillId="0" borderId="7" xfId="0" applyFont="1" applyBorder="1" applyAlignment="1" applyProtection="1">
      <alignment horizontal="center" wrapText="1"/>
    </xf>
    <xf numFmtId="0" fontId="1" fillId="0" borderId="13" xfId="0" applyFont="1" applyFill="1" applyBorder="1" applyAlignment="1" applyProtection="1">
      <alignment horizontal="left" vertical="top" wrapText="1"/>
    </xf>
    <xf numFmtId="0" fontId="1" fillId="0" borderId="14" xfId="0" applyFont="1" applyFill="1" applyBorder="1" applyAlignment="1" applyProtection="1">
      <alignment horizontal="left" vertical="top" wrapText="1"/>
    </xf>
    <xf numFmtId="0" fontId="1" fillId="0" borderId="4" xfId="0" applyFont="1" applyFill="1" applyBorder="1" applyAlignment="1" applyProtection="1">
      <alignment horizontal="left" vertical="top" wrapText="1"/>
    </xf>
    <xf numFmtId="0" fontId="1" fillId="0" borderId="7" xfId="0" applyFont="1" applyBorder="1" applyAlignment="1" applyProtection="1">
      <alignment horizontal="center" wrapText="1"/>
    </xf>
    <xf numFmtId="49" fontId="2" fillId="0" borderId="13" xfId="0" applyNumberFormat="1" applyFont="1" applyBorder="1" applyAlignment="1" applyProtection="1">
      <alignment horizontal="center" vertical="center" wrapText="1"/>
    </xf>
    <xf numFmtId="49" fontId="2" fillId="0" borderId="5" xfId="0" applyNumberFormat="1" applyFont="1" applyBorder="1" applyAlignment="1" applyProtection="1">
      <alignment horizontal="center" vertical="center" wrapText="1"/>
    </xf>
    <xf numFmtId="164" fontId="1" fillId="0" borderId="1" xfId="0" applyNumberFormat="1" applyFont="1" applyBorder="1" applyAlignment="1" applyProtection="1">
      <alignment horizontal="center" vertical="center" wrapText="1"/>
    </xf>
    <xf numFmtId="49" fontId="1" fillId="0" borderId="13" xfId="0" applyNumberFormat="1" applyFont="1" applyBorder="1" applyAlignment="1" applyProtection="1">
      <alignment horizontal="left"/>
    </xf>
    <xf numFmtId="49" fontId="1" fillId="0" borderId="4" xfId="0" applyNumberFormat="1" applyFont="1" applyBorder="1" applyAlignment="1" applyProtection="1">
      <alignment horizontal="left"/>
    </xf>
    <xf numFmtId="0" fontId="1" fillId="0" borderId="13" xfId="0" applyFont="1" applyBorder="1" applyAlignment="1" applyProtection="1">
      <alignment horizontal="center" wrapText="1"/>
    </xf>
    <xf numFmtId="0" fontId="1" fillId="0" borderId="4" xfId="0" applyFont="1" applyBorder="1" applyAlignment="1" applyProtection="1">
      <alignment horizontal="center" wrapText="1"/>
    </xf>
    <xf numFmtId="0" fontId="1" fillId="0" borderId="5" xfId="0" applyFont="1" applyBorder="1" applyAlignment="1" applyProtection="1">
      <alignment horizontal="center" wrapText="1"/>
    </xf>
    <xf numFmtId="0" fontId="1" fillId="0" borderId="2" xfId="0" applyFont="1" applyBorder="1" applyAlignment="1" applyProtection="1">
      <alignment horizontal="center" wrapText="1"/>
    </xf>
    <xf numFmtId="164" fontId="2" fillId="0" borderId="1" xfId="0" applyNumberFormat="1" applyFont="1" applyBorder="1" applyAlignment="1" applyProtection="1">
      <alignment horizontal="left" vertical="center" wrapText="1"/>
    </xf>
    <xf numFmtId="0" fontId="2" fillId="0" borderId="10" xfId="0" applyFont="1" applyBorder="1" applyAlignment="1" applyProtection="1">
      <alignment horizontal="left" vertical="center" wrapText="1"/>
    </xf>
    <xf numFmtId="44" fontId="2" fillId="0" borderId="1" xfId="13" applyFont="1" applyBorder="1" applyAlignment="1" applyProtection="1">
      <alignment horizontal="center" vertical="center" wrapText="1"/>
    </xf>
    <xf numFmtId="44" fontId="2" fillId="0" borderId="10" xfId="13" applyFont="1" applyBorder="1" applyAlignment="1" applyProtection="1">
      <alignment horizontal="center" vertical="center" wrapText="1"/>
    </xf>
    <xf numFmtId="164" fontId="1" fillId="0" borderId="10" xfId="0" applyNumberFormat="1" applyFont="1" applyBorder="1" applyAlignment="1" applyProtection="1">
      <alignment horizontal="center" vertical="center" wrapText="1"/>
    </xf>
    <xf numFmtId="0" fontId="1" fillId="0" borderId="13" xfId="0" applyFont="1" applyBorder="1" applyAlignment="1" applyProtection="1">
      <alignment horizontal="center" vertical="center" wrapText="1"/>
    </xf>
    <xf numFmtId="0" fontId="1" fillId="0" borderId="14"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1" fillId="0" borderId="9"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0" fontId="2" fillId="2" borderId="1" xfId="0" applyFont="1" applyFill="1" applyBorder="1" applyAlignment="1" applyProtection="1">
      <alignment horizontal="center" vertical="center" wrapText="1"/>
      <protection locked="0"/>
    </xf>
  </cellXfs>
  <cellStyles count="14">
    <cellStyle name="Euro" xfId="1" xr:uid="{00000000-0005-0000-0000-000000000000}"/>
    <cellStyle name="Euro 2" xfId="2" xr:uid="{00000000-0005-0000-0000-000001000000}"/>
    <cellStyle name="Komma 2" xfId="3" xr:uid="{00000000-0005-0000-0000-000002000000}"/>
    <cellStyle name="Standard" xfId="0" builtinId="0"/>
    <cellStyle name="Standard 10" xfId="4" xr:uid="{00000000-0005-0000-0000-000004000000}"/>
    <cellStyle name="Standard 2" xfId="5" xr:uid="{00000000-0005-0000-0000-000005000000}"/>
    <cellStyle name="Standard 3" xfId="6" xr:uid="{00000000-0005-0000-0000-000006000000}"/>
    <cellStyle name="Standard 4" xfId="7" xr:uid="{00000000-0005-0000-0000-000007000000}"/>
    <cellStyle name="Standard 5" xfId="8" xr:uid="{00000000-0005-0000-0000-000008000000}"/>
    <cellStyle name="Standard 6" xfId="9" xr:uid="{00000000-0005-0000-0000-000009000000}"/>
    <cellStyle name="Standard 7" xfId="10" xr:uid="{00000000-0005-0000-0000-00000A000000}"/>
    <cellStyle name="Standard 8" xfId="11" xr:uid="{00000000-0005-0000-0000-00000B000000}"/>
    <cellStyle name="Standard 9" xfId="12" xr:uid="{00000000-0005-0000-0000-00000C000000}"/>
    <cellStyle name="Währung" xfId="13"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75"/>
  <sheetViews>
    <sheetView tabSelected="1" zoomScale="75" zoomScaleNormal="75" workbookViewId="0">
      <selection activeCell="H61" sqref="H61"/>
    </sheetView>
  </sheetViews>
  <sheetFormatPr baseColWidth="10" defaultColWidth="11.453125" defaultRowHeight="12.5" x14ac:dyDescent="0.25"/>
  <cols>
    <col min="1" max="1" width="6" style="12" bestFit="1" customWidth="1"/>
    <col min="2" max="2" width="57.1796875" style="12" customWidth="1"/>
    <col min="3" max="4" width="8.7265625" style="12" customWidth="1"/>
    <col min="5" max="5" width="10.54296875" style="12" bestFit="1" customWidth="1"/>
    <col min="6" max="6" width="11" style="12" bestFit="1" customWidth="1"/>
    <col min="7" max="7" width="11.453125" style="12"/>
    <col min="8" max="8" width="85.453125" style="12" customWidth="1"/>
    <col min="9" max="16384" width="11.453125" style="12"/>
  </cols>
  <sheetData>
    <row r="1" spans="1:8" ht="13" x14ac:dyDescent="0.3">
      <c r="A1" s="71" t="s">
        <v>23</v>
      </c>
      <c r="B1" s="72"/>
      <c r="C1" s="73" t="s">
        <v>12</v>
      </c>
      <c r="D1" s="74"/>
      <c r="E1" s="74"/>
      <c r="F1" s="75"/>
    </row>
    <row r="2" spans="1:8" ht="12.75" customHeight="1" x14ac:dyDescent="0.25">
      <c r="A2" s="13"/>
      <c r="B2" s="14"/>
      <c r="C2" s="36"/>
      <c r="D2" s="37"/>
      <c r="E2" s="37"/>
      <c r="F2" s="76"/>
    </row>
    <row r="3" spans="1:8" ht="12.75" customHeight="1" x14ac:dyDescent="0.25">
      <c r="A3" s="13" t="s">
        <v>15</v>
      </c>
      <c r="B3" s="14" t="s">
        <v>45</v>
      </c>
      <c r="C3" s="79" t="s">
        <v>44</v>
      </c>
      <c r="D3" s="80"/>
      <c r="E3" s="80"/>
      <c r="F3" s="81"/>
    </row>
    <row r="4" spans="1:8" ht="12.75" customHeight="1" x14ac:dyDescent="0.25">
      <c r="A4" s="13"/>
      <c r="B4" s="14"/>
      <c r="C4" s="36"/>
      <c r="D4" s="37"/>
      <c r="E4" s="37"/>
      <c r="F4" s="76"/>
    </row>
    <row r="5" spans="1:8" ht="12.75" customHeight="1" x14ac:dyDescent="0.25">
      <c r="A5" s="7" t="s">
        <v>41</v>
      </c>
      <c r="B5" s="77" t="s">
        <v>46</v>
      </c>
      <c r="C5" s="73" t="s">
        <v>13</v>
      </c>
      <c r="D5" s="74"/>
      <c r="E5" s="74"/>
      <c r="F5" s="75"/>
      <c r="H5" s="15"/>
    </row>
    <row r="6" spans="1:8" x14ac:dyDescent="0.25">
      <c r="A6" s="8"/>
      <c r="B6" s="78"/>
      <c r="C6" s="36"/>
      <c r="D6" s="37"/>
      <c r="E6" s="38"/>
      <c r="F6" s="39"/>
    </row>
    <row r="7" spans="1:8" ht="12.75" customHeight="1" x14ac:dyDescent="0.25">
      <c r="A7" s="46" t="s">
        <v>43</v>
      </c>
      <c r="B7" s="47"/>
      <c r="C7" s="73" t="s">
        <v>0</v>
      </c>
      <c r="D7" s="74"/>
      <c r="E7" s="74"/>
      <c r="F7" s="75"/>
    </row>
    <row r="8" spans="1:8" ht="12.75" customHeight="1" x14ac:dyDescent="0.25">
      <c r="A8" s="48"/>
      <c r="B8" s="49"/>
      <c r="C8" s="36"/>
      <c r="D8" s="37"/>
      <c r="E8" s="38"/>
      <c r="F8" s="39"/>
    </row>
    <row r="9" spans="1:8" ht="12.75" customHeight="1" x14ac:dyDescent="0.25">
      <c r="A9" s="48"/>
      <c r="B9" s="49"/>
      <c r="C9" s="73" t="s">
        <v>16</v>
      </c>
      <c r="D9" s="74"/>
      <c r="E9" s="74"/>
      <c r="F9" s="75"/>
    </row>
    <row r="10" spans="1:8" ht="12.75" customHeight="1" x14ac:dyDescent="0.25">
      <c r="A10" s="48"/>
      <c r="B10" s="49"/>
      <c r="C10" s="36"/>
      <c r="D10" s="37"/>
      <c r="E10" s="38"/>
      <c r="F10" s="39"/>
    </row>
    <row r="11" spans="1:8" x14ac:dyDescent="0.25">
      <c r="A11" s="7" t="s">
        <v>18</v>
      </c>
      <c r="B11" s="16" t="s">
        <v>47</v>
      </c>
      <c r="C11" s="73" t="s">
        <v>1</v>
      </c>
      <c r="D11" s="74"/>
      <c r="E11" s="74"/>
      <c r="F11" s="75"/>
    </row>
    <row r="12" spans="1:8" x14ac:dyDescent="0.25">
      <c r="A12" s="8"/>
      <c r="B12" s="17"/>
      <c r="C12" s="36"/>
      <c r="D12" s="37"/>
      <c r="E12" s="38"/>
      <c r="F12" s="39"/>
    </row>
    <row r="13" spans="1:8" ht="15" customHeight="1" x14ac:dyDescent="0.3">
      <c r="A13" s="41" t="s">
        <v>4</v>
      </c>
      <c r="B13" s="41" t="s">
        <v>5</v>
      </c>
      <c r="C13" s="41" t="s">
        <v>6</v>
      </c>
      <c r="D13" s="5" t="s">
        <v>39</v>
      </c>
      <c r="E13" s="2" t="s">
        <v>2</v>
      </c>
      <c r="F13" s="2" t="s">
        <v>3</v>
      </c>
    </row>
    <row r="14" spans="1:8" ht="13" x14ac:dyDescent="0.3">
      <c r="A14" s="42"/>
      <c r="B14" s="42"/>
      <c r="C14" s="42"/>
      <c r="D14" s="6" t="s">
        <v>40</v>
      </c>
      <c r="E14" s="3" t="s">
        <v>25</v>
      </c>
      <c r="F14" s="3" t="s">
        <v>25</v>
      </c>
    </row>
    <row r="15" spans="1:8" ht="179.5" customHeight="1" x14ac:dyDescent="0.35">
      <c r="A15" s="43" t="s">
        <v>60</v>
      </c>
      <c r="B15" s="44"/>
      <c r="C15" s="44"/>
      <c r="D15" s="44"/>
      <c r="E15" s="44"/>
      <c r="F15" s="45"/>
    </row>
    <row r="16" spans="1:8" ht="326.5" customHeight="1" x14ac:dyDescent="0.25">
      <c r="A16" s="50" t="s">
        <v>31</v>
      </c>
      <c r="B16" s="18" t="s">
        <v>48</v>
      </c>
      <c r="C16" s="31">
        <v>1</v>
      </c>
      <c r="D16" s="31" t="s">
        <v>42</v>
      </c>
      <c r="E16" s="33"/>
      <c r="F16" s="91">
        <f>E16*C16</f>
        <v>0</v>
      </c>
    </row>
    <row r="17" spans="1:6" ht="13" x14ac:dyDescent="0.3">
      <c r="A17" s="51"/>
      <c r="B17" s="4" t="s">
        <v>21</v>
      </c>
      <c r="C17" s="32"/>
      <c r="D17" s="32"/>
      <c r="E17" s="34"/>
      <c r="F17" s="92"/>
    </row>
    <row r="18" spans="1:6" x14ac:dyDescent="0.25">
      <c r="A18" s="51"/>
      <c r="B18" s="1"/>
      <c r="C18" s="32"/>
      <c r="D18" s="32"/>
      <c r="E18" s="34"/>
      <c r="F18" s="92"/>
    </row>
    <row r="19" spans="1:6" ht="13" x14ac:dyDescent="0.3">
      <c r="A19" s="51"/>
      <c r="B19" s="4" t="s">
        <v>22</v>
      </c>
      <c r="C19" s="32"/>
      <c r="D19" s="32"/>
      <c r="E19" s="34"/>
      <c r="F19" s="92"/>
    </row>
    <row r="20" spans="1:6" x14ac:dyDescent="0.25">
      <c r="A20" s="52"/>
      <c r="B20" s="1"/>
      <c r="C20" s="40"/>
      <c r="D20" s="40"/>
      <c r="E20" s="35"/>
      <c r="F20" s="93"/>
    </row>
    <row r="21" spans="1:6" ht="90" customHeight="1" x14ac:dyDescent="0.25">
      <c r="A21" s="50" t="s">
        <v>32</v>
      </c>
      <c r="B21" s="18" t="s">
        <v>49</v>
      </c>
      <c r="C21" s="31">
        <v>1</v>
      </c>
      <c r="D21" s="31" t="s">
        <v>42</v>
      </c>
      <c r="E21" s="33"/>
      <c r="F21" s="91">
        <f>E21*C21</f>
        <v>0</v>
      </c>
    </row>
    <row r="22" spans="1:6" ht="13" x14ac:dyDescent="0.3">
      <c r="A22" s="51"/>
      <c r="B22" s="4" t="s">
        <v>21</v>
      </c>
      <c r="C22" s="32"/>
      <c r="D22" s="32"/>
      <c r="E22" s="34"/>
      <c r="F22" s="92"/>
    </row>
    <row r="23" spans="1:6" x14ac:dyDescent="0.25">
      <c r="A23" s="51"/>
      <c r="B23" s="1"/>
      <c r="C23" s="32"/>
      <c r="D23" s="32"/>
      <c r="E23" s="34"/>
      <c r="F23" s="92"/>
    </row>
    <row r="24" spans="1:6" ht="13" x14ac:dyDescent="0.3">
      <c r="A24" s="51"/>
      <c r="B24" s="4" t="s">
        <v>22</v>
      </c>
      <c r="C24" s="32"/>
      <c r="D24" s="32"/>
      <c r="E24" s="34"/>
      <c r="F24" s="92"/>
    </row>
    <row r="25" spans="1:6" x14ac:dyDescent="0.25">
      <c r="A25" s="52"/>
      <c r="B25" s="1"/>
      <c r="C25" s="40"/>
      <c r="D25" s="40"/>
      <c r="E25" s="35"/>
      <c r="F25" s="93"/>
    </row>
    <row r="26" spans="1:6" ht="287" customHeight="1" x14ac:dyDescent="0.25">
      <c r="A26" s="50" t="s">
        <v>33</v>
      </c>
      <c r="B26" s="18" t="s">
        <v>54</v>
      </c>
      <c r="C26" s="31">
        <v>1</v>
      </c>
      <c r="D26" s="31" t="s">
        <v>42</v>
      </c>
      <c r="E26" s="33"/>
      <c r="F26" s="91">
        <f>E26*C26</f>
        <v>0</v>
      </c>
    </row>
    <row r="27" spans="1:6" ht="13" x14ac:dyDescent="0.3">
      <c r="A27" s="51"/>
      <c r="B27" s="4" t="s">
        <v>21</v>
      </c>
      <c r="C27" s="32"/>
      <c r="D27" s="32"/>
      <c r="E27" s="34"/>
      <c r="F27" s="92"/>
    </row>
    <row r="28" spans="1:6" x14ac:dyDescent="0.25">
      <c r="A28" s="51"/>
      <c r="B28" s="1"/>
      <c r="C28" s="32"/>
      <c r="D28" s="32"/>
      <c r="E28" s="34"/>
      <c r="F28" s="92"/>
    </row>
    <row r="29" spans="1:6" ht="13" x14ac:dyDescent="0.3">
      <c r="A29" s="51"/>
      <c r="B29" s="4" t="s">
        <v>22</v>
      </c>
      <c r="C29" s="32"/>
      <c r="D29" s="32"/>
      <c r="E29" s="34"/>
      <c r="F29" s="92"/>
    </row>
    <row r="30" spans="1:6" x14ac:dyDescent="0.25">
      <c r="A30" s="52"/>
      <c r="B30" s="1"/>
      <c r="C30" s="40"/>
      <c r="D30" s="40"/>
      <c r="E30" s="35"/>
      <c r="F30" s="93"/>
    </row>
    <row r="31" spans="1:6" ht="155.5" customHeight="1" x14ac:dyDescent="0.25">
      <c r="A31" s="50" t="s">
        <v>34</v>
      </c>
      <c r="B31" s="18" t="s">
        <v>56</v>
      </c>
      <c r="C31" s="31">
        <v>1</v>
      </c>
      <c r="D31" s="31" t="s">
        <v>42</v>
      </c>
      <c r="E31" s="33"/>
      <c r="F31" s="91">
        <f>E31*C31</f>
        <v>0</v>
      </c>
    </row>
    <row r="32" spans="1:6" ht="13" x14ac:dyDescent="0.3">
      <c r="A32" s="51"/>
      <c r="B32" s="4" t="s">
        <v>21</v>
      </c>
      <c r="C32" s="32"/>
      <c r="D32" s="32"/>
      <c r="E32" s="34"/>
      <c r="F32" s="92"/>
    </row>
    <row r="33" spans="1:8" x14ac:dyDescent="0.25">
      <c r="A33" s="51"/>
      <c r="B33" s="1"/>
      <c r="C33" s="32"/>
      <c r="D33" s="32"/>
      <c r="E33" s="34"/>
      <c r="F33" s="92"/>
    </row>
    <row r="34" spans="1:8" ht="13" x14ac:dyDescent="0.3">
      <c r="A34" s="51"/>
      <c r="B34" s="4" t="s">
        <v>22</v>
      </c>
      <c r="C34" s="32"/>
      <c r="D34" s="32"/>
      <c r="E34" s="34"/>
      <c r="F34" s="92"/>
    </row>
    <row r="35" spans="1:8" x14ac:dyDescent="0.25">
      <c r="A35" s="52"/>
      <c r="B35" s="1"/>
      <c r="C35" s="40"/>
      <c r="D35" s="40"/>
      <c r="E35" s="35"/>
      <c r="F35" s="93"/>
    </row>
    <row r="36" spans="1:8" ht="120" customHeight="1" x14ac:dyDescent="0.25">
      <c r="A36" s="50" t="s">
        <v>35</v>
      </c>
      <c r="B36" s="18" t="s">
        <v>55</v>
      </c>
      <c r="C36" s="31">
        <v>1</v>
      </c>
      <c r="D36" s="31" t="s">
        <v>42</v>
      </c>
      <c r="E36" s="33"/>
      <c r="F36" s="91">
        <f>E36*C36</f>
        <v>0</v>
      </c>
    </row>
    <row r="37" spans="1:8" ht="13" x14ac:dyDescent="0.3">
      <c r="A37" s="51"/>
      <c r="B37" s="4" t="s">
        <v>21</v>
      </c>
      <c r="C37" s="32"/>
      <c r="D37" s="32"/>
      <c r="E37" s="34"/>
      <c r="F37" s="92"/>
    </row>
    <row r="38" spans="1:8" x14ac:dyDescent="0.25">
      <c r="A38" s="51"/>
      <c r="B38" s="1"/>
      <c r="C38" s="32"/>
      <c r="D38" s="32"/>
      <c r="E38" s="34"/>
      <c r="F38" s="92"/>
    </row>
    <row r="39" spans="1:8" ht="13" x14ac:dyDescent="0.3">
      <c r="A39" s="51"/>
      <c r="B39" s="4" t="s">
        <v>22</v>
      </c>
      <c r="C39" s="32"/>
      <c r="D39" s="32"/>
      <c r="E39" s="34"/>
      <c r="F39" s="92"/>
    </row>
    <row r="40" spans="1:8" x14ac:dyDescent="0.25">
      <c r="A40" s="52"/>
      <c r="B40" s="10"/>
      <c r="C40" s="40"/>
      <c r="D40" s="40"/>
      <c r="E40" s="35"/>
      <c r="F40" s="93"/>
    </row>
    <row r="41" spans="1:8" ht="158.5" customHeight="1" x14ac:dyDescent="0.25">
      <c r="A41" s="50" t="s">
        <v>36</v>
      </c>
      <c r="B41" s="18" t="s">
        <v>57</v>
      </c>
      <c r="C41" s="31">
        <v>1</v>
      </c>
      <c r="D41" s="31" t="s">
        <v>42</v>
      </c>
      <c r="E41" s="33"/>
      <c r="F41" s="91">
        <f>E41*C41</f>
        <v>0</v>
      </c>
    </row>
    <row r="42" spans="1:8" ht="13" x14ac:dyDescent="0.3">
      <c r="A42" s="51"/>
      <c r="B42" s="4" t="s">
        <v>21</v>
      </c>
      <c r="C42" s="32"/>
      <c r="D42" s="32"/>
      <c r="E42" s="34"/>
      <c r="F42" s="92"/>
    </row>
    <row r="43" spans="1:8" x14ac:dyDescent="0.25">
      <c r="A43" s="51"/>
      <c r="B43" s="1"/>
      <c r="C43" s="32"/>
      <c r="D43" s="32"/>
      <c r="E43" s="34"/>
      <c r="F43" s="92"/>
    </row>
    <row r="44" spans="1:8" ht="13" x14ac:dyDescent="0.3">
      <c r="A44" s="51"/>
      <c r="B44" s="4" t="s">
        <v>22</v>
      </c>
      <c r="C44" s="32"/>
      <c r="D44" s="32"/>
      <c r="E44" s="34"/>
      <c r="F44" s="92"/>
    </row>
    <row r="45" spans="1:8" x14ac:dyDescent="0.25">
      <c r="A45" s="52"/>
      <c r="B45" s="10"/>
      <c r="C45" s="40"/>
      <c r="D45" s="40"/>
      <c r="E45" s="35"/>
      <c r="F45" s="93"/>
    </row>
    <row r="46" spans="1:8" ht="409.5" customHeight="1" x14ac:dyDescent="0.25">
      <c r="A46" s="50" t="s">
        <v>37</v>
      </c>
      <c r="B46" s="18" t="s">
        <v>59</v>
      </c>
      <c r="C46" s="31">
        <v>1</v>
      </c>
      <c r="D46" s="31" t="s">
        <v>42</v>
      </c>
      <c r="E46" s="33"/>
      <c r="F46" s="91">
        <f>E46*C46</f>
        <v>0</v>
      </c>
      <c r="H46" s="19"/>
    </row>
    <row r="47" spans="1:8" ht="246.5" customHeight="1" x14ac:dyDescent="0.25">
      <c r="A47" s="51"/>
      <c r="B47" s="26" t="s">
        <v>58</v>
      </c>
      <c r="C47" s="32"/>
      <c r="D47" s="32"/>
      <c r="E47" s="34"/>
      <c r="F47" s="92"/>
      <c r="H47" s="19"/>
    </row>
    <row r="48" spans="1:8" ht="13" x14ac:dyDescent="0.3">
      <c r="A48" s="51"/>
      <c r="B48" s="4" t="s">
        <v>21</v>
      </c>
      <c r="C48" s="32"/>
      <c r="D48" s="32"/>
      <c r="E48" s="34"/>
      <c r="F48" s="92"/>
    </row>
    <row r="49" spans="1:6" x14ac:dyDescent="0.25">
      <c r="A49" s="51"/>
      <c r="B49" s="1"/>
      <c r="C49" s="32"/>
      <c r="D49" s="32"/>
      <c r="E49" s="34"/>
      <c r="F49" s="92"/>
    </row>
    <row r="50" spans="1:6" ht="13" x14ac:dyDescent="0.3">
      <c r="A50" s="51"/>
      <c r="B50" s="4" t="s">
        <v>22</v>
      </c>
      <c r="C50" s="32"/>
      <c r="D50" s="32"/>
      <c r="E50" s="34"/>
      <c r="F50" s="92"/>
    </row>
    <row r="51" spans="1:6" x14ac:dyDescent="0.25">
      <c r="A51" s="52"/>
      <c r="B51" s="10"/>
      <c r="C51" s="40"/>
      <c r="D51" s="40"/>
      <c r="E51" s="35"/>
      <c r="F51" s="93"/>
    </row>
    <row r="52" spans="1:6" ht="25.5" customHeight="1" x14ac:dyDescent="0.25">
      <c r="A52" s="9" t="s">
        <v>38</v>
      </c>
      <c r="B52" s="18" t="s">
        <v>26</v>
      </c>
      <c r="C52" s="20">
        <v>1</v>
      </c>
      <c r="D52" s="20" t="s">
        <v>42</v>
      </c>
      <c r="E52" s="21"/>
      <c r="F52" s="22">
        <f>E52*C52</f>
        <v>0</v>
      </c>
    </row>
    <row r="53" spans="1:6" ht="25.5" customHeight="1" x14ac:dyDescent="0.25">
      <c r="A53" s="29" t="s">
        <v>61</v>
      </c>
      <c r="B53" s="18" t="s">
        <v>65</v>
      </c>
      <c r="C53" s="27">
        <v>1</v>
      </c>
      <c r="D53" s="27" t="s">
        <v>66</v>
      </c>
      <c r="E53" s="30"/>
      <c r="F53" s="28">
        <f>E53*C53</f>
        <v>0</v>
      </c>
    </row>
    <row r="54" spans="1:6" ht="25.5" customHeight="1" x14ac:dyDescent="0.25">
      <c r="A54" s="29" t="s">
        <v>63</v>
      </c>
      <c r="B54" s="18" t="s">
        <v>64</v>
      </c>
      <c r="C54" s="122"/>
      <c r="D54" s="27" t="s">
        <v>62</v>
      </c>
      <c r="E54" s="30"/>
      <c r="F54" s="28">
        <f>E54*C54</f>
        <v>0</v>
      </c>
    </row>
    <row r="55" spans="1:6" ht="24.5" customHeight="1" x14ac:dyDescent="0.25">
      <c r="A55" s="102"/>
      <c r="B55" s="11" t="s">
        <v>50</v>
      </c>
      <c r="C55" s="31"/>
      <c r="D55" s="31"/>
      <c r="E55" s="33"/>
      <c r="F55" s="91"/>
    </row>
    <row r="56" spans="1:6" ht="26.5" customHeight="1" x14ac:dyDescent="0.25">
      <c r="A56" s="103"/>
      <c r="B56" s="23" t="s">
        <v>27</v>
      </c>
      <c r="C56" s="32"/>
      <c r="D56" s="32"/>
      <c r="E56" s="34"/>
      <c r="F56" s="92"/>
    </row>
    <row r="57" spans="1:6" ht="12.75" customHeight="1" x14ac:dyDescent="0.3">
      <c r="A57" s="94" t="s">
        <v>7</v>
      </c>
      <c r="B57" s="95"/>
      <c r="C57" s="95"/>
      <c r="D57" s="96"/>
      <c r="E57" s="24"/>
      <c r="F57" s="25"/>
    </row>
    <row r="58" spans="1:6" ht="12.75" customHeight="1" x14ac:dyDescent="0.3">
      <c r="A58" s="94" t="s">
        <v>17</v>
      </c>
      <c r="B58" s="95"/>
      <c r="C58" s="95"/>
      <c r="D58" s="96"/>
      <c r="E58" s="24"/>
      <c r="F58" s="25"/>
    </row>
    <row r="59" spans="1:6" ht="12.75" customHeight="1" x14ac:dyDescent="0.3">
      <c r="A59" s="94" t="s">
        <v>20</v>
      </c>
      <c r="B59" s="95"/>
      <c r="C59" s="95"/>
      <c r="D59" s="96"/>
      <c r="E59" s="24"/>
      <c r="F59" s="25"/>
    </row>
    <row r="60" spans="1:6" ht="15" customHeight="1" x14ac:dyDescent="0.25">
      <c r="A60" s="116" t="s">
        <v>24</v>
      </c>
      <c r="B60" s="117"/>
      <c r="C60" s="117"/>
      <c r="D60" s="118"/>
      <c r="E60" s="31">
        <f>IF(E59&lt;14,0,E58)</f>
        <v>0</v>
      </c>
      <c r="F60" s="97"/>
    </row>
    <row r="61" spans="1:6" ht="15" customHeight="1" x14ac:dyDescent="0.25">
      <c r="A61" s="119"/>
      <c r="B61" s="120"/>
      <c r="C61" s="120"/>
      <c r="D61" s="121"/>
      <c r="E61" s="40"/>
      <c r="F61" s="97"/>
    </row>
    <row r="62" spans="1:6" ht="13" x14ac:dyDescent="0.3">
      <c r="A62" s="67" t="s">
        <v>19</v>
      </c>
      <c r="B62" s="68"/>
      <c r="C62" s="53" t="s">
        <v>8</v>
      </c>
      <c r="D62" s="54"/>
      <c r="E62" s="55"/>
      <c r="F62" s="104">
        <f>SUM(F16:F56)</f>
        <v>0</v>
      </c>
    </row>
    <row r="63" spans="1:6" x14ac:dyDescent="0.25">
      <c r="A63" s="65"/>
      <c r="B63" s="66"/>
      <c r="C63" s="56"/>
      <c r="D63" s="57"/>
      <c r="E63" s="58"/>
      <c r="F63" s="115"/>
    </row>
    <row r="64" spans="1:6" ht="12.75" customHeight="1" x14ac:dyDescent="0.3">
      <c r="A64" s="105" t="s">
        <v>51</v>
      </c>
      <c r="B64" s="106"/>
      <c r="C64" s="46" t="s">
        <v>30</v>
      </c>
      <c r="D64" s="47"/>
      <c r="E64" s="69">
        <v>19</v>
      </c>
      <c r="F64" s="113">
        <f>F62*(E64/100+1)-F62</f>
        <v>0</v>
      </c>
    </row>
    <row r="65" spans="1:6" x14ac:dyDescent="0.25">
      <c r="A65" s="65"/>
      <c r="B65" s="66"/>
      <c r="C65" s="60"/>
      <c r="D65" s="62"/>
      <c r="E65" s="70"/>
      <c r="F65" s="114"/>
    </row>
    <row r="66" spans="1:6" x14ac:dyDescent="0.25">
      <c r="A66" s="107"/>
      <c r="B66" s="108"/>
      <c r="C66" s="53" t="s">
        <v>9</v>
      </c>
      <c r="D66" s="54"/>
      <c r="E66" s="55"/>
      <c r="F66" s="63">
        <f>SUM(F62:F65)</f>
        <v>0</v>
      </c>
    </row>
    <row r="67" spans="1:6" x14ac:dyDescent="0.25">
      <c r="A67" s="109"/>
      <c r="B67" s="110"/>
      <c r="C67" s="56"/>
      <c r="D67" s="57"/>
      <c r="E67" s="58"/>
      <c r="F67" s="64"/>
    </row>
    <row r="68" spans="1:6" x14ac:dyDescent="0.25">
      <c r="A68" s="13"/>
      <c r="B68" s="14"/>
      <c r="C68" s="46" t="s">
        <v>10</v>
      </c>
      <c r="D68" s="59"/>
      <c r="E68" s="47"/>
      <c r="F68" s="111">
        <f>F66/100*E60</f>
        <v>0</v>
      </c>
    </row>
    <row r="69" spans="1:6" x14ac:dyDescent="0.25">
      <c r="A69" s="13"/>
      <c r="B69" s="14"/>
      <c r="C69" s="60"/>
      <c r="D69" s="61"/>
      <c r="E69" s="62"/>
      <c r="F69" s="112"/>
    </row>
    <row r="70" spans="1:6" ht="15" customHeight="1" x14ac:dyDescent="0.25">
      <c r="A70" s="101" t="s">
        <v>52</v>
      </c>
      <c r="B70" s="101"/>
      <c r="C70" s="53" t="s">
        <v>11</v>
      </c>
      <c r="D70" s="54"/>
      <c r="E70" s="55"/>
      <c r="F70" s="104">
        <f>F66-F68</f>
        <v>0</v>
      </c>
    </row>
    <row r="71" spans="1:6" x14ac:dyDescent="0.25">
      <c r="A71" s="101"/>
      <c r="B71" s="101"/>
      <c r="C71" s="56"/>
      <c r="D71" s="57"/>
      <c r="E71" s="58"/>
      <c r="F71" s="42"/>
    </row>
    <row r="72" spans="1:6" ht="51" customHeight="1" x14ac:dyDescent="0.3">
      <c r="A72" s="85" t="s">
        <v>14</v>
      </c>
      <c r="B72" s="86"/>
      <c r="C72" s="86"/>
      <c r="D72" s="86"/>
      <c r="E72" s="86"/>
      <c r="F72" s="87"/>
    </row>
    <row r="73" spans="1:6" ht="56.25" customHeight="1" x14ac:dyDescent="0.25">
      <c r="A73" s="88" t="s">
        <v>53</v>
      </c>
      <c r="B73" s="89"/>
      <c r="C73" s="89"/>
      <c r="D73" s="89"/>
      <c r="E73" s="89"/>
      <c r="F73" s="90"/>
    </row>
    <row r="74" spans="1:6" ht="13" x14ac:dyDescent="0.25">
      <c r="A74" s="98" t="s">
        <v>28</v>
      </c>
      <c r="B74" s="99"/>
      <c r="C74" s="99"/>
      <c r="D74" s="99"/>
      <c r="E74" s="99"/>
      <c r="F74" s="100"/>
    </row>
    <row r="75" spans="1:6" ht="13" x14ac:dyDescent="0.3">
      <c r="A75" s="82" t="s">
        <v>29</v>
      </c>
      <c r="B75" s="83"/>
      <c r="C75" s="83"/>
      <c r="D75" s="83"/>
      <c r="E75" s="83"/>
      <c r="F75" s="84"/>
    </row>
  </sheetData>
  <sheetProtection algorithmName="SHA-512" hashValue="V4udl7ccod2BwzUtd/8/PBcYxdcS/NfvKElWSFhdBOHuvKNxNbg/tRTj/rb8wC1ocdVFxMTR/mF9sT90yFzcnw==" saltValue="VdV8ZMS/BNkVSXD0znaBuA==" spinCount="100000" sheet="1" formatColumns="0" formatRows="0"/>
  <mergeCells count="91">
    <mergeCell ref="A74:F74"/>
    <mergeCell ref="C31:C35"/>
    <mergeCell ref="F26:F30"/>
    <mergeCell ref="C62:E63"/>
    <mergeCell ref="A70:B71"/>
    <mergeCell ref="A55:A56"/>
    <mergeCell ref="F70:F71"/>
    <mergeCell ref="C66:E67"/>
    <mergeCell ref="A64:B64"/>
    <mergeCell ref="A66:B67"/>
    <mergeCell ref="F68:F69"/>
    <mergeCell ref="A63:B63"/>
    <mergeCell ref="F64:F65"/>
    <mergeCell ref="F62:F63"/>
    <mergeCell ref="A60:D61"/>
    <mergeCell ref="E60:E61"/>
    <mergeCell ref="F60:F61"/>
    <mergeCell ref="A13:A14"/>
    <mergeCell ref="A26:A30"/>
    <mergeCell ref="A16:A20"/>
    <mergeCell ref="A21:A25"/>
    <mergeCell ref="F31:F35"/>
    <mergeCell ref="F21:F25"/>
    <mergeCell ref="F16:F20"/>
    <mergeCell ref="F48:F51"/>
    <mergeCell ref="A48:A51"/>
    <mergeCell ref="C48:C51"/>
    <mergeCell ref="E48:E51"/>
    <mergeCell ref="A57:D57"/>
    <mergeCell ref="D48:D51"/>
    <mergeCell ref="C55:C56"/>
    <mergeCell ref="D55:D56"/>
    <mergeCell ref="A75:F75"/>
    <mergeCell ref="E36:E40"/>
    <mergeCell ref="C36:C40"/>
    <mergeCell ref="A72:F72"/>
    <mergeCell ref="A73:F73"/>
    <mergeCell ref="E55:E56"/>
    <mergeCell ref="F55:F56"/>
    <mergeCell ref="F36:F40"/>
    <mergeCell ref="F41:F45"/>
    <mergeCell ref="A46:A47"/>
    <mergeCell ref="C46:C47"/>
    <mergeCell ref="E46:E47"/>
    <mergeCell ref="F46:F47"/>
    <mergeCell ref="C64:D65"/>
    <mergeCell ref="A58:D58"/>
    <mergeCell ref="A59:D59"/>
    <mergeCell ref="F66:F67"/>
    <mergeCell ref="A65:B65"/>
    <mergeCell ref="A62:B62"/>
    <mergeCell ref="E64:E65"/>
    <mergeCell ref="A1:B1"/>
    <mergeCell ref="C11:F11"/>
    <mergeCell ref="C9:F9"/>
    <mergeCell ref="C7:F7"/>
    <mergeCell ref="C5:F5"/>
    <mergeCell ref="C1:F1"/>
    <mergeCell ref="C6:F6"/>
    <mergeCell ref="C8:F8"/>
    <mergeCell ref="C2:F2"/>
    <mergeCell ref="B5:B6"/>
    <mergeCell ref="C4:F4"/>
    <mergeCell ref="C3:F3"/>
    <mergeCell ref="A36:A40"/>
    <mergeCell ref="A31:A35"/>
    <mergeCell ref="A41:A45"/>
    <mergeCell ref="C41:C45"/>
    <mergeCell ref="C70:E71"/>
    <mergeCell ref="C68:E69"/>
    <mergeCell ref="E21:E25"/>
    <mergeCell ref="E26:E30"/>
    <mergeCell ref="D41:D45"/>
    <mergeCell ref="C21:C25"/>
    <mergeCell ref="C26:C30"/>
    <mergeCell ref="D46:D47"/>
    <mergeCell ref="E31:E35"/>
    <mergeCell ref="C10:F10"/>
    <mergeCell ref="C16:C20"/>
    <mergeCell ref="E16:E20"/>
    <mergeCell ref="C12:F12"/>
    <mergeCell ref="C13:C14"/>
    <mergeCell ref="D16:D20"/>
    <mergeCell ref="D21:D25"/>
    <mergeCell ref="D26:D30"/>
    <mergeCell ref="D31:D35"/>
    <mergeCell ref="D36:D40"/>
    <mergeCell ref="E41:E45"/>
    <mergeCell ref="A15:F15"/>
    <mergeCell ref="B13:B14"/>
    <mergeCell ref="A7:B10"/>
  </mergeCells>
  <dataValidations count="4">
    <dataValidation type="list" allowBlank="1" showInputMessage="1" showErrorMessage="1" sqref="A75:F75" xr:uid="{00000000-0002-0000-0000-000000000000}">
      <formula1>"gelten im Auftragsfall die gesetzlichen Regelungen nach BGB., gelten im Auftragsfall die Bestimmungen nach den anzuwendenen EVB-IT-Vertragsbedingungen."</formula1>
    </dataValidation>
    <dataValidation type="list" allowBlank="1" showInputMessage="1" showErrorMessage="1" sqref="E64:E65" xr:uid="{00000000-0002-0000-0000-000001000000}">
      <formula1>"0,7,19"</formula1>
    </dataValidation>
    <dataValidation type="list" allowBlank="1" showInputMessage="1" showErrorMessage="1" sqref="B56" xr:uid="{00000000-0002-0000-0000-000003000000}">
      <formula1>$H$79:$H$84</formula1>
    </dataValidation>
    <dataValidation type="list" allowBlank="1" promptTitle="Mengeneinheiten" sqref="D16:D56" xr:uid="{00000000-0002-0000-0000-000002000000}">
      <formula1>"%,Bl.,g,h,Jhr,k.A.,kg,l,LE,m,Mon,m²,m³,Pal,psch,S.,St.,StS,t,TS,Wo,"</formula1>
    </dataValidation>
  </dataValidations>
  <pageMargins left="0.7" right="0.7" top="0.78740157499999996" bottom="0.78740157499999996" header="0.3" footer="0.3"/>
  <pageSetup paperSize="9" scale="85"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4.5" x14ac:dyDescent="0.35"/>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4.5" x14ac:dyDescent="0.35"/>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Tabelle1</vt:lpstr>
      <vt:lpstr>Tabelle2</vt:lpstr>
      <vt:lpstr>Tabelle3</vt:lpstr>
      <vt:lpstr>Tabelle1!Druckbereich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Konow, Richard</dc:creator>
  <cp:lastModifiedBy>Sawallisch, Silvia</cp:lastModifiedBy>
  <cp:lastPrinted>2026-02-23T10:42:13Z</cp:lastPrinted>
  <dcterms:created xsi:type="dcterms:W3CDTF">2019-07-22T13:28:59Z</dcterms:created>
  <dcterms:modified xsi:type="dcterms:W3CDTF">2026-02-23T10:42:58Z</dcterms:modified>
</cp:coreProperties>
</file>