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TF (rzfs0020)\Austausch_TF\Ausschreibungen\0-SACHBEARBEITER\Frick\2026\RV Dämmung_Brandschutz 2026-2030\Alter Vertrag zum Bearbeiten\"/>
    </mc:Choice>
  </mc:AlternateContent>
  <xr:revisionPtr revIDLastSave="0" documentId="13_ncr:1_{1B1D8002-6CBE-4F35-9286-70A9DDB47824}" xr6:coauthVersionLast="47" xr6:coauthVersionMax="47" xr10:uidLastSave="{00000000-0000-0000-0000-000000000000}"/>
  <bookViews>
    <workbookView xWindow="-120" yWindow="-120" windowWidth="29040" windowHeight="15720" xr2:uid="{24F78547-9EB8-42C0-9561-A39991985880}"/>
  </bookViews>
  <sheets>
    <sheet name="Anlage 1 Angebot" sheetId="1" r:id="rId1"/>
  </sheets>
  <definedNames>
    <definedName name="_xlnm.Print_Area" localSheetId="0">'Anlage 1 Angebot'!$A$1:$BG$63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E57" i="1"/>
  <c r="E56" i="1"/>
  <c r="E55" i="1"/>
  <c r="E54" i="1"/>
  <c r="E52" i="1"/>
  <c r="E51" i="1"/>
  <c r="E50" i="1"/>
  <c r="E49" i="1"/>
  <c r="E47" i="1"/>
  <c r="E46" i="1"/>
  <c r="E45" i="1"/>
  <c r="E44" i="1"/>
  <c r="E42" i="1"/>
  <c r="E41" i="1"/>
  <c r="E40" i="1"/>
  <c r="E39" i="1"/>
  <c r="C32" i="1"/>
  <c r="C33" i="1" s="1"/>
  <c r="E59" i="1" l="1"/>
  <c r="C60" i="1" s="1"/>
  <c r="C62" i="1" l="1"/>
  <c r="C63" i="1" s="1"/>
</calcChain>
</file>

<file path=xl/sharedStrings.xml><?xml version="1.0" encoding="utf-8"?>
<sst xmlns="http://schemas.openxmlformats.org/spreadsheetml/2006/main" count="59" uniqueCount="56">
  <si>
    <t>Rahmenvertrag Hereon - Anlage 1</t>
  </si>
  <si>
    <t>Angaben zu den Beschaffungspreisen und Stundenlohn für VOB-Gewerke</t>
  </si>
  <si>
    <r>
      <t>Ausschreibungsnummer</t>
    </r>
    <r>
      <rPr>
        <sz val="11"/>
        <color theme="1"/>
        <rFont val="Calibri"/>
        <family val="2"/>
        <scheme val="minor"/>
      </rPr>
      <t>:</t>
    </r>
  </si>
  <si>
    <t>2026-RV Dämm- und  Brandschutzarbeiten an technischen Anlagen</t>
  </si>
  <si>
    <t>Leistungs-/Maßnahmenbeschreibung:</t>
  </si>
  <si>
    <t>Rahmenvereinbarung über Dämm- und Brandschutzarbeiten an technischen Anlagen inner- und außerhalb aller Hereon-Gebäuden auf dem HEREON-Gelände</t>
  </si>
  <si>
    <r>
      <t>Vergabestelle</t>
    </r>
    <r>
      <rPr>
        <sz val="11"/>
        <color theme="1"/>
        <rFont val="Calibri"/>
        <family val="2"/>
        <scheme val="minor"/>
      </rPr>
      <t>:</t>
    </r>
  </si>
  <si>
    <t>Helmholtz-Zentrum hereon Geesthacht
Max-Planck-Str. 1 21502 Geesthacht</t>
  </si>
  <si>
    <r>
      <t>Angaben der Bieter (</t>
    </r>
    <r>
      <rPr>
        <b/>
        <u/>
        <sz val="11"/>
        <color theme="1"/>
        <rFont val="Calibri"/>
        <family val="2"/>
        <scheme val="minor"/>
      </rPr>
      <t>vom Bieter auszufüllen</t>
    </r>
    <r>
      <rPr>
        <b/>
        <sz val="11"/>
        <color theme="1"/>
        <rFont val="Calibri"/>
        <family val="2"/>
        <scheme val="minor"/>
      </rPr>
      <t>)</t>
    </r>
  </si>
  <si>
    <t>Firmierung:</t>
  </si>
  <si>
    <t>Ansprechpartner:</t>
  </si>
  <si>
    <t>Kontaktdaten</t>
  </si>
  <si>
    <t>Adresse:</t>
  </si>
  <si>
    <t>E-Mail-Adresse:</t>
  </si>
  <si>
    <t>Tel.Nr.</t>
  </si>
  <si>
    <t>Preisangaben</t>
  </si>
  <si>
    <r>
      <t>Vertragslaufzeit</t>
    </r>
    <r>
      <rPr>
        <sz val="11"/>
        <color theme="1"/>
        <rFont val="Calibri"/>
        <family val="2"/>
        <scheme val="minor"/>
      </rPr>
      <t>:</t>
    </r>
  </si>
  <si>
    <t>1.</t>
  </si>
  <si>
    <t>Material</t>
  </si>
  <si>
    <t>Gewichtung in % für Kostenanalyse</t>
  </si>
  <si>
    <t>Gesamtschätzwert  Installation 2025, Teil L Dämmung, Teil P Brandschutz und Elektro 2025 Teil D Brandschutz  p.a. in €</t>
  </si>
  <si>
    <t>Basis für die Preisermittlung
Preisanpassung erfolgt über die jeweils aktuelle Preisliste</t>
  </si>
  <si>
    <t>Firma Hermann Stitz, Fachgroßhandel für Haustechnik, Hamburg</t>
  </si>
  <si>
    <t xml:space="preserve">Schätzwert Installation 2025 Teil L Dämmung  p.a. in €
Rabatt auf den Herstellerabgabepreis  in % über die Gesamtvertragslaufzeit. (vom Bieter auszufüllen)
</t>
  </si>
  <si>
    <r>
      <t>Rabatt auf den Herstellerabgabepreis  in % über die Gesamtvertragslaufzeit
(</t>
    </r>
    <r>
      <rPr>
        <u/>
        <sz val="11"/>
        <color theme="1"/>
        <rFont val="Calibri"/>
        <family val="2"/>
        <scheme val="minor"/>
      </rPr>
      <t>vom Bieter auszufüllen</t>
    </r>
    <r>
      <rPr>
        <sz val="11"/>
        <color theme="1"/>
        <rFont val="Calibri"/>
        <family val="2"/>
        <scheme val="minor"/>
      </rPr>
      <t>)</t>
    </r>
  </si>
  <si>
    <t>Schätzwert Installation 2025 Teil P Brandschutzsystem p.a. in €
Rabatt auf den Herstellerabgabepreis  in % über die Gesamtvertragslaufzeit</t>
  </si>
  <si>
    <t>Schätzwert Elektro 2025 Teil D Brandschutzsystem p.a. in €
Rabatt auf den Herstellerabgabepreis  in % über die Gesamtvertragslaufzeit</t>
  </si>
  <si>
    <t>Gesamtsumme Material p.a.</t>
  </si>
  <si>
    <t>Gesamtsumme Material total</t>
  </si>
  <si>
    <t>2.</t>
  </si>
  <si>
    <t>Lohn</t>
  </si>
  <si>
    <t>Stundenschätzung p.a. aufgegliedert in:</t>
  </si>
  <si>
    <r>
      <t xml:space="preserve">Std. 
</t>
    </r>
    <r>
      <rPr>
        <sz val="10"/>
        <color theme="1"/>
        <rFont val="Calibri"/>
        <family val="2"/>
        <scheme val="minor"/>
      </rPr>
      <t/>
    </r>
  </si>
  <si>
    <r>
      <t xml:space="preserve">€/Std
</t>
    </r>
    <r>
      <rPr>
        <sz val="10"/>
        <color theme="1"/>
        <rFont val="Calibri"/>
        <family val="2"/>
        <scheme val="minor"/>
      </rPr>
      <t>(</t>
    </r>
    <r>
      <rPr>
        <u/>
        <sz val="10"/>
        <color theme="1"/>
        <rFont val="Calibri"/>
        <family val="2"/>
        <scheme val="minor"/>
      </rPr>
      <t>vom Bieter auszufüllen</t>
    </r>
    <r>
      <rPr>
        <sz val="10"/>
        <color theme="1"/>
        <rFont val="Calibri"/>
        <family val="2"/>
        <scheme val="minor"/>
      </rPr>
      <t>)</t>
    </r>
  </si>
  <si>
    <t>Gesamtwert</t>
  </si>
  <si>
    <t>Firmeninhaber, Meister, Ingenieur -wochentags-</t>
  </si>
  <si>
    <t>Obermonteur, Bauleiter, Techniker -wochentags-</t>
  </si>
  <si>
    <t>Monteur -wochentags-</t>
  </si>
  <si>
    <t>Auszubildender -wochentags-</t>
  </si>
  <si>
    <t>Firmeninhaber, Meister, Ingenieur -Sonnabend-</t>
  </si>
  <si>
    <t>Obermonteur, Bauleiter, Techniker -Sonnabend-</t>
  </si>
  <si>
    <t>Monteur -Sonnabend-</t>
  </si>
  <si>
    <t>Auszubildender -Sonnabend-</t>
  </si>
  <si>
    <t>Firmeninhaber, Meister, Ing. -Sonn- und Feiertage-</t>
  </si>
  <si>
    <t>Obermonteur, Bauleiter, Techniker -Sonn- und Feiertage-</t>
  </si>
  <si>
    <t>Monteur -Sonn- und Feiertage-</t>
  </si>
  <si>
    <t>Auszubildender -Sonn- und Feiertage-</t>
  </si>
  <si>
    <t>Firmeninhaber, Meister, Ingenieur -Nachts-</t>
  </si>
  <si>
    <t>Obermonteur, Bauleiter, Techniker -Nachts-</t>
  </si>
  <si>
    <t>Monteur -Nachts-</t>
  </si>
  <si>
    <t>Auszubildender -Nachts-</t>
  </si>
  <si>
    <t>Gesamtsumme Lohn p.a.:</t>
  </si>
  <si>
    <t>Gesamtsumme Lohn total:</t>
  </si>
  <si>
    <t>3.</t>
  </si>
  <si>
    <t>Gesamtwert des Rahmenvertrages p.a.</t>
  </si>
  <si>
    <t>Gesamtwert des Rahmenvertrages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</si>
</sst>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applyFont="1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/>
    <xf numFmtId="0" fontId="1" fillId="0" borderId="8" xfId="0" applyFont="1" applyBorder="1" applyAlignment="1">
      <alignment horizontal="left"/>
    </xf>
    <xf numFmtId="1" fontId="1" fillId="0" borderId="24" xfId="0" applyNumberFormat="1" applyFont="1" applyBorder="1" applyAlignment="1">
      <alignment horizontal="right"/>
    </xf>
    <xf numFmtId="1" fontId="1" fillId="0" borderId="25" xfId="0" applyNumberFormat="1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8" xfId="0" applyFont="1" applyBorder="1" applyAlignment="1">
      <alignment wrapText="1"/>
    </xf>
    <xf numFmtId="164" fontId="1" fillId="0" borderId="24" xfId="0" applyNumberFormat="1" applyFont="1" applyBorder="1" applyAlignment="1">
      <alignment horizontal="right" vertical="top"/>
    </xf>
    <xf numFmtId="164" fontId="1" fillId="0" borderId="25" xfId="0" applyNumberFormat="1" applyFont="1" applyBorder="1" applyAlignment="1">
      <alignment horizontal="right" vertical="top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0" fillId="0" borderId="5" xfId="0" applyBorder="1" applyAlignment="1">
      <alignment vertical="top" wrapText="1"/>
    </xf>
    <xf numFmtId="164" fontId="1" fillId="0" borderId="32" xfId="0" applyNumberFormat="1" applyFont="1" applyBorder="1" applyAlignment="1">
      <alignment horizontal="right" vertical="top"/>
    </xf>
    <xf numFmtId="164" fontId="1" fillId="0" borderId="33" xfId="0" applyNumberFormat="1" applyFont="1" applyBorder="1" applyAlignment="1">
      <alignment horizontal="right" vertical="top"/>
    </xf>
    <xf numFmtId="0" fontId="1" fillId="0" borderId="23" xfId="0" applyFont="1" applyBorder="1" applyAlignment="1">
      <alignment wrapText="1"/>
    </xf>
    <xf numFmtId="164" fontId="1" fillId="0" borderId="34" xfId="0" applyNumberFormat="1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5" xfId="0" applyFont="1" applyBorder="1" applyAlignment="1">
      <alignment wrapText="1"/>
    </xf>
    <xf numFmtId="164" fontId="1" fillId="0" borderId="36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40" xfId="0" applyFont="1" applyBorder="1"/>
    <xf numFmtId="0" fontId="1" fillId="0" borderId="40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8" xfId="0" applyFont="1" applyBorder="1"/>
    <xf numFmtId="0" fontId="1" fillId="0" borderId="41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0" fillId="0" borderId="8" xfId="0" applyBorder="1"/>
    <xf numFmtId="0" fontId="0" fillId="0" borderId="41" xfId="0" applyBorder="1"/>
    <xf numFmtId="164" fontId="0" fillId="0" borderId="10" xfId="0" applyNumberFormat="1" applyBorder="1"/>
    <xf numFmtId="0" fontId="0" fillId="0" borderId="42" xfId="0" applyBorder="1"/>
    <xf numFmtId="164" fontId="0" fillId="0" borderId="43" xfId="0" applyNumberFormat="1" applyBorder="1"/>
    <xf numFmtId="164" fontId="0" fillId="0" borderId="44" xfId="0" applyNumberFormat="1" applyBorder="1"/>
    <xf numFmtId="0" fontId="1" fillId="0" borderId="42" xfId="0" applyFont="1" applyBorder="1"/>
    <xf numFmtId="164" fontId="1" fillId="0" borderId="43" xfId="0" applyNumberFormat="1" applyFont="1" applyBorder="1"/>
    <xf numFmtId="164" fontId="1" fillId="0" borderId="44" xfId="0" applyNumberFormat="1" applyFont="1" applyBorder="1"/>
    <xf numFmtId="0" fontId="3" fillId="0" borderId="23" xfId="0" applyFont="1" applyBorder="1"/>
    <xf numFmtId="164" fontId="3" fillId="0" borderId="0" xfId="0" applyNumberFormat="1" applyFont="1" applyAlignment="1">
      <alignment horizontal="right"/>
    </xf>
    <xf numFmtId="164" fontId="3" fillId="0" borderId="45" xfId="0" applyNumberFormat="1" applyFont="1" applyBorder="1" applyAlignment="1">
      <alignment horizontal="right"/>
    </xf>
    <xf numFmtId="0" fontId="1" fillId="0" borderId="46" xfId="0" applyFont="1" applyBorder="1"/>
    <xf numFmtId="0" fontId="3" fillId="0" borderId="19" xfId="0" applyFont="1" applyBorder="1"/>
    <xf numFmtId="164" fontId="3" fillId="0" borderId="47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0" fillId="0" borderId="18" xfId="0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9" xfId="0" applyFill="1" applyBorder="1" applyAlignment="1">
      <alignment wrapText="1"/>
    </xf>
    <xf numFmtId="10" fontId="6" fillId="2" borderId="30" xfId="0" applyNumberFormat="1" applyFont="1" applyFill="1" applyBorder="1" applyAlignment="1">
      <alignment horizontal="right"/>
    </xf>
    <xf numFmtId="10" fontId="6" fillId="2" borderId="31" xfId="0" applyNumberFormat="1" applyFont="1" applyFill="1" applyBorder="1" applyAlignment="1">
      <alignment horizontal="right"/>
    </xf>
    <xf numFmtId="0" fontId="0" fillId="2" borderId="11" xfId="0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164" fontId="0" fillId="2" borderId="9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869950</xdr:colOff>
      <xdr:row>0</xdr:row>
      <xdr:rowOff>101600</xdr:rowOff>
    </xdr:from>
    <xdr:to>
      <xdr:col>4</xdr:col>
      <xdr:colOff>859155</xdr:colOff>
      <xdr:row>1</xdr:row>
      <xdr:rowOff>97790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AD09C-887D-4E3A-8B43-33209A359D7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01" t="10967" r="21633" b="901"/>
        <a:stretch/>
      </xdr:blipFill>
      <xdr:spPr bwMode="auto">
        <a:xfrm>
          <a:off x="5260975" y="101600"/>
          <a:ext cx="989330" cy="8724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6005-92A0-4CB1-943B-072BA92267FD}">
  <sheetPr>
    <pageSetUpPr fitToPage="1"/>
  </sheetPr>
  <dimension ref="A1:E63"/>
  <sheetViews>
    <sheetView showGridLines="0" tabSelected="1" topLeftCell="A25" zoomScale="140" zoomScaleNormal="140" zoomScalePageLayoutView="90" workbookViewId="0">
      <selection activeCell="JU61" sqref="JU61:JV61"/>
    </sheetView>
  </sheetViews>
  <sheetFormatPr baseColWidth="10" defaultColWidth="0.140625" defaultRowHeight="15" x14ac:dyDescent="0.25"/>
  <cols>
    <col min="1" max="1" width="4.140625" customWidth="1"/>
    <col min="2" max="2" width="46.7109375" customWidth="1"/>
    <col min="3" max="5" width="15" customWidth="1"/>
  </cols>
  <sheetData>
    <row r="1" spans="1:5" ht="69" customHeight="1" x14ac:dyDescent="0.25">
      <c r="A1" s="1"/>
      <c r="B1" s="1"/>
      <c r="C1" s="1"/>
      <c r="D1" s="1"/>
      <c r="E1" s="1"/>
    </row>
    <row r="2" spans="1:5" x14ac:dyDescent="0.25">
      <c r="A2" s="2" t="s">
        <v>0</v>
      </c>
      <c r="B2" s="2"/>
      <c r="C2" s="2"/>
      <c r="D2" s="2"/>
      <c r="E2" s="2"/>
    </row>
    <row r="3" spans="1:5" ht="15.75" thickBot="1" x14ac:dyDescent="0.3">
      <c r="A3" s="3"/>
      <c r="B3" s="3"/>
      <c r="C3" s="3"/>
      <c r="D3" s="3"/>
      <c r="E3" s="3"/>
    </row>
    <row r="4" spans="1:5" s="7" customFormat="1" ht="16.5" thickBot="1" x14ac:dyDescent="0.3">
      <c r="A4" s="4" t="s">
        <v>1</v>
      </c>
      <c r="B4" s="5"/>
      <c r="C4" s="5"/>
      <c r="D4" s="5"/>
      <c r="E4" s="6"/>
    </row>
    <row r="5" spans="1:5" s="7" customFormat="1" ht="15.75" thickBot="1" x14ac:dyDescent="0.3"/>
    <row r="6" spans="1:5" ht="35.25" customHeight="1" x14ac:dyDescent="0.25">
      <c r="A6" s="8" t="s">
        <v>2</v>
      </c>
      <c r="B6" s="9"/>
      <c r="C6" s="9" t="s">
        <v>3</v>
      </c>
      <c r="D6" s="9"/>
      <c r="E6" s="10"/>
    </row>
    <row r="7" spans="1:5" ht="64.5" customHeight="1" x14ac:dyDescent="0.25">
      <c r="A7" s="11" t="s">
        <v>4</v>
      </c>
      <c r="B7" s="12"/>
      <c r="C7" s="12" t="s">
        <v>5</v>
      </c>
      <c r="D7" s="12"/>
      <c r="E7" s="13"/>
    </row>
    <row r="8" spans="1:5" ht="29.1" customHeight="1" x14ac:dyDescent="0.25">
      <c r="A8" s="11" t="s">
        <v>6</v>
      </c>
      <c r="B8" s="14"/>
      <c r="C8" s="12" t="s">
        <v>7</v>
      </c>
      <c r="D8" s="14"/>
      <c r="E8" s="15"/>
    </row>
    <row r="9" spans="1:5" ht="15.75" thickBot="1" x14ac:dyDescent="0.3">
      <c r="A9" s="16"/>
      <c r="B9" s="17"/>
      <c r="C9" s="17"/>
      <c r="D9" s="17"/>
      <c r="E9" s="18"/>
    </row>
    <row r="10" spans="1:5" ht="15.75" thickBot="1" x14ac:dyDescent="0.3">
      <c r="A10" s="19" t="s">
        <v>8</v>
      </c>
      <c r="B10" s="20"/>
      <c r="C10" s="20"/>
      <c r="D10" s="20"/>
      <c r="E10" s="21"/>
    </row>
    <row r="11" spans="1:5" ht="21.2" customHeight="1" x14ac:dyDescent="0.25">
      <c r="A11" s="22" t="s">
        <v>9</v>
      </c>
      <c r="B11" s="23"/>
      <c r="C11" s="98"/>
      <c r="D11" s="98"/>
      <c r="E11" s="99"/>
    </row>
    <row r="12" spans="1:5" ht="21.2" customHeight="1" x14ac:dyDescent="0.25">
      <c r="A12" s="24" t="s">
        <v>10</v>
      </c>
      <c r="B12" s="14"/>
      <c r="C12" s="100"/>
      <c r="D12" s="100"/>
      <c r="E12" s="101"/>
    </row>
    <row r="13" spans="1:5" ht="21.2" customHeight="1" x14ac:dyDescent="0.25">
      <c r="A13" s="24" t="s">
        <v>11</v>
      </c>
      <c r="B13" s="14"/>
      <c r="C13" s="14"/>
      <c r="D13" s="14"/>
      <c r="E13" s="15"/>
    </row>
    <row r="14" spans="1:5" ht="21.2" customHeight="1" x14ac:dyDescent="0.25">
      <c r="A14" s="25" t="s">
        <v>12</v>
      </c>
      <c r="B14" s="26"/>
      <c r="C14" s="102"/>
      <c r="D14" s="102"/>
      <c r="E14" s="103"/>
    </row>
    <row r="15" spans="1:5" ht="21.2" customHeight="1" x14ac:dyDescent="0.25">
      <c r="A15" s="25"/>
      <c r="B15" s="26"/>
      <c r="C15" s="102"/>
      <c r="D15" s="102"/>
      <c r="E15" s="103"/>
    </row>
    <row r="16" spans="1:5" ht="21.2" customHeight="1" x14ac:dyDescent="0.25">
      <c r="A16" s="27" t="s">
        <v>13</v>
      </c>
      <c r="B16" s="28"/>
      <c r="C16" s="102"/>
      <c r="D16" s="102"/>
      <c r="E16" s="103"/>
    </row>
    <row r="17" spans="1:5" ht="21.2" customHeight="1" thickBot="1" x14ac:dyDescent="0.3">
      <c r="A17" s="16" t="s">
        <v>14</v>
      </c>
      <c r="B17" s="17"/>
      <c r="C17" s="104"/>
      <c r="D17" s="104"/>
      <c r="E17" s="105"/>
    </row>
    <row r="18" spans="1:5" ht="15.75" thickBot="1" x14ac:dyDescent="0.3"/>
    <row r="19" spans="1:5" ht="15.75" thickBot="1" x14ac:dyDescent="0.3">
      <c r="A19" s="29"/>
      <c r="B19" s="30" t="s">
        <v>15</v>
      </c>
      <c r="C19" s="31"/>
      <c r="D19" s="31"/>
      <c r="E19" s="32"/>
    </row>
    <row r="20" spans="1:5" ht="15.75" thickBot="1" x14ac:dyDescent="0.3">
      <c r="A20" s="33"/>
      <c r="B20" s="34" t="s">
        <v>16</v>
      </c>
      <c r="C20" s="35">
        <v>4</v>
      </c>
      <c r="D20" s="35"/>
      <c r="E20" s="36"/>
    </row>
    <row r="21" spans="1:5" x14ac:dyDescent="0.25">
      <c r="A21" s="37" t="s">
        <v>17</v>
      </c>
      <c r="B21" s="38" t="s">
        <v>18</v>
      </c>
      <c r="C21" s="39"/>
      <c r="D21" s="39"/>
      <c r="E21" s="40"/>
    </row>
    <row r="22" spans="1:5" x14ac:dyDescent="0.25">
      <c r="A22" s="41"/>
      <c r="B22" s="42" t="s">
        <v>19</v>
      </c>
      <c r="C22" s="43">
        <v>50</v>
      </c>
      <c r="D22" s="43"/>
      <c r="E22" s="44"/>
    </row>
    <row r="23" spans="1:5" x14ac:dyDescent="0.25">
      <c r="A23" s="45"/>
      <c r="B23" s="46"/>
      <c r="C23" s="47"/>
      <c r="D23" s="47"/>
      <c r="E23" s="48"/>
    </row>
    <row r="24" spans="1:5" ht="45" x14ac:dyDescent="0.25">
      <c r="A24" s="49"/>
      <c r="B24" s="50" t="s">
        <v>20</v>
      </c>
      <c r="C24" s="51">
        <v>150000</v>
      </c>
      <c r="D24" s="51"/>
      <c r="E24" s="52"/>
    </row>
    <row r="25" spans="1:5" ht="45.75" customHeight="1" thickBot="1" x14ac:dyDescent="0.3">
      <c r="A25" s="49"/>
      <c r="B25" s="53" t="s">
        <v>21</v>
      </c>
      <c r="C25" s="54" t="s">
        <v>22</v>
      </c>
      <c r="D25" s="54"/>
      <c r="E25" s="55"/>
    </row>
    <row r="26" spans="1:5" ht="63.75" customHeight="1" x14ac:dyDescent="0.25">
      <c r="A26" s="49"/>
      <c r="B26" s="56" t="s">
        <v>23</v>
      </c>
      <c r="C26" s="57">
        <v>40000</v>
      </c>
      <c r="D26" s="57"/>
      <c r="E26" s="58"/>
    </row>
    <row r="27" spans="1:5" ht="49.5" customHeight="1" thickBot="1" x14ac:dyDescent="0.3">
      <c r="A27" s="49"/>
      <c r="B27" s="106" t="s">
        <v>24</v>
      </c>
      <c r="C27" s="107"/>
      <c r="D27" s="107"/>
      <c r="E27" s="108"/>
    </row>
    <row r="28" spans="1:5" ht="49.5" customHeight="1" x14ac:dyDescent="0.25">
      <c r="A28" s="49"/>
      <c r="B28" s="56" t="s">
        <v>25</v>
      </c>
      <c r="C28" s="57">
        <v>20000</v>
      </c>
      <c r="D28" s="57"/>
      <c r="E28" s="58"/>
    </row>
    <row r="29" spans="1:5" ht="49.5" customHeight="1" thickBot="1" x14ac:dyDescent="0.3">
      <c r="A29" s="49"/>
      <c r="B29" s="109" t="s">
        <v>24</v>
      </c>
      <c r="C29" s="107"/>
      <c r="D29" s="107"/>
      <c r="E29" s="108"/>
    </row>
    <row r="30" spans="1:5" ht="49.5" customHeight="1" x14ac:dyDescent="0.25">
      <c r="A30" s="49"/>
      <c r="B30" s="56" t="s">
        <v>26</v>
      </c>
      <c r="C30" s="57">
        <v>20000</v>
      </c>
      <c r="D30" s="57"/>
      <c r="E30" s="58"/>
    </row>
    <row r="31" spans="1:5" ht="49.5" customHeight="1" thickBot="1" x14ac:dyDescent="0.3">
      <c r="A31" s="49"/>
      <c r="B31" s="109" t="s">
        <v>24</v>
      </c>
      <c r="C31" s="107"/>
      <c r="D31" s="107"/>
      <c r="E31" s="108"/>
    </row>
    <row r="32" spans="1:5" ht="18" customHeight="1" x14ac:dyDescent="0.25">
      <c r="A32" s="49"/>
      <c r="B32" s="59" t="s">
        <v>27</v>
      </c>
      <c r="C32" s="60">
        <f>(C26+(C27*C26)+C28+(C28*C29)+C30+(C30*C31))</f>
        <v>80000</v>
      </c>
      <c r="D32" s="61"/>
      <c r="E32" s="62"/>
    </row>
    <row r="33" spans="1:5" x14ac:dyDescent="0.25">
      <c r="A33" s="49"/>
      <c r="B33" s="63" t="s">
        <v>28</v>
      </c>
      <c r="C33" s="64">
        <f>C32*C20</f>
        <v>320000</v>
      </c>
      <c r="D33" s="65"/>
      <c r="E33" s="66"/>
    </row>
    <row r="34" spans="1:5" ht="15.75" thickBot="1" x14ac:dyDescent="0.3">
      <c r="A34" s="49"/>
      <c r="B34" s="67"/>
      <c r="C34" s="68"/>
      <c r="D34" s="68"/>
      <c r="E34" s="69"/>
    </row>
    <row r="35" spans="1:5" x14ac:dyDescent="0.25">
      <c r="A35" s="70" t="s">
        <v>29</v>
      </c>
      <c r="B35" s="71" t="s">
        <v>30</v>
      </c>
      <c r="C35" s="72"/>
      <c r="D35" s="72"/>
      <c r="E35" s="73"/>
    </row>
    <row r="36" spans="1:5" x14ac:dyDescent="0.25">
      <c r="A36" s="41"/>
      <c r="B36" s="42" t="s">
        <v>19</v>
      </c>
      <c r="C36" s="43">
        <v>50</v>
      </c>
      <c r="D36" s="43"/>
      <c r="E36" s="44"/>
    </row>
    <row r="37" spans="1:5" x14ac:dyDescent="0.25">
      <c r="A37" s="45"/>
      <c r="B37" s="74"/>
      <c r="C37" s="75"/>
      <c r="D37" s="75"/>
      <c r="E37" s="76"/>
    </row>
    <row r="38" spans="1:5" ht="41.25" x14ac:dyDescent="0.25">
      <c r="A38" s="49"/>
      <c r="B38" s="77" t="s">
        <v>31</v>
      </c>
      <c r="C38" s="78" t="s">
        <v>32</v>
      </c>
      <c r="D38" s="110" t="s">
        <v>33</v>
      </c>
      <c r="E38" s="79" t="s">
        <v>34</v>
      </c>
    </row>
    <row r="39" spans="1:5" x14ac:dyDescent="0.25">
      <c r="A39" s="49"/>
      <c r="B39" s="80" t="s">
        <v>35</v>
      </c>
      <c r="C39" s="81">
        <v>15</v>
      </c>
      <c r="D39" s="111">
        <v>0</v>
      </c>
      <c r="E39" s="82">
        <f>C39*D39</f>
        <v>0</v>
      </c>
    </row>
    <row r="40" spans="1:5" x14ac:dyDescent="0.25">
      <c r="A40" s="49"/>
      <c r="B40" s="80" t="s">
        <v>36</v>
      </c>
      <c r="C40" s="81">
        <v>500</v>
      </c>
      <c r="D40" s="111">
        <v>0</v>
      </c>
      <c r="E40" s="82">
        <f t="shared" ref="E40:E41" si="0">C40*D40</f>
        <v>0</v>
      </c>
    </row>
    <row r="41" spans="1:5" x14ac:dyDescent="0.25">
      <c r="A41" s="49"/>
      <c r="B41" s="80" t="s">
        <v>37</v>
      </c>
      <c r="C41" s="81">
        <v>500</v>
      </c>
      <c r="D41" s="111">
        <v>0</v>
      </c>
      <c r="E41" s="82">
        <f t="shared" si="0"/>
        <v>0</v>
      </c>
    </row>
    <row r="42" spans="1:5" x14ac:dyDescent="0.25">
      <c r="A42" s="49"/>
      <c r="B42" s="80" t="s">
        <v>38</v>
      </c>
      <c r="C42" s="81">
        <v>10</v>
      </c>
      <c r="D42" s="111">
        <v>0</v>
      </c>
      <c r="E42" s="82">
        <f>C42*D42</f>
        <v>0</v>
      </c>
    </row>
    <row r="43" spans="1:5" x14ac:dyDescent="0.25">
      <c r="A43" s="49"/>
      <c r="B43" s="80"/>
      <c r="C43" s="83"/>
      <c r="D43" s="84"/>
      <c r="E43" s="85"/>
    </row>
    <row r="44" spans="1:5" x14ac:dyDescent="0.25">
      <c r="A44" s="49"/>
      <c r="B44" s="80" t="s">
        <v>39</v>
      </c>
      <c r="C44" s="81">
        <v>1</v>
      </c>
      <c r="D44" s="111">
        <v>0</v>
      </c>
      <c r="E44" s="82">
        <f>C44*D44</f>
        <v>0</v>
      </c>
    </row>
    <row r="45" spans="1:5" x14ac:dyDescent="0.25">
      <c r="A45" s="49"/>
      <c r="B45" s="80" t="s">
        <v>40</v>
      </c>
      <c r="C45" s="81">
        <v>1</v>
      </c>
      <c r="D45" s="111">
        <v>0</v>
      </c>
      <c r="E45" s="82">
        <f t="shared" ref="E45:E47" si="1">C45*D45</f>
        <v>0</v>
      </c>
    </row>
    <row r="46" spans="1:5" x14ac:dyDescent="0.25">
      <c r="A46" s="49"/>
      <c r="B46" s="80" t="s">
        <v>41</v>
      </c>
      <c r="C46" s="81">
        <v>1</v>
      </c>
      <c r="D46" s="111">
        <v>0</v>
      </c>
      <c r="E46" s="82">
        <f t="shared" si="1"/>
        <v>0</v>
      </c>
    </row>
    <row r="47" spans="1:5" x14ac:dyDescent="0.25">
      <c r="A47" s="49"/>
      <c r="B47" s="80" t="s">
        <v>42</v>
      </c>
      <c r="C47" s="81">
        <v>0</v>
      </c>
      <c r="D47" s="111">
        <v>0</v>
      </c>
      <c r="E47" s="82">
        <f t="shared" si="1"/>
        <v>0</v>
      </c>
    </row>
    <row r="48" spans="1:5" x14ac:dyDescent="0.25">
      <c r="A48" s="49"/>
      <c r="B48" s="80"/>
      <c r="C48" s="83"/>
      <c r="D48" s="84"/>
      <c r="E48" s="85"/>
    </row>
    <row r="49" spans="1:5" x14ac:dyDescent="0.25">
      <c r="A49" s="49"/>
      <c r="B49" s="80" t="s">
        <v>43</v>
      </c>
      <c r="C49" s="81">
        <v>1</v>
      </c>
      <c r="D49" s="111">
        <v>0</v>
      </c>
      <c r="E49" s="82">
        <f>C49*D49</f>
        <v>0</v>
      </c>
    </row>
    <row r="50" spans="1:5" x14ac:dyDescent="0.25">
      <c r="A50" s="49"/>
      <c r="B50" s="80" t="s">
        <v>44</v>
      </c>
      <c r="C50" s="81">
        <v>1</v>
      </c>
      <c r="D50" s="111">
        <v>0</v>
      </c>
      <c r="E50" s="82">
        <f t="shared" ref="E50:E52" si="2">C50*D50</f>
        <v>0</v>
      </c>
    </row>
    <row r="51" spans="1:5" x14ac:dyDescent="0.25">
      <c r="A51" s="49"/>
      <c r="B51" s="80" t="s">
        <v>45</v>
      </c>
      <c r="C51" s="81">
        <v>1</v>
      </c>
      <c r="D51" s="111">
        <v>0</v>
      </c>
      <c r="E51" s="82">
        <f t="shared" si="2"/>
        <v>0</v>
      </c>
    </row>
    <row r="52" spans="1:5" x14ac:dyDescent="0.25">
      <c r="A52" s="49"/>
      <c r="B52" s="80" t="s">
        <v>46</v>
      </c>
      <c r="C52" s="81">
        <v>0</v>
      </c>
      <c r="D52" s="111">
        <v>0</v>
      </c>
      <c r="E52" s="82">
        <f t="shared" si="2"/>
        <v>0</v>
      </c>
    </row>
    <row r="53" spans="1:5" x14ac:dyDescent="0.25">
      <c r="A53" s="49"/>
      <c r="B53" s="80"/>
      <c r="C53" s="83"/>
      <c r="D53" s="84"/>
      <c r="E53" s="85"/>
    </row>
    <row r="54" spans="1:5" x14ac:dyDescent="0.25">
      <c r="A54" s="49"/>
      <c r="B54" s="80" t="s">
        <v>47</v>
      </c>
      <c r="C54" s="81">
        <v>1</v>
      </c>
      <c r="D54" s="111">
        <v>0</v>
      </c>
      <c r="E54" s="82">
        <f>C54*D54</f>
        <v>0</v>
      </c>
    </row>
    <row r="55" spans="1:5" x14ac:dyDescent="0.25">
      <c r="A55" s="49"/>
      <c r="B55" s="80" t="s">
        <v>48</v>
      </c>
      <c r="C55" s="81">
        <v>1</v>
      </c>
      <c r="D55" s="111">
        <v>0</v>
      </c>
      <c r="E55" s="82">
        <f t="shared" ref="E55:E57" si="3">C55*D55</f>
        <v>0</v>
      </c>
    </row>
    <row r="56" spans="1:5" x14ac:dyDescent="0.25">
      <c r="A56" s="49"/>
      <c r="B56" s="80" t="s">
        <v>49</v>
      </c>
      <c r="C56" s="81">
        <v>1</v>
      </c>
      <c r="D56" s="111">
        <v>0</v>
      </c>
      <c r="E56" s="82">
        <f t="shared" si="3"/>
        <v>0</v>
      </c>
    </row>
    <row r="57" spans="1:5" x14ac:dyDescent="0.25">
      <c r="A57" s="49"/>
      <c r="B57" s="80" t="s">
        <v>50</v>
      </c>
      <c r="C57" s="81">
        <v>0</v>
      </c>
      <c r="D57" s="111">
        <v>0</v>
      </c>
      <c r="E57" s="82">
        <f t="shared" si="3"/>
        <v>0</v>
      </c>
    </row>
    <row r="58" spans="1:5" x14ac:dyDescent="0.25">
      <c r="A58" s="49"/>
      <c r="B58" s="80"/>
      <c r="C58" s="83"/>
      <c r="D58" s="84"/>
      <c r="E58" s="85"/>
    </row>
    <row r="59" spans="1:5" x14ac:dyDescent="0.25">
      <c r="A59" s="49"/>
      <c r="B59" s="77" t="s">
        <v>51</v>
      </c>
      <c r="C59" s="86">
        <f>SUM(C39:C57)</f>
        <v>1034</v>
      </c>
      <c r="D59" s="87"/>
      <c r="E59" s="88">
        <f>SUM(E39:G57)</f>
        <v>0</v>
      </c>
    </row>
    <row r="60" spans="1:5" x14ac:dyDescent="0.25">
      <c r="A60" s="49"/>
      <c r="B60" s="77" t="s">
        <v>52</v>
      </c>
      <c r="C60" s="64">
        <f>E59*C20</f>
        <v>0</v>
      </c>
      <c r="D60" s="65"/>
      <c r="E60" s="66"/>
    </row>
    <row r="61" spans="1:5" ht="16.5" thickBot="1" x14ac:dyDescent="0.3">
      <c r="A61" s="49"/>
      <c r="B61" s="89"/>
      <c r="C61" s="90"/>
      <c r="D61" s="90"/>
      <c r="E61" s="91"/>
    </row>
    <row r="62" spans="1:5" ht="16.5" thickBot="1" x14ac:dyDescent="0.3">
      <c r="A62" s="92" t="s">
        <v>53</v>
      </c>
      <c r="B62" s="93" t="s">
        <v>54</v>
      </c>
      <c r="C62" s="94">
        <f>C32+E59</f>
        <v>80000</v>
      </c>
      <c r="D62" s="95"/>
      <c r="E62" s="96"/>
    </row>
    <row r="63" spans="1:5" ht="16.5" thickBot="1" x14ac:dyDescent="0.3">
      <c r="A63" s="97"/>
      <c r="B63" s="93" t="s">
        <v>55</v>
      </c>
      <c r="C63" s="94">
        <f>C62*C20</f>
        <v>320000</v>
      </c>
      <c r="D63" s="95"/>
      <c r="E63" s="96"/>
    </row>
  </sheetData>
  <mergeCells count="48">
    <mergeCell ref="C36:E36"/>
    <mergeCell ref="A37:A61"/>
    <mergeCell ref="B37:E37"/>
    <mergeCell ref="C60:E60"/>
    <mergeCell ref="C62:E62"/>
    <mergeCell ref="C63:E63"/>
    <mergeCell ref="C30:E30"/>
    <mergeCell ref="C31:E31"/>
    <mergeCell ref="C32:E32"/>
    <mergeCell ref="C33:E33"/>
    <mergeCell ref="B34:E34"/>
    <mergeCell ref="B35:E35"/>
    <mergeCell ref="B21:E21"/>
    <mergeCell ref="C22:E22"/>
    <mergeCell ref="A23:A34"/>
    <mergeCell ref="B23:E23"/>
    <mergeCell ref="C24:E24"/>
    <mergeCell ref="C25:E25"/>
    <mergeCell ref="C26:E26"/>
    <mergeCell ref="C27:E27"/>
    <mergeCell ref="C28:E28"/>
    <mergeCell ref="C29:E29"/>
    <mergeCell ref="C16:E16"/>
    <mergeCell ref="A17:B17"/>
    <mergeCell ref="C17:E17"/>
    <mergeCell ref="A19:A20"/>
    <mergeCell ref="B19:E19"/>
    <mergeCell ref="C20:E20"/>
    <mergeCell ref="A12:B12"/>
    <mergeCell ref="C12:E12"/>
    <mergeCell ref="A13:E13"/>
    <mergeCell ref="A14:B15"/>
    <mergeCell ref="C14:E14"/>
    <mergeCell ref="C15:E15"/>
    <mergeCell ref="A8:B8"/>
    <mergeCell ref="C8:E8"/>
    <mergeCell ref="A9:B9"/>
    <mergeCell ref="C9:E9"/>
    <mergeCell ref="A10:E10"/>
    <mergeCell ref="A11:B11"/>
    <mergeCell ref="C11:E11"/>
    <mergeCell ref="A1:E1"/>
    <mergeCell ref="A2:E3"/>
    <mergeCell ref="A4:E4"/>
    <mergeCell ref="A6:B6"/>
    <mergeCell ref="C6:E6"/>
    <mergeCell ref="A7:B7"/>
    <mergeCell ref="C7:E7"/>
  </mergeCells>
  <printOptions horizontalCentered="1" verticalCentered="1"/>
  <pageMargins left="0.98425196850393704" right="0.39370078740157483" top="0.59055118110236227" bottom="0.78740157480314965" header="0.31496062992125984" footer="0.31496062992125984"/>
  <pageSetup paperSize="9" scale="53" orientation="portrait" r:id="rId1"/>
  <headerFooter>
    <oddFooter>Seite &amp;P&amp;RFormblatt_Rahmenvertrag HZG - Anlage 1.xlsx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1 Angebot</vt:lpstr>
      <vt:lpstr>'Anlage 1 Angebot'!Druckbereich</vt:lpstr>
    </vt:vector>
  </TitlesOfParts>
  <Company>Hereon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Frick, Eckhard</dc:creator>
  <cp:lastModifiedBy>Frick, Eckhard</cp:lastModifiedBy>
  <dcterms:created xsi:type="dcterms:W3CDTF">2026-01-12T08:42:19Z</dcterms:created>
  <dcterms:modified xsi:type="dcterms:W3CDTF">2026-01-12T08:47:28Z</dcterms:modified>
</cp:coreProperties>
</file>