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c.cottbus.de\dfs\GROUPS\FB23\ABT23.3\23.3-neu\Team Bewirtschaftung\SB Auftragswesen\Petatz\Reinigung_Schulen_2026\Kästner GRS\2026 ZVM\"/>
    </mc:Choice>
  </mc:AlternateContent>
  <xr:revisionPtr revIDLastSave="0" documentId="13_ncr:1_{5236A65D-3BCF-4AFA-BD36-EA8F3DA5C43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nlII" sheetId="10" r:id="rId1"/>
    <sheet name="AnlIII" sheetId="4" r:id="rId2"/>
    <sheet name="AnlIV" sheetId="6" r:id="rId3"/>
    <sheet name="AnlV" sheetId="2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4" l="1"/>
  <c r="F40" i="10"/>
  <c r="E21" i="10" l="1"/>
  <c r="E35" i="4" l="1"/>
  <c r="E34" i="4"/>
  <c r="E37" i="4"/>
  <c r="E38" i="4" s="1"/>
  <c r="G38" i="10"/>
  <c r="E10" i="10"/>
  <c r="E28" i="10"/>
  <c r="J38" i="10"/>
  <c r="K38" i="10"/>
  <c r="L38" i="10"/>
  <c r="M38" i="10"/>
  <c r="N38" i="10"/>
  <c r="E30" i="10"/>
  <c r="E36" i="10"/>
  <c r="E15" i="10"/>
  <c r="E25" i="10"/>
  <c r="E26" i="10"/>
  <c r="E27" i="10"/>
  <c r="E24" i="10"/>
  <c r="E23" i="10"/>
  <c r="E22" i="10"/>
  <c r="E20" i="10"/>
  <c r="E12" i="10"/>
  <c r="E13" i="10"/>
  <c r="E14" i="10"/>
  <c r="E16" i="10"/>
  <c r="E17" i="10"/>
  <c r="E18" i="10"/>
  <c r="E19" i="10"/>
  <c r="E11" i="10"/>
  <c r="E8" i="10"/>
  <c r="E9" i="10"/>
  <c r="E7" i="10"/>
  <c r="E32" i="10"/>
  <c r="E33" i="10"/>
  <c r="E34" i="10"/>
  <c r="E35" i="10"/>
  <c r="E37" i="10"/>
  <c r="E31" i="10"/>
  <c r="E29" i="10"/>
  <c r="O38" i="10"/>
  <c r="O39" i="10" s="1"/>
  <c r="H38" i="10"/>
  <c r="I38" i="10"/>
  <c r="L39" i="10" l="1"/>
  <c r="H39" i="10"/>
  <c r="E39" i="10"/>
  <c r="F39" i="10" s="1"/>
  <c r="E39" i="4"/>
  <c r="E40" i="4" l="1"/>
  <c r="E41" i="4" s="1"/>
</calcChain>
</file>

<file path=xl/sharedStrings.xml><?xml version="1.0" encoding="utf-8"?>
<sst xmlns="http://schemas.openxmlformats.org/spreadsheetml/2006/main" count="239" uniqueCount="173">
  <si>
    <t>TH</t>
  </si>
  <si>
    <t>Bereich</t>
  </si>
  <si>
    <t>Belag</t>
  </si>
  <si>
    <t xml:space="preserve">Reinigungs- </t>
  </si>
  <si>
    <t>Fläche</t>
  </si>
  <si>
    <t>Arbeitsleistung</t>
  </si>
  <si>
    <t>KG</t>
  </si>
  <si>
    <t>häufigkeit</t>
  </si>
  <si>
    <t>in m²</t>
  </si>
  <si>
    <t>Fläche / Stunde</t>
  </si>
  <si>
    <t>5 x wöchentlich</t>
  </si>
  <si>
    <t>PVC</t>
  </si>
  <si>
    <t>jeden 2. Tag</t>
  </si>
  <si>
    <t>WC/Waschräume</t>
  </si>
  <si>
    <t>Speiseraum</t>
  </si>
  <si>
    <t>Parkett</t>
  </si>
  <si>
    <t>Lehrerzimmer</t>
  </si>
  <si>
    <t>1 x wöchentlich</t>
  </si>
  <si>
    <t>Sekretariat</t>
  </si>
  <si>
    <t>1 x monatlich</t>
  </si>
  <si>
    <t>Einzelfl.:</t>
  </si>
  <si>
    <t xml:space="preserve">Summe Kosten Schule pro Tag </t>
  </si>
  <si>
    <t>Summe Kosten TH pro Tag</t>
  </si>
  <si>
    <t>- durchschnittliche tägliche Anzahl der Stunden der Firma</t>
  </si>
  <si>
    <t>Die Differenzierung der durchschnittlichen Stundenanzahl Sommer- bzw. Wintermonate ist gem. § 3 (5) des Ver-</t>
  </si>
  <si>
    <t>trages zu regeln.</t>
  </si>
  <si>
    <t>- Anteil der Löhne und lohngebundenen Kosten am Nettopreis</t>
  </si>
  <si>
    <t>B.  Grund- / Intensivreinigung - 1x jährlich</t>
  </si>
  <si>
    <t>A. Kosten der Unterhaltsreinigung pro Jahr (netto)</t>
  </si>
  <si>
    <t>(§ 3 (2) des Vertrages: bei durchschnittlich 195 Reinigungstagen pro Jahr)</t>
  </si>
  <si>
    <t>B. Kosten der Grundreinigung pro Jahr (netto)</t>
  </si>
  <si>
    <t>Zwischensumme</t>
  </si>
  <si>
    <t>j ä h r l i c h e r   E n d b e t r a g (brutto)</t>
  </si>
  <si>
    <t>- Kosten Grundreinigung pro Stunde (netto)</t>
  </si>
  <si>
    <t>Anzahl der Mitarbeiter</t>
  </si>
  <si>
    <t>durchschnittlicher Stundeneinsatz / Tag /</t>
  </si>
  <si>
    <t>Mitarbeiter</t>
  </si>
  <si>
    <t>Name, Vorname</t>
  </si>
  <si>
    <t>durchschnittlicher Stundeneinsatz / Tag</t>
  </si>
  <si>
    <t xml:space="preserve">Anlage IV:  Personal- und Stundennachweis </t>
  </si>
  <si>
    <t xml:space="preserve">Arbeitsleistung </t>
  </si>
  <si>
    <t>Fliesen</t>
  </si>
  <si>
    <t>Stein/Fliesen</t>
  </si>
  <si>
    <t>Flure</t>
  </si>
  <si>
    <t>Textil</t>
  </si>
  <si>
    <t>2 x wöchentlich</t>
  </si>
  <si>
    <t>Schulleitung</t>
  </si>
  <si>
    <t>stellv. Schulleitung</t>
  </si>
  <si>
    <t>Garderobe</t>
  </si>
  <si>
    <t>Büro SHM</t>
  </si>
  <si>
    <t>TH - Flure + Eing.</t>
  </si>
  <si>
    <t>TH - WC/Waschräume</t>
  </si>
  <si>
    <t>TH - Umkleideräume</t>
  </si>
  <si>
    <t>TH - Hallenfläche</t>
  </si>
  <si>
    <t>TH - Sportraum</t>
  </si>
  <si>
    <t>TH - Geräteraum</t>
  </si>
  <si>
    <t>Mischbelag</t>
  </si>
  <si>
    <t>TH-Fläche:</t>
  </si>
  <si>
    <t>Bitte ausfüllen!</t>
  </si>
  <si>
    <t>bis … m²/h</t>
  </si>
  <si>
    <t>Hauptgebäude</t>
  </si>
  <si>
    <t>Aula</t>
  </si>
  <si>
    <t>Holz</t>
  </si>
  <si>
    <t>Treppen</t>
  </si>
  <si>
    <t>2 x monatlich</t>
  </si>
  <si>
    <t>Spielzimmer</t>
  </si>
  <si>
    <t>PVC/Fliesen/Granit</t>
  </si>
  <si>
    <t>PVC/Beton</t>
  </si>
  <si>
    <t>Granit/PVC</t>
  </si>
  <si>
    <t>PVC/Granit/Stein/Holz</t>
  </si>
  <si>
    <t>Werkraum</t>
  </si>
  <si>
    <t>Eingangsbereich/Windfang</t>
  </si>
  <si>
    <t>TH - Lehrerzimmer/Flur/Treppe</t>
  </si>
  <si>
    <t>TH - Kraftraum</t>
  </si>
  <si>
    <t>Gummibelag</t>
  </si>
  <si>
    <t>TH - Treppe/Galerie/Flur</t>
  </si>
  <si>
    <t>nur Grundreinigung</t>
  </si>
  <si>
    <t>-</t>
  </si>
  <si>
    <t>DG</t>
  </si>
  <si>
    <t>€</t>
  </si>
  <si>
    <t>in der Schule</t>
  </si>
  <si>
    <t>in der Turnhalle</t>
  </si>
  <si>
    <t>+Mwst.</t>
  </si>
  <si>
    <t>Skontosatz</t>
  </si>
  <si>
    <t>Grundreinigung</t>
  </si>
  <si>
    <t>1 x jährlich</t>
  </si>
  <si>
    <t>Beton</t>
  </si>
  <si>
    <t>PVC/Textil</t>
  </si>
  <si>
    <t>PVC/Holz</t>
  </si>
  <si>
    <t>-Skonto (%)</t>
  </si>
  <si>
    <t>Förderraum</t>
  </si>
  <si>
    <t>EG</t>
  </si>
  <si>
    <t>OG</t>
  </si>
  <si>
    <t>Mo + Do  kehren und wischen / Di + Fr  kehren / Mi kehren + Ränder saugen</t>
  </si>
  <si>
    <t>siehe oben</t>
  </si>
  <si>
    <t>Glasreinigung*</t>
  </si>
  <si>
    <t>* Glasflächen:</t>
  </si>
  <si>
    <t>Thermoglas</t>
  </si>
  <si>
    <t>Kastenfenster</t>
  </si>
  <si>
    <t>Turnhalle</t>
  </si>
  <si>
    <t>Mo/Do k+w Di/Fr k Mi k + R s</t>
  </si>
  <si>
    <r>
      <t xml:space="preserve">Anlage III:  </t>
    </r>
    <r>
      <rPr>
        <b/>
        <u/>
        <sz val="14"/>
        <rFont val="Calibri"/>
        <family val="2"/>
      </rPr>
      <t>Kostenangebot</t>
    </r>
    <r>
      <rPr>
        <b/>
        <sz val="14"/>
        <rFont val="Calibri"/>
        <family val="2"/>
      </rPr>
      <t xml:space="preserve"> </t>
    </r>
  </si>
  <si>
    <t>Firma:</t>
  </si>
  <si>
    <r>
      <t>A.  Unterhaltsreini</t>
    </r>
    <r>
      <rPr>
        <b/>
        <sz val="12"/>
        <rFont val="Calibri"/>
        <family val="2"/>
      </rPr>
      <t>g</t>
    </r>
    <r>
      <rPr>
        <b/>
        <u/>
        <sz val="12"/>
        <rFont val="Calibri"/>
        <family val="2"/>
      </rPr>
      <t>un</t>
    </r>
    <r>
      <rPr>
        <b/>
        <sz val="12"/>
        <rFont val="Calibri"/>
        <family val="2"/>
      </rPr>
      <t>g</t>
    </r>
  </si>
  <si>
    <t>Summe Kosten Grundreinigung</t>
  </si>
  <si>
    <t>Stundeneinsatz der Firma (Gesamtstunden der Grundreinigung)</t>
  </si>
  <si>
    <t>h</t>
  </si>
  <si>
    <r>
      <t>C.  Glas- und Rahmenreini</t>
    </r>
    <r>
      <rPr>
        <b/>
        <sz val="12"/>
        <rFont val="Calibri"/>
        <family val="2"/>
      </rPr>
      <t>g</t>
    </r>
    <r>
      <rPr>
        <b/>
        <u/>
        <sz val="12"/>
        <rFont val="Calibri"/>
        <family val="2"/>
      </rPr>
      <t>un</t>
    </r>
    <r>
      <rPr>
        <b/>
        <sz val="12"/>
        <rFont val="Calibri"/>
        <family val="2"/>
      </rPr>
      <t>g</t>
    </r>
    <r>
      <rPr>
        <b/>
        <u/>
        <sz val="12"/>
        <rFont val="Calibri"/>
        <family val="2"/>
      </rPr>
      <t xml:space="preserve"> inkl. Falze und Beschlä</t>
    </r>
    <r>
      <rPr>
        <b/>
        <sz val="12"/>
        <rFont val="Calibri"/>
        <family val="2"/>
      </rPr>
      <t>g</t>
    </r>
    <r>
      <rPr>
        <b/>
        <u/>
        <sz val="12"/>
        <rFont val="Calibri"/>
        <family val="2"/>
      </rPr>
      <t>e - 1x jährlich</t>
    </r>
  </si>
  <si>
    <t>Stundeneinsatz der Firma (Gesamtstunden der Glasreinigung)</t>
  </si>
  <si>
    <t>Nach Vertragsabschluss sind die Flächen der Rahmen und Fenster neu auszumessen.</t>
  </si>
  <si>
    <t>A. - C.  Kostenzusammenstellung</t>
  </si>
  <si>
    <t xml:space="preserve">A.-C. Summe pro Jahr (netto) </t>
  </si>
  <si>
    <t>Übersicht Stundenverrechnungssätze:</t>
  </si>
  <si>
    <t>- Kosten Unterhaltsreinigung pro Stunde (netto)</t>
  </si>
  <si>
    <t>- Kosten Glasreinigung pro Stunde (netto)</t>
  </si>
  <si>
    <r>
      <t>A. Einsatzplan</t>
    </r>
    <r>
      <rPr>
        <sz val="12"/>
        <rFont val="Calibri"/>
        <family val="2"/>
      </rPr>
      <t xml:space="preserve"> (Bitte unbedingt ausfüllen)</t>
    </r>
  </si>
  <si>
    <r>
      <t xml:space="preserve">B. Personal- und Stundennachweis </t>
    </r>
    <r>
      <rPr>
        <sz val="12"/>
        <rFont val="Calibri"/>
        <family val="2"/>
      </rPr>
      <t>(ausfüllen erst nach Auftragserteilung notwendig)</t>
    </r>
  </si>
  <si>
    <r>
      <t>Anlage V:</t>
    </r>
    <r>
      <rPr>
        <b/>
        <sz val="48"/>
        <rFont val="Calibri"/>
        <family val="2"/>
      </rPr>
      <t xml:space="preserve">                              </t>
    </r>
    <r>
      <rPr>
        <b/>
        <u/>
        <sz val="48"/>
        <rFont val="Calibri"/>
        <family val="2"/>
      </rPr>
      <t>Checkliste Grundreinigung</t>
    </r>
  </si>
  <si>
    <t>zu erbringende Stunden lt. Reinigungsvertrag:</t>
  </si>
  <si>
    <t>……..………</t>
  </si>
  <si>
    <r>
      <t>Zeitraum der Grundreinigung:</t>
    </r>
    <r>
      <rPr>
        <b/>
        <sz val="36"/>
        <rFont val="Calibri"/>
        <family val="2"/>
      </rPr>
      <t xml:space="preserve">  …………………</t>
    </r>
  </si>
  <si>
    <t>Die Grundreinigung umfasst folgende Arbeiten:</t>
  </si>
  <si>
    <t>Aufgaben erledigt</t>
  </si>
  <si>
    <t xml:space="preserve">Bemerkungen </t>
  </si>
  <si>
    <t>ja</t>
  </si>
  <si>
    <t>nein</t>
  </si>
  <si>
    <t>Beseitigung von Pflegemitteln, Verkrustungen</t>
  </si>
  <si>
    <t>und Flecken auf Fußbodenbelägen</t>
  </si>
  <si>
    <t>Beschichtung der Beläge</t>
  </si>
  <si>
    <t>Benennung der verwendeten Pflegemittel:</t>
  </si>
  <si>
    <t xml:space="preserve"> ……………………………………………………….</t>
  </si>
  <si>
    <t>gründliches Reinigen der Textilbeläge,</t>
  </si>
  <si>
    <t>gegebenfalls Nassreinigung und Beseitigung von</t>
  </si>
  <si>
    <t>Flecken</t>
  </si>
  <si>
    <t xml:space="preserve">Reinigung des Mobilars (Schränke), Absaugen </t>
  </si>
  <si>
    <t>der Polstermöbel</t>
  </si>
  <si>
    <t xml:space="preserve">Entstauben der Rohre, Raumausstattung wie </t>
  </si>
  <si>
    <t>Bilder, Regale, Schautafeln, Wandleisten u.ä.</t>
  </si>
  <si>
    <t xml:space="preserve">Grundreinigung und Desinfektion der gesamten </t>
  </si>
  <si>
    <t>Sanitäranlagen</t>
  </si>
  <si>
    <t>intensives Abwaschen aller Türen, Heizkörper,</t>
  </si>
  <si>
    <t>Fensterbänke, Lichtschalter, Jalousien u.ä.</t>
  </si>
  <si>
    <t>Nassreinigung aller abwaschbaren Wandflächen</t>
  </si>
  <si>
    <t>(Ölsockel, Trennwände, Fliesen ect.)</t>
  </si>
  <si>
    <t>Feuchtreinigung der Beleuchtungskörper</t>
  </si>
  <si>
    <t>Entfernen der Spinnweben</t>
  </si>
  <si>
    <t xml:space="preserve">Die Organisation des Aus-/Einräumen der Räume erfolgt durch die Reinigungsfirma. </t>
  </si>
  <si>
    <t xml:space="preserve">Die Grundreinigung beinhaltet auch Reinigungsflächen und -gegenstände über 1,80m. </t>
  </si>
  <si>
    <t>Datum der Kontrolle/Abnahme: …………………….</t>
  </si>
  <si>
    <t>………………………                                 …………………………</t>
  </si>
  <si>
    <t>Unterschrift                                       Unterschrift</t>
  </si>
  <si>
    <t>Hausmeister                                      Firma</t>
  </si>
  <si>
    <t>Sozialarbeiter</t>
  </si>
  <si>
    <t>Umkleide Küche</t>
  </si>
  <si>
    <t>WAT</t>
  </si>
  <si>
    <t>Veranda</t>
  </si>
  <si>
    <t>Unterrichtsräume</t>
  </si>
  <si>
    <t>Vorraum + Vorraum Treppe Kopierer</t>
  </si>
  <si>
    <t>Holz, Beton, PVC, Fliesen</t>
  </si>
  <si>
    <t>Keller-, Dachgeschoß</t>
  </si>
  <si>
    <t>Nebengebäude</t>
  </si>
  <si>
    <t xml:space="preserve">Thermoglas </t>
  </si>
  <si>
    <t>Kastenfenster - Aufmaß beidseitig, vierseitig zu reinigen</t>
  </si>
  <si>
    <t>Thermofenster - Aufmaß einseitig, beidseitig zu reinigen</t>
  </si>
  <si>
    <t>Thermo-/Kastenfenster</t>
  </si>
  <si>
    <t>%</t>
  </si>
  <si>
    <t>*** Die Kalkulation der Arbeitsleistung Fläche/Stunde hat im Rahmen der vom Auftraggeber vorgegebenen Richtwerte (Spalte 4) zu erfolgen. ***</t>
  </si>
  <si>
    <t>Erich-Kästner-Grundschule, Puschkinpromenade 6 und Zentralturnhalle - Fr.-L.-Jahn-Straße, 03044 Cottbus</t>
  </si>
  <si>
    <t>C 2 Zusatzkosten (Hebebühne/Steiger erforderlich)</t>
  </si>
  <si>
    <t xml:space="preserve">C 1 Summe Kosten Glasreinigung </t>
  </si>
  <si>
    <t>C. (C1/C2) Kosten der Glasreinigung pro Jahr (netto)</t>
  </si>
  <si>
    <r>
      <t>ANLAGE II A:</t>
    </r>
    <r>
      <rPr>
        <b/>
        <sz val="12"/>
        <rFont val="Calibri"/>
        <family val="2"/>
      </rPr>
      <t xml:space="preserve">   Erich-Kästner-Grundschule, Puschkinpromenade 6 und Zentralturnhalle - Fr.-L.-Jahn-Straße, 03044 Cottbus</t>
    </r>
  </si>
  <si>
    <r>
      <t>Objekt:</t>
    </r>
    <r>
      <rPr>
        <b/>
        <sz val="28"/>
        <rFont val="Calibri"/>
        <family val="2"/>
      </rPr>
      <t xml:space="preserve">                                  E.-Kästner-Grundschule, Puschkinpromenade 6, mit Zentralturnhalle, Fr.-L.-Jahn-Straße, 03044 Cottbus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</si>
</sst>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51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2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48"/>
      <name val="Calibri"/>
      <family val="2"/>
    </font>
    <font>
      <b/>
      <u/>
      <sz val="48"/>
      <name val="Calibri"/>
      <family val="2"/>
    </font>
    <font>
      <b/>
      <sz val="28"/>
      <name val="Calibri"/>
      <family val="2"/>
    </font>
    <font>
      <b/>
      <sz val="36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7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12"/>
      <name val="Calibri"/>
      <family val="2"/>
      <scheme val="minor"/>
    </font>
    <font>
      <u/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u/>
      <sz val="48"/>
      <name val="Calibri"/>
      <family val="2"/>
      <scheme val="minor"/>
    </font>
    <font>
      <sz val="48"/>
      <name val="Calibri"/>
      <family val="2"/>
      <scheme val="minor"/>
    </font>
    <font>
      <b/>
      <u/>
      <sz val="36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sz val="30"/>
      <name val="Calibri"/>
      <family val="2"/>
      <scheme val="minor"/>
    </font>
    <font>
      <sz val="30"/>
      <name val="Calibri"/>
      <family val="2"/>
      <scheme val="minor"/>
    </font>
    <font>
      <b/>
      <i/>
      <sz val="30"/>
      <name val="Calibri"/>
      <family val="2"/>
      <scheme val="minor"/>
    </font>
    <font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9">
    <xf numFmtId="0" fontId="0" fillId="0" borderId="0" xfId="0"/>
    <xf numFmtId="0" fontId="13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7" fillId="0" borderId="0" xfId="0" applyFont="1"/>
    <xf numFmtId="0" fontId="13" fillId="0" borderId="3" xfId="0" applyFont="1" applyBorder="1"/>
    <xf numFmtId="0" fontId="13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9" xfId="0" applyFont="1" applyBorder="1"/>
    <xf numFmtId="0" fontId="16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 applyAlignment="1">
      <alignment horizontal="center"/>
    </xf>
    <xf numFmtId="0" fontId="16" fillId="0" borderId="23" xfId="0" applyFont="1" applyBorder="1"/>
    <xf numFmtId="0" fontId="16" fillId="0" borderId="24" xfId="0" applyFont="1" applyBorder="1"/>
    <xf numFmtId="0" fontId="16" fillId="0" borderId="25" xfId="0" applyFont="1" applyBorder="1" applyAlignment="1">
      <alignment horizontal="center"/>
    </xf>
    <xf numFmtId="2" fontId="16" fillId="0" borderId="25" xfId="0" applyNumberFormat="1" applyFont="1" applyBorder="1" applyAlignment="1">
      <alignment horizontal="center"/>
    </xf>
    <xf numFmtId="2" fontId="16" fillId="0" borderId="27" xfId="0" applyNumberFormat="1" applyFont="1" applyBorder="1" applyAlignment="1">
      <alignment horizontal="center"/>
    </xf>
    <xf numFmtId="2" fontId="16" fillId="0" borderId="23" xfId="0" applyNumberFormat="1" applyFont="1" applyBorder="1"/>
    <xf numFmtId="2" fontId="16" fillId="0" borderId="28" xfId="0" applyNumberFormat="1" applyFont="1" applyBorder="1"/>
    <xf numFmtId="2" fontId="16" fillId="0" borderId="27" xfId="0" applyNumberFormat="1" applyFont="1" applyBorder="1"/>
    <xf numFmtId="2" fontId="16" fillId="0" borderId="25" xfId="0" applyNumberFormat="1" applyFont="1" applyBorder="1"/>
    <xf numFmtId="2" fontId="16" fillId="0" borderId="5" xfId="0" applyNumberFormat="1" applyFont="1" applyBorder="1"/>
    <xf numFmtId="2" fontId="16" fillId="2" borderId="6" xfId="0" applyNumberFormat="1" applyFont="1" applyFill="1" applyBorder="1"/>
    <xf numFmtId="0" fontId="16" fillId="0" borderId="29" xfId="0" applyFont="1" applyBorder="1"/>
    <xf numFmtId="0" fontId="16" fillId="0" borderId="30" xfId="0" applyFont="1" applyBorder="1"/>
    <xf numFmtId="0" fontId="16" fillId="0" borderId="31" xfId="0" applyFont="1" applyBorder="1" applyAlignment="1">
      <alignment horizontal="center"/>
    </xf>
    <xf numFmtId="2" fontId="16" fillId="0" borderId="12" xfId="0" applyNumberFormat="1" applyFont="1" applyBorder="1" applyAlignment="1">
      <alignment horizontal="center"/>
    </xf>
    <xf numFmtId="2" fontId="16" fillId="0" borderId="29" xfId="0" applyNumberFormat="1" applyFont="1" applyBorder="1"/>
    <xf numFmtId="2" fontId="16" fillId="0" borderId="10" xfId="0" applyNumberFormat="1" applyFont="1" applyBorder="1"/>
    <xf numFmtId="2" fontId="16" fillId="0" borderId="32" xfId="0" applyNumberFormat="1" applyFont="1" applyBorder="1"/>
    <xf numFmtId="2" fontId="16" fillId="0" borderId="31" xfId="0" applyNumberFormat="1" applyFont="1" applyBorder="1"/>
    <xf numFmtId="2" fontId="16" fillId="0" borderId="0" xfId="0" applyNumberFormat="1" applyFont="1" applyBorder="1"/>
    <xf numFmtId="2" fontId="16" fillId="2" borderId="2" xfId="0" applyNumberFormat="1" applyFont="1" applyFill="1" applyBorder="1"/>
    <xf numFmtId="0" fontId="16" fillId="0" borderId="33" xfId="0" applyFont="1" applyBorder="1"/>
    <xf numFmtId="0" fontId="16" fillId="0" borderId="34" xfId="0" applyFont="1" applyBorder="1"/>
    <xf numFmtId="0" fontId="16" fillId="0" borderId="35" xfId="0" applyFont="1" applyBorder="1" applyAlignment="1">
      <alignment horizontal="center"/>
    </xf>
    <xf numFmtId="2" fontId="16" fillId="0" borderId="35" xfId="0" applyNumberFormat="1" applyFont="1" applyBorder="1" applyAlignment="1">
      <alignment horizontal="center"/>
    </xf>
    <xf numFmtId="2" fontId="16" fillId="0" borderId="33" xfId="0" applyNumberFormat="1" applyFont="1" applyBorder="1"/>
    <xf numFmtId="2" fontId="16" fillId="0" borderId="37" xfId="0" applyNumberFormat="1" applyFont="1" applyBorder="1"/>
    <xf numFmtId="2" fontId="16" fillId="0" borderId="38" xfId="0" applyNumberFormat="1" applyFont="1" applyBorder="1"/>
    <xf numFmtId="2" fontId="16" fillId="0" borderId="35" xfId="0" applyNumberFormat="1" applyFont="1" applyBorder="1"/>
    <xf numFmtId="2" fontId="16" fillId="0" borderId="21" xfId="0" applyNumberFormat="1" applyFont="1" applyBorder="1"/>
    <xf numFmtId="2" fontId="16" fillId="2" borderId="22" xfId="0" applyNumberFormat="1" applyFont="1" applyFill="1" applyBorder="1"/>
    <xf numFmtId="0" fontId="16" fillId="0" borderId="39" xfId="0" applyFont="1" applyBorder="1"/>
    <xf numFmtId="0" fontId="16" fillId="0" borderId="40" xfId="0" applyFont="1" applyBorder="1" applyAlignment="1">
      <alignment horizontal="center"/>
    </xf>
    <xf numFmtId="2" fontId="16" fillId="0" borderId="40" xfId="0" applyNumberFormat="1" applyFont="1" applyBorder="1" applyAlignment="1">
      <alignment horizontal="center"/>
    </xf>
    <xf numFmtId="2" fontId="16" fillId="0" borderId="41" xfId="0" applyNumberFormat="1" applyFont="1" applyBorder="1"/>
    <xf numFmtId="2" fontId="16" fillId="0" borderId="9" xfId="0" applyNumberFormat="1" applyFont="1" applyBorder="1"/>
    <xf numFmtId="2" fontId="16" fillId="0" borderId="40" xfId="0" applyNumberFormat="1" applyFont="1" applyBorder="1"/>
    <xf numFmtId="2" fontId="16" fillId="0" borderId="15" xfId="0" applyNumberFormat="1" applyFont="1" applyBorder="1"/>
    <xf numFmtId="2" fontId="16" fillId="2" borderId="16" xfId="0" applyNumberFormat="1" applyFont="1" applyFill="1" applyBorder="1"/>
    <xf numFmtId="0" fontId="16" fillId="0" borderId="14" xfId="0" applyFont="1" applyBorder="1" applyAlignment="1">
      <alignment horizontal="center"/>
    </xf>
    <xf numFmtId="2" fontId="16" fillId="0" borderId="42" xfId="0" applyNumberFormat="1" applyFont="1" applyBorder="1" applyAlignment="1">
      <alignment horizontal="center"/>
    </xf>
    <xf numFmtId="2" fontId="16" fillId="0" borderId="44" xfId="0" applyNumberFormat="1" applyFont="1" applyBorder="1"/>
    <xf numFmtId="2" fontId="16" fillId="0" borderId="45" xfId="0" applyNumberFormat="1" applyFont="1" applyBorder="1"/>
    <xf numFmtId="2" fontId="16" fillId="0" borderId="43" xfId="0" applyNumberFormat="1" applyFont="1" applyBorder="1"/>
    <xf numFmtId="2" fontId="16" fillId="0" borderId="42" xfId="0" applyNumberFormat="1" applyFont="1" applyBorder="1"/>
    <xf numFmtId="2" fontId="16" fillId="0" borderId="46" xfId="0" applyNumberFormat="1" applyFont="1" applyBorder="1"/>
    <xf numFmtId="2" fontId="16" fillId="2" borderId="47" xfId="0" applyNumberFormat="1" applyFont="1" applyFill="1" applyBorder="1"/>
    <xf numFmtId="0" fontId="16" fillId="0" borderId="44" xfId="0" applyFont="1" applyBorder="1"/>
    <xf numFmtId="0" fontId="16" fillId="0" borderId="48" xfId="0" applyFont="1" applyBorder="1"/>
    <xf numFmtId="0" fontId="16" fillId="0" borderId="49" xfId="0" applyFont="1" applyBorder="1" applyAlignment="1">
      <alignment horizontal="center"/>
    </xf>
    <xf numFmtId="2" fontId="16" fillId="0" borderId="50" xfId="0" applyNumberFormat="1" applyFont="1" applyBorder="1"/>
    <xf numFmtId="2" fontId="16" fillId="0" borderId="14" xfId="0" applyNumberFormat="1" applyFont="1" applyBorder="1"/>
    <xf numFmtId="2" fontId="16" fillId="0" borderId="49" xfId="0" applyNumberFormat="1" applyFont="1" applyBorder="1"/>
    <xf numFmtId="2" fontId="16" fillId="0" borderId="12" xfId="0" applyNumberFormat="1" applyFont="1" applyBorder="1"/>
    <xf numFmtId="2" fontId="16" fillId="0" borderId="51" xfId="0" applyNumberFormat="1" applyFont="1" applyBorder="1"/>
    <xf numFmtId="2" fontId="16" fillId="2" borderId="52" xfId="0" applyNumberFormat="1" applyFont="1" applyFill="1" applyBorder="1"/>
    <xf numFmtId="0" fontId="16" fillId="0" borderId="45" xfId="0" applyFont="1" applyBorder="1" applyAlignment="1">
      <alignment horizontal="center"/>
    </xf>
    <xf numFmtId="0" fontId="16" fillId="0" borderId="5" xfId="0" applyFont="1" applyBorder="1"/>
    <xf numFmtId="0" fontId="16" fillId="0" borderId="28" xfId="0" applyFont="1" applyBorder="1" applyAlignment="1">
      <alignment horizontal="center"/>
    </xf>
    <xf numFmtId="2" fontId="16" fillId="0" borderId="11" xfId="0" applyNumberFormat="1" applyFont="1" applyBorder="1"/>
    <xf numFmtId="0" fontId="16" fillId="0" borderId="46" xfId="0" applyFont="1" applyBorder="1"/>
    <xf numFmtId="2" fontId="16" fillId="0" borderId="23" xfId="0" applyNumberFormat="1" applyFont="1" applyFill="1" applyBorder="1"/>
    <xf numFmtId="2" fontId="16" fillId="0" borderId="28" xfId="0" applyNumberFormat="1" applyFont="1" applyFill="1" applyBorder="1"/>
    <xf numFmtId="2" fontId="16" fillId="0" borderId="27" xfId="0" applyNumberFormat="1" applyFont="1" applyFill="1" applyBorder="1"/>
    <xf numFmtId="2" fontId="16" fillId="0" borderId="25" xfId="0" applyNumberFormat="1" applyFont="1" applyFill="1" applyBorder="1"/>
    <xf numFmtId="2" fontId="16" fillId="0" borderId="5" xfId="0" applyNumberFormat="1" applyFont="1" applyFill="1" applyBorder="1"/>
    <xf numFmtId="0" fontId="16" fillId="0" borderId="11" xfId="0" applyFont="1" applyBorder="1" applyAlignment="1">
      <alignment horizontal="center"/>
    </xf>
    <xf numFmtId="2" fontId="16" fillId="0" borderId="50" xfId="0" applyNumberFormat="1" applyFont="1" applyFill="1" applyBorder="1"/>
    <xf numFmtId="2" fontId="16" fillId="0" borderId="49" xfId="0" applyNumberFormat="1" applyFont="1" applyFill="1" applyBorder="1"/>
    <xf numFmtId="2" fontId="16" fillId="0" borderId="12" xfId="0" applyNumberFormat="1" applyFont="1" applyFill="1" applyBorder="1"/>
    <xf numFmtId="2" fontId="16" fillId="0" borderId="14" xfId="0" applyNumberFormat="1" applyFont="1" applyFill="1" applyBorder="1"/>
    <xf numFmtId="2" fontId="16" fillId="0" borderId="51" xfId="0" applyNumberFormat="1" applyFont="1" applyFill="1" applyBorder="1"/>
    <xf numFmtId="2" fontId="16" fillId="0" borderId="29" xfId="0" applyNumberFormat="1" applyFont="1" applyFill="1" applyBorder="1"/>
    <xf numFmtId="2" fontId="16" fillId="0" borderId="10" xfId="0" applyNumberFormat="1" applyFont="1" applyFill="1" applyBorder="1"/>
    <xf numFmtId="2" fontId="16" fillId="0" borderId="32" xfId="0" applyNumberFormat="1" applyFont="1" applyFill="1" applyBorder="1"/>
    <xf numFmtId="2" fontId="16" fillId="0" borderId="31" xfId="0" applyNumberFormat="1" applyFont="1" applyFill="1" applyBorder="1"/>
    <xf numFmtId="2" fontId="16" fillId="0" borderId="0" xfId="0" applyNumberFormat="1" applyFont="1" applyFill="1" applyBorder="1"/>
    <xf numFmtId="0" fontId="16" fillId="0" borderId="50" xfId="0" applyFont="1" applyBorder="1"/>
    <xf numFmtId="0" fontId="16" fillId="0" borderId="51" xfId="0" applyFont="1" applyBorder="1"/>
    <xf numFmtId="0" fontId="16" fillId="0" borderId="53" xfId="0" applyFont="1" applyBorder="1"/>
    <xf numFmtId="0" fontId="16" fillId="0" borderId="19" xfId="0" applyFont="1" applyBorder="1"/>
    <xf numFmtId="0" fontId="16" fillId="0" borderId="36" xfId="0" applyFont="1" applyBorder="1" applyAlignment="1">
      <alignment horizontal="center"/>
    </xf>
    <xf numFmtId="2" fontId="16" fillId="0" borderId="33" xfId="0" applyNumberFormat="1" applyFont="1" applyFill="1" applyBorder="1"/>
    <xf numFmtId="2" fontId="16" fillId="0" borderId="35" xfId="0" applyNumberFormat="1" applyFont="1" applyFill="1" applyBorder="1"/>
    <xf numFmtId="2" fontId="16" fillId="0" borderId="37" xfId="0" applyNumberFormat="1" applyFont="1" applyFill="1" applyBorder="1"/>
    <xf numFmtId="2" fontId="16" fillId="0" borderId="38" xfId="0" applyNumberFormat="1" applyFont="1" applyFill="1" applyBorder="1"/>
    <xf numFmtId="2" fontId="16" fillId="0" borderId="21" xfId="0" applyNumberFormat="1" applyFont="1" applyFill="1" applyBorder="1"/>
    <xf numFmtId="0" fontId="16" fillId="0" borderId="54" xfId="0" applyFont="1" applyBorder="1"/>
    <xf numFmtId="0" fontId="16" fillId="0" borderId="55" xfId="0" applyFont="1" applyBorder="1"/>
    <xf numFmtId="2" fontId="16" fillId="0" borderId="39" xfId="0" applyNumberFormat="1" applyFont="1" applyBorder="1" applyAlignment="1">
      <alignment horizontal="center"/>
    </xf>
    <xf numFmtId="0" fontId="13" fillId="0" borderId="0" xfId="0" applyFont="1" applyBorder="1"/>
    <xf numFmtId="0" fontId="16" fillId="0" borderId="42" xfId="0" applyFont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2" fontId="16" fillId="2" borderId="18" xfId="0" applyNumberFormat="1" applyFont="1" applyFill="1" applyBorder="1"/>
    <xf numFmtId="2" fontId="16" fillId="0" borderId="56" xfId="0" applyNumberFormat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2" fontId="16" fillId="0" borderId="60" xfId="0" applyNumberFormat="1" applyFont="1" applyBorder="1"/>
    <xf numFmtId="2" fontId="16" fillId="0" borderId="61" xfId="0" applyNumberFormat="1" applyFont="1" applyBorder="1"/>
    <xf numFmtId="2" fontId="16" fillId="0" borderId="62" xfId="0" applyNumberFormat="1" applyFont="1" applyBorder="1"/>
    <xf numFmtId="2" fontId="16" fillId="0" borderId="26" xfId="0" applyNumberFormat="1" applyFont="1" applyBorder="1"/>
    <xf numFmtId="2" fontId="16" fillId="0" borderId="8" xfId="0" applyNumberFormat="1" applyFont="1" applyBorder="1"/>
    <xf numFmtId="2" fontId="16" fillId="2" borderId="1" xfId="0" applyNumberFormat="1" applyFont="1" applyFill="1" applyBorder="1"/>
    <xf numFmtId="0" fontId="16" fillId="0" borderId="24" xfId="0" applyFont="1" applyBorder="1" applyAlignment="1">
      <alignment horizontal="center"/>
    </xf>
    <xf numFmtId="2" fontId="16" fillId="0" borderId="24" xfId="0" applyNumberFormat="1" applyFont="1" applyBorder="1" applyAlignment="1">
      <alignment horizontal="center"/>
    </xf>
    <xf numFmtId="2" fontId="16" fillId="2" borderId="23" xfId="0" applyNumberFormat="1" applyFont="1" applyFill="1" applyBorder="1"/>
    <xf numFmtId="2" fontId="16" fillId="2" borderId="28" xfId="0" applyNumberFormat="1" applyFont="1" applyFill="1" applyBorder="1"/>
    <xf numFmtId="2" fontId="16" fillId="2" borderId="27" xfId="0" applyNumberFormat="1" applyFont="1" applyFill="1" applyBorder="1"/>
    <xf numFmtId="2" fontId="16" fillId="2" borderId="25" xfId="0" applyNumberFormat="1" applyFont="1" applyFill="1" applyBorder="1"/>
    <xf numFmtId="2" fontId="16" fillId="2" borderId="5" xfId="0" applyNumberFormat="1" applyFont="1" applyFill="1" applyBorder="1"/>
    <xf numFmtId="2" fontId="16" fillId="0" borderId="6" xfId="0" applyNumberFormat="1" applyFont="1" applyFill="1" applyBorder="1"/>
    <xf numFmtId="0" fontId="16" fillId="0" borderId="30" xfId="0" applyFont="1" applyBorder="1" applyAlignment="1">
      <alignment horizontal="center"/>
    </xf>
    <xf numFmtId="2" fontId="16" fillId="2" borderId="29" xfId="0" applyNumberFormat="1" applyFont="1" applyFill="1" applyBorder="1"/>
    <xf numFmtId="2" fontId="16" fillId="2" borderId="10" xfId="0" applyNumberFormat="1" applyFont="1" applyFill="1" applyBorder="1"/>
    <xf numFmtId="2" fontId="16" fillId="2" borderId="32" xfId="0" applyNumberFormat="1" applyFont="1" applyFill="1" applyBorder="1"/>
    <xf numFmtId="2" fontId="16" fillId="2" borderId="31" xfId="0" applyNumberFormat="1" applyFont="1" applyFill="1" applyBorder="1"/>
    <xf numFmtId="2" fontId="16" fillId="2" borderId="0" xfId="0" applyNumberFormat="1" applyFont="1" applyFill="1" applyBorder="1"/>
    <xf numFmtId="2" fontId="16" fillId="0" borderId="2" xfId="0" applyNumberFormat="1" applyFont="1" applyFill="1" applyBorder="1"/>
    <xf numFmtId="0" fontId="16" fillId="0" borderId="48" xfId="0" applyFont="1" applyBorder="1" applyAlignment="1">
      <alignment horizontal="center"/>
    </xf>
    <xf numFmtId="2" fontId="16" fillId="2" borderId="44" xfId="0" applyNumberFormat="1" applyFont="1" applyFill="1" applyBorder="1"/>
    <xf numFmtId="2" fontId="16" fillId="2" borderId="45" xfId="0" applyNumberFormat="1" applyFont="1" applyFill="1" applyBorder="1"/>
    <xf numFmtId="2" fontId="16" fillId="2" borderId="43" xfId="0" applyNumberFormat="1" applyFont="1" applyFill="1" applyBorder="1"/>
    <xf numFmtId="2" fontId="16" fillId="2" borderId="42" xfId="0" applyNumberFormat="1" applyFont="1" applyFill="1" applyBorder="1"/>
    <xf numFmtId="2" fontId="16" fillId="2" borderId="46" xfId="0" applyNumberFormat="1" applyFont="1" applyFill="1" applyBorder="1"/>
    <xf numFmtId="2" fontId="16" fillId="0" borderId="47" xfId="0" applyNumberFormat="1" applyFont="1" applyFill="1" applyBorder="1"/>
    <xf numFmtId="2" fontId="16" fillId="0" borderId="48" xfId="0" applyNumberFormat="1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2" fontId="16" fillId="2" borderId="33" xfId="0" applyNumberFormat="1" applyFont="1" applyFill="1" applyBorder="1"/>
    <xf numFmtId="2" fontId="16" fillId="2" borderId="37" xfId="0" applyNumberFormat="1" applyFont="1" applyFill="1" applyBorder="1"/>
    <xf numFmtId="2" fontId="16" fillId="2" borderId="38" xfId="0" applyNumberFormat="1" applyFont="1" applyFill="1" applyBorder="1"/>
    <xf numFmtId="2" fontId="16" fillId="2" borderId="35" xfId="0" applyNumberFormat="1" applyFont="1" applyFill="1" applyBorder="1"/>
    <xf numFmtId="2" fontId="16" fillId="2" borderId="21" xfId="0" applyNumberFormat="1" applyFont="1" applyFill="1" applyBorder="1"/>
    <xf numFmtId="2" fontId="16" fillId="0" borderId="22" xfId="0" applyNumberFormat="1" applyFont="1" applyFill="1" applyBorder="1"/>
    <xf numFmtId="0" fontId="16" fillId="0" borderId="25" xfId="0" applyFont="1" applyBorder="1"/>
    <xf numFmtId="0" fontId="13" fillId="0" borderId="5" xfId="0" applyFont="1" applyBorder="1"/>
    <xf numFmtId="0" fontId="13" fillId="0" borderId="25" xfId="0" applyFont="1" applyBorder="1"/>
    <xf numFmtId="2" fontId="16" fillId="0" borderId="23" xfId="0" applyNumberFormat="1" applyFont="1" applyBorder="1" applyAlignment="1">
      <alignment horizontal="center"/>
    </xf>
    <xf numFmtId="2" fontId="16" fillId="0" borderId="28" xfId="0" applyNumberFormat="1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0" fontId="16" fillId="0" borderId="36" xfId="0" applyFont="1" applyBorder="1"/>
    <xf numFmtId="0" fontId="16" fillId="0" borderId="63" xfId="0" applyFont="1" applyBorder="1"/>
    <xf numFmtId="0" fontId="16" fillId="0" borderId="51" xfId="0" applyFont="1" applyBorder="1" applyAlignment="1">
      <alignment horizontal="center"/>
    </xf>
    <xf numFmtId="2" fontId="16" fillId="0" borderId="63" xfId="0" applyNumberFormat="1" applyFont="1" applyBorder="1" applyAlignment="1">
      <alignment horizontal="center"/>
    </xf>
    <xf numFmtId="2" fontId="16" fillId="0" borderId="64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3" fillId="5" borderId="63" xfId="0" applyFont="1" applyFill="1" applyBorder="1"/>
    <xf numFmtId="0" fontId="13" fillId="5" borderId="14" xfId="0" applyFont="1" applyFill="1" applyBorder="1"/>
    <xf numFmtId="0" fontId="13" fillId="5" borderId="64" xfId="0" applyFont="1" applyFill="1" applyBorder="1"/>
    <xf numFmtId="0" fontId="13" fillId="5" borderId="17" xfId="0" applyFont="1" applyFill="1" applyBorder="1"/>
    <xf numFmtId="0" fontId="13" fillId="5" borderId="36" xfId="0" applyFont="1" applyFill="1" applyBorder="1"/>
    <xf numFmtId="0" fontId="13" fillId="5" borderId="65" xfId="0" applyFont="1" applyFill="1" applyBorder="1"/>
    <xf numFmtId="0" fontId="21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44" fontId="19" fillId="0" borderId="0" xfId="1" applyFont="1"/>
    <xf numFmtId="0" fontId="22" fillId="0" borderId="0" xfId="0" applyFont="1"/>
    <xf numFmtId="44" fontId="22" fillId="0" borderId="0" xfId="1" applyFont="1"/>
    <xf numFmtId="0" fontId="22" fillId="0" borderId="0" xfId="0" applyFont="1" applyBorder="1"/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0" fontId="23" fillId="0" borderId="0" xfId="0" applyFont="1" applyBorder="1"/>
    <xf numFmtId="4" fontId="14" fillId="0" borderId="0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4" fillId="0" borderId="0" xfId="0" applyFont="1" applyFill="1" applyBorder="1" applyAlignment="1">
      <alignment horizontal="right"/>
    </xf>
    <xf numFmtId="49" fontId="14" fillId="0" borderId="0" xfId="0" applyNumberFormat="1" applyFont="1"/>
    <xf numFmtId="49" fontId="14" fillId="0" borderId="0" xfId="0" applyNumberFormat="1" applyFont="1" applyBorder="1"/>
    <xf numFmtId="49" fontId="24" fillId="0" borderId="0" xfId="0" applyNumberFormat="1" applyFont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Border="1"/>
    <xf numFmtId="49" fontId="13" fillId="0" borderId="0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10" fontId="13" fillId="0" borderId="0" xfId="1" applyNumberFormat="1" applyFont="1" applyBorder="1" applyAlignment="1">
      <alignment horizontal="right"/>
    </xf>
    <xf numFmtId="0" fontId="19" fillId="0" borderId="0" xfId="0" applyFont="1" applyBorder="1"/>
    <xf numFmtId="0" fontId="25" fillId="0" borderId="0" xfId="0" applyFont="1" applyBorder="1"/>
    <xf numFmtId="0" fontId="19" fillId="0" borderId="0" xfId="0" applyFont="1" applyBorder="1" applyAlignment="1">
      <alignment horizontal="center"/>
    </xf>
    <xf numFmtId="0" fontId="14" fillId="0" borderId="0" xfId="0" applyFont="1" applyBorder="1"/>
    <xf numFmtId="0" fontId="26" fillId="0" borderId="0" xfId="0" applyFont="1" applyBorder="1"/>
    <xf numFmtId="0" fontId="22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left"/>
    </xf>
    <xf numFmtId="2" fontId="14" fillId="0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49" fontId="14" fillId="0" borderId="0" xfId="0" applyNumberFormat="1" applyFont="1" applyAlignment="1">
      <alignment horizontal="left"/>
    </xf>
    <xf numFmtId="0" fontId="19" fillId="0" borderId="0" xfId="0" applyFont="1" applyFill="1" applyBorder="1"/>
    <xf numFmtId="49" fontId="14" fillId="0" borderId="0" xfId="0" applyNumberFormat="1" applyFont="1" applyFill="1" applyBorder="1"/>
    <xf numFmtId="49" fontId="13" fillId="0" borderId="0" xfId="0" applyNumberFormat="1" applyFont="1" applyBorder="1" applyAlignment="1"/>
    <xf numFmtId="2" fontId="14" fillId="0" borderId="0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14" fillId="0" borderId="0" xfId="0" applyFont="1" applyFill="1" applyBorder="1"/>
    <xf numFmtId="49" fontId="27" fillId="0" borderId="66" xfId="0" applyNumberFormat="1" applyFont="1" applyBorder="1"/>
    <xf numFmtId="4" fontId="14" fillId="0" borderId="14" xfId="1" applyNumberFormat="1" applyFont="1" applyFill="1" applyBorder="1" applyAlignment="1">
      <alignment horizontal="righ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14" fillId="0" borderId="67" xfId="0" applyFont="1" applyBorder="1"/>
    <xf numFmtId="0" fontId="14" fillId="0" borderId="67" xfId="0" applyFont="1" applyBorder="1" applyAlignment="1">
      <alignment horizontal="center"/>
    </xf>
    <xf numFmtId="0" fontId="13" fillId="0" borderId="67" xfId="0" applyFont="1" applyBorder="1"/>
    <xf numFmtId="0" fontId="14" fillId="0" borderId="66" xfId="0" applyFont="1" applyBorder="1"/>
    <xf numFmtId="0" fontId="14" fillId="0" borderId="66" xfId="0" applyFont="1" applyBorder="1" applyAlignment="1">
      <alignment horizontal="center"/>
    </xf>
    <xf numFmtId="0" fontId="13" fillId="0" borderId="66" xfId="0" applyFont="1" applyBorder="1"/>
    <xf numFmtId="0" fontId="14" fillId="0" borderId="68" xfId="0" applyFont="1" applyBorder="1"/>
    <xf numFmtId="0" fontId="28" fillId="0" borderId="68" xfId="0" applyFont="1" applyBorder="1"/>
    <xf numFmtId="0" fontId="28" fillId="0" borderId="0" xfId="0" applyFont="1"/>
    <xf numFmtId="49" fontId="13" fillId="0" borderId="67" xfId="0" applyNumberFormat="1" applyFont="1" applyBorder="1"/>
    <xf numFmtId="0" fontId="13" fillId="0" borderId="67" xfId="0" applyFont="1" applyBorder="1" applyAlignment="1">
      <alignment horizontal="center"/>
    </xf>
    <xf numFmtId="8" fontId="13" fillId="0" borderId="67" xfId="0" applyNumberFormat="1" applyFont="1" applyBorder="1" applyAlignment="1">
      <alignment horizontal="right"/>
    </xf>
    <xf numFmtId="4" fontId="13" fillId="0" borderId="31" xfId="1" applyNumberFormat="1" applyFont="1" applyFill="1" applyBorder="1" applyAlignment="1">
      <alignment horizontal="right"/>
    </xf>
    <xf numFmtId="8" fontId="14" fillId="0" borderId="0" xfId="0" applyNumberFormat="1" applyFont="1" applyBorder="1" applyAlignment="1">
      <alignment horizontal="right"/>
    </xf>
    <xf numFmtId="49" fontId="13" fillId="0" borderId="0" xfId="0" applyNumberFormat="1" applyFont="1" applyFill="1" applyBorder="1"/>
    <xf numFmtId="4" fontId="13" fillId="0" borderId="13" xfId="1" applyNumberFormat="1" applyFont="1" applyFill="1" applyBorder="1" applyAlignment="1">
      <alignment horizontal="right"/>
    </xf>
    <xf numFmtId="0" fontId="14" fillId="0" borderId="69" xfId="0" applyFont="1" applyFill="1" applyBorder="1"/>
    <xf numFmtId="0" fontId="14" fillId="0" borderId="69" xfId="0" applyFont="1" applyBorder="1"/>
    <xf numFmtId="8" fontId="14" fillId="0" borderId="70" xfId="0" applyNumberFormat="1" applyFont="1" applyBorder="1" applyAlignment="1">
      <alignment horizontal="right"/>
    </xf>
    <xf numFmtId="4" fontId="14" fillId="0" borderId="71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49" fontId="29" fillId="0" borderId="0" xfId="0" applyNumberFormat="1" applyFont="1" applyBorder="1"/>
    <xf numFmtId="44" fontId="13" fillId="0" borderId="0" xfId="1" applyFont="1" applyBorder="1" applyAlignment="1">
      <alignment horizontal="right"/>
    </xf>
    <xf numFmtId="0" fontId="30" fillId="0" borderId="0" xfId="0" applyFont="1"/>
    <xf numFmtId="0" fontId="31" fillId="0" borderId="45" xfId="0" applyFont="1" applyBorder="1" applyAlignment="1">
      <alignment horizontal="left"/>
    </xf>
    <xf numFmtId="0" fontId="31" fillId="0" borderId="42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1" fillId="0" borderId="31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8" fillId="0" borderId="4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44" fontId="18" fillId="0" borderId="0" xfId="1" applyFont="1" applyBorder="1"/>
    <xf numFmtId="44" fontId="22" fillId="0" borderId="0" xfId="1" applyFont="1" applyBorder="1"/>
    <xf numFmtId="0" fontId="23" fillId="0" borderId="0" xfId="0" applyFont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27" fillId="0" borderId="0" xfId="0" applyFont="1" applyBorder="1"/>
    <xf numFmtId="0" fontId="2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18" fillId="0" borderId="72" xfId="0" applyFont="1" applyBorder="1"/>
    <xf numFmtId="0" fontId="18" fillId="0" borderId="73" xfId="0" applyFont="1" applyBorder="1"/>
    <xf numFmtId="0" fontId="22" fillId="0" borderId="74" xfId="0" applyFont="1" applyBorder="1"/>
    <xf numFmtId="0" fontId="22" fillId="0" borderId="75" xfId="0" applyFont="1" applyBorder="1"/>
    <xf numFmtId="0" fontId="23" fillId="0" borderId="74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16" fillId="0" borderId="74" xfId="0" applyFont="1" applyBorder="1"/>
    <xf numFmtId="0" fontId="16" fillId="0" borderId="75" xfId="0" applyFont="1" applyBorder="1" applyAlignment="1">
      <alignment horizontal="center"/>
    </xf>
    <xf numFmtId="0" fontId="16" fillId="0" borderId="0" xfId="0" applyFont="1" applyBorder="1" applyAlignment="1"/>
    <xf numFmtId="2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6" fillId="0" borderId="76" xfId="0" applyFont="1" applyBorder="1"/>
    <xf numFmtId="0" fontId="16" fillId="0" borderId="77" xfId="0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wrapText="1"/>
    </xf>
    <xf numFmtId="0" fontId="13" fillId="0" borderId="0" xfId="0" applyFont="1" applyBorder="1" applyAlignment="1">
      <alignment horizontal="right"/>
    </xf>
    <xf numFmtId="4" fontId="13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49" fontId="27" fillId="0" borderId="0" xfId="0" applyNumberFormat="1" applyFont="1" applyBorder="1"/>
    <xf numFmtId="49" fontId="27" fillId="0" borderId="0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left"/>
    </xf>
    <xf numFmtId="49" fontId="24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wrapText="1"/>
    </xf>
    <xf numFmtId="49" fontId="27" fillId="0" borderId="0" xfId="0" applyNumberFormat="1" applyFont="1" applyBorder="1" applyAlignment="1">
      <alignment horizontal="left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3" fontId="13" fillId="0" borderId="0" xfId="0" applyNumberFormat="1" applyFont="1" applyBorder="1"/>
    <xf numFmtId="49" fontId="14" fillId="0" borderId="0" xfId="0" applyNumberFormat="1" applyFont="1" applyBorder="1" applyAlignment="1">
      <alignment horizontal="right"/>
    </xf>
    <xf numFmtId="0" fontId="2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wrapText="1"/>
    </xf>
    <xf numFmtId="0" fontId="34" fillId="0" borderId="0" xfId="0" applyFont="1" applyBorder="1"/>
    <xf numFmtId="0" fontId="34" fillId="0" borderId="0" xfId="0" applyFont="1" applyBorder="1" applyAlignment="1">
      <alignment horizontal="center"/>
    </xf>
    <xf numFmtId="37" fontId="14" fillId="0" borderId="0" xfId="1" applyNumberFormat="1" applyFont="1" applyBorder="1" applyAlignment="1">
      <alignment horizontal="right"/>
    </xf>
    <xf numFmtId="0" fontId="28" fillId="0" borderId="0" xfId="0" applyFont="1" applyBorder="1"/>
    <xf numFmtId="0" fontId="31" fillId="0" borderId="0" xfId="0" applyFont="1" applyBorder="1" applyAlignment="1">
      <alignment horizontal="center"/>
    </xf>
    <xf numFmtId="8" fontId="13" fillId="0" borderId="0" xfId="0" applyNumberFormat="1" applyFont="1" applyBorder="1" applyAlignment="1">
      <alignment horizontal="right"/>
    </xf>
    <xf numFmtId="0" fontId="13" fillId="0" borderId="0" xfId="0" applyFont="1" applyFill="1" applyBorder="1"/>
    <xf numFmtId="49" fontId="19" fillId="0" borderId="0" xfId="0" applyNumberFormat="1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6" borderId="0" xfId="0" applyFont="1" applyFill="1"/>
    <xf numFmtId="0" fontId="40" fillId="6" borderId="0" xfId="0" applyFont="1" applyFill="1"/>
    <xf numFmtId="0" fontId="41" fillId="6" borderId="0" xfId="0" applyFont="1" applyFill="1"/>
    <xf numFmtId="0" fontId="13" fillId="7" borderId="0" xfId="0" applyFont="1" applyFill="1"/>
    <xf numFmtId="0" fontId="42" fillId="6" borderId="0" xfId="0" applyFont="1" applyFill="1"/>
    <xf numFmtId="0" fontId="43" fillId="0" borderId="0" xfId="0" applyFont="1"/>
    <xf numFmtId="0" fontId="42" fillId="0" borderId="0" xfId="0" applyFont="1"/>
    <xf numFmtId="0" fontId="44" fillId="0" borderId="0" xfId="0" applyFont="1"/>
    <xf numFmtId="0" fontId="42" fillId="0" borderId="42" xfId="0" applyFont="1" applyBorder="1"/>
    <xf numFmtId="0" fontId="45" fillId="0" borderId="46" xfId="0" applyFont="1" applyBorder="1"/>
    <xf numFmtId="0" fontId="44" fillId="0" borderId="40" xfId="0" applyFont="1" applyBorder="1"/>
    <xf numFmtId="0" fontId="45" fillId="0" borderId="0" xfId="0" applyFont="1" applyBorder="1" applyAlignment="1">
      <alignment horizontal="center"/>
    </xf>
    <xf numFmtId="0" fontId="45" fillId="0" borderId="31" xfId="0" applyFont="1" applyBorder="1" applyAlignment="1">
      <alignment horizontal="center"/>
    </xf>
    <xf numFmtId="0" fontId="46" fillId="0" borderId="40" xfId="0" applyFont="1" applyBorder="1"/>
    <xf numFmtId="0" fontId="44" fillId="0" borderId="10" xfId="0" applyFont="1" applyBorder="1"/>
    <xf numFmtId="0" fontId="46" fillId="0" borderId="45" xfId="0" applyFont="1" applyBorder="1" applyAlignment="1">
      <alignment horizontal="center"/>
    </xf>
    <xf numFmtId="0" fontId="46" fillId="0" borderId="42" xfId="0" applyFont="1" applyBorder="1" applyAlignment="1">
      <alignment horizontal="center"/>
    </xf>
    <xf numFmtId="0" fontId="46" fillId="0" borderId="30" xfId="0" applyFont="1" applyBorder="1"/>
    <xf numFmtId="0" fontId="46" fillId="0" borderId="10" xfId="0" applyFont="1" applyBorder="1" applyAlignment="1">
      <alignment horizontal="center"/>
    </xf>
    <xf numFmtId="0" fontId="46" fillId="0" borderId="31" xfId="0" applyFont="1" applyBorder="1" applyAlignment="1">
      <alignment horizontal="center"/>
    </xf>
    <xf numFmtId="0" fontId="47" fillId="0" borderId="10" xfId="0" applyFont="1" applyBorder="1"/>
    <xf numFmtId="0" fontId="44" fillId="0" borderId="31" xfId="0" applyFont="1" applyBorder="1"/>
    <xf numFmtId="0" fontId="44" fillId="0" borderId="30" xfId="0" applyFont="1" applyBorder="1"/>
    <xf numFmtId="0" fontId="41" fillId="0" borderId="10" xfId="0" applyFont="1" applyBorder="1"/>
    <xf numFmtId="0" fontId="41" fillId="0" borderId="11" xfId="0" applyFont="1" applyBorder="1"/>
    <xf numFmtId="0" fontId="44" fillId="0" borderId="11" xfId="0" applyFont="1" applyBorder="1"/>
    <xf numFmtId="0" fontId="44" fillId="0" borderId="39" xfId="0" applyFont="1" applyBorder="1"/>
    <xf numFmtId="0" fontId="46" fillId="0" borderId="42" xfId="0" applyFont="1" applyBorder="1"/>
    <xf numFmtId="0" fontId="44" fillId="0" borderId="0" xfId="0" applyFont="1" applyBorder="1"/>
    <xf numFmtId="0" fontId="47" fillId="6" borderId="31" xfId="0" applyFont="1" applyFill="1" applyBorder="1"/>
    <xf numFmtId="0" fontId="48" fillId="0" borderId="10" xfId="0" applyFont="1" applyBorder="1"/>
    <xf numFmtId="0" fontId="46" fillId="0" borderId="31" xfId="0" applyFont="1" applyBorder="1"/>
    <xf numFmtId="0" fontId="46" fillId="0" borderId="11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7" fillId="0" borderId="31" xfId="0" applyFont="1" applyBorder="1"/>
    <xf numFmtId="0" fontId="48" fillId="0" borderId="31" xfId="0" applyFont="1" applyBorder="1"/>
    <xf numFmtId="0" fontId="48" fillId="0" borderId="11" xfId="0" applyFont="1" applyBorder="1"/>
    <xf numFmtId="0" fontId="47" fillId="0" borderId="11" xfId="0" applyFont="1" applyBorder="1" applyAlignment="1">
      <alignment horizontal="center"/>
    </xf>
    <xf numFmtId="0" fontId="46" fillId="0" borderId="39" xfId="0" applyFont="1" applyBorder="1"/>
    <xf numFmtId="0" fontId="47" fillId="0" borderId="10" xfId="0" applyFont="1" applyBorder="1" applyAlignment="1">
      <alignment horizontal="center"/>
    </xf>
    <xf numFmtId="0" fontId="47" fillId="0" borderId="31" xfId="0" applyFont="1" applyBorder="1" applyAlignment="1">
      <alignment horizontal="center"/>
    </xf>
    <xf numFmtId="0" fontId="47" fillId="0" borderId="11" xfId="0" applyFont="1" applyBorder="1"/>
    <xf numFmtId="0" fontId="48" fillId="0" borderId="42" xfId="0" applyFont="1" applyBorder="1"/>
    <xf numFmtId="0" fontId="47" fillId="0" borderId="42" xfId="0" applyFont="1" applyBorder="1" applyAlignment="1">
      <alignment horizontal="center"/>
    </xf>
    <xf numFmtId="0" fontId="46" fillId="0" borderId="48" xfId="0" applyFont="1" applyBorder="1"/>
    <xf numFmtId="0" fontId="48" fillId="0" borderId="40" xfId="0" applyFont="1" applyBorder="1"/>
    <xf numFmtId="0" fontId="47" fillId="0" borderId="40" xfId="0" applyFont="1" applyBorder="1" applyAlignment="1">
      <alignment horizontal="center"/>
    </xf>
    <xf numFmtId="0" fontId="47" fillId="0" borderId="40" xfId="0" applyFont="1" applyBorder="1"/>
    <xf numFmtId="0" fontId="41" fillId="0" borderId="40" xfId="0" applyFont="1" applyBorder="1"/>
    <xf numFmtId="0" fontId="47" fillId="0" borderId="0" xfId="0" applyFont="1"/>
    <xf numFmtId="0" fontId="48" fillId="0" borderId="0" xfId="0" applyFont="1"/>
    <xf numFmtId="0" fontId="47" fillId="6" borderId="0" xfId="0" applyFont="1" applyFill="1"/>
    <xf numFmtId="0" fontId="47" fillId="6" borderId="0" xfId="0" applyFont="1" applyFill="1" applyAlignment="1">
      <alignment horizontal="left"/>
    </xf>
    <xf numFmtId="0" fontId="48" fillId="6" borderId="0" xfId="0" applyFont="1" applyFill="1"/>
    <xf numFmtId="0" fontId="49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50" fillId="0" borderId="0" xfId="0" applyFont="1"/>
    <xf numFmtId="0" fontId="39" fillId="6" borderId="0" xfId="0" applyFont="1" applyFill="1" applyAlignment="1"/>
    <xf numFmtId="0" fontId="16" fillId="0" borderId="10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2" fontId="17" fillId="0" borderId="27" xfId="0" applyNumberFormat="1" applyFont="1" applyFill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13" fillId="5" borderId="38" xfId="0" applyFont="1" applyFill="1" applyBorder="1"/>
    <xf numFmtId="2" fontId="13" fillId="0" borderId="12" xfId="0" applyNumberFormat="1" applyFont="1" applyFill="1" applyBorder="1" applyAlignment="1">
      <alignment horizontal="center"/>
    </xf>
    <xf numFmtId="2" fontId="16" fillId="0" borderId="13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5" fillId="0" borderId="0" xfId="0" applyFont="1"/>
    <xf numFmtId="4" fontId="14" fillId="0" borderId="51" xfId="0" applyNumberFormat="1" applyFont="1" applyBorder="1" applyAlignment="1">
      <alignment horizontal="center"/>
    </xf>
    <xf numFmtId="2" fontId="13" fillId="3" borderId="25" xfId="0" applyNumberFormat="1" applyFont="1" applyFill="1" applyBorder="1" applyAlignment="1" applyProtection="1">
      <alignment horizontal="center"/>
      <protection locked="0"/>
    </xf>
    <xf numFmtId="2" fontId="13" fillId="3" borderId="31" xfId="0" applyNumberFormat="1" applyFont="1" applyFill="1" applyBorder="1" applyAlignment="1" applyProtection="1">
      <alignment horizontal="center"/>
      <protection locked="0"/>
    </xf>
    <xf numFmtId="2" fontId="13" fillId="3" borderId="35" xfId="0" applyNumberFormat="1" applyFont="1" applyFill="1" applyBorder="1" applyAlignment="1" applyProtection="1">
      <alignment horizontal="center"/>
      <protection locked="0"/>
    </xf>
    <xf numFmtId="2" fontId="13" fillId="3" borderId="40" xfId="0" applyNumberFormat="1" applyFont="1" applyFill="1" applyBorder="1" applyAlignment="1" applyProtection="1">
      <alignment horizontal="center"/>
      <protection locked="0"/>
    </xf>
    <xf numFmtId="2" fontId="13" fillId="3" borderId="14" xfId="0" applyNumberFormat="1" applyFont="1" applyFill="1" applyBorder="1" applyAlignment="1" applyProtection="1">
      <alignment horizontal="center"/>
      <protection locked="0"/>
    </xf>
    <xf numFmtId="2" fontId="13" fillId="3" borderId="42" xfId="0" applyNumberFormat="1" applyFont="1" applyFill="1" applyBorder="1" applyAlignment="1" applyProtection="1">
      <alignment horizontal="center"/>
      <protection locked="0"/>
    </xf>
    <xf numFmtId="2" fontId="13" fillId="3" borderId="36" xfId="0" applyNumberFormat="1" applyFont="1" applyFill="1" applyBorder="1" applyAlignment="1" applyProtection="1">
      <alignment horizontal="center"/>
      <protection locked="0"/>
    </xf>
    <xf numFmtId="2" fontId="13" fillId="3" borderId="12" xfId="0" applyNumberFormat="1" applyFont="1" applyFill="1" applyBorder="1" applyAlignment="1" applyProtection="1">
      <alignment horizontal="center"/>
      <protection locked="0"/>
    </xf>
    <xf numFmtId="0" fontId="12" fillId="4" borderId="14" xfId="0" applyFont="1" applyFill="1" applyBorder="1" applyAlignment="1" applyProtection="1">
      <alignment horizontal="center"/>
      <protection locked="0"/>
    </xf>
    <xf numFmtId="4" fontId="14" fillId="3" borderId="14" xfId="0" applyNumberFormat="1" applyFont="1" applyFill="1" applyBorder="1" applyAlignment="1" applyProtection="1">
      <alignment horizontal="center"/>
      <protection locked="0"/>
    </xf>
    <xf numFmtId="4" fontId="23" fillId="3" borderId="14" xfId="0" applyNumberFormat="1" applyFont="1" applyFill="1" applyBorder="1" applyAlignment="1" applyProtection="1">
      <alignment horizontal="center"/>
      <protection locked="0"/>
    </xf>
    <xf numFmtId="2" fontId="13" fillId="3" borderId="14" xfId="1" applyNumberFormat="1" applyFont="1" applyFill="1" applyBorder="1" applyAlignment="1" applyProtection="1">
      <alignment horizontal="center"/>
      <protection locked="0"/>
    </xf>
    <xf numFmtId="2" fontId="14" fillId="4" borderId="14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3" borderId="14" xfId="0" applyNumberFormat="1" applyFont="1" applyFill="1" applyBorder="1" applyAlignment="1" applyProtection="1">
      <alignment horizontal="center"/>
      <protection locked="0"/>
    </xf>
    <xf numFmtId="4" fontId="14" fillId="3" borderId="14" xfId="1" applyNumberFormat="1" applyFont="1" applyFill="1" applyBorder="1" applyAlignment="1" applyProtection="1">
      <alignment horizontal="right"/>
      <protection locked="0"/>
    </xf>
    <xf numFmtId="0" fontId="35" fillId="4" borderId="72" xfId="0" applyFont="1" applyFill="1" applyBorder="1" applyAlignment="1" applyProtection="1">
      <alignment horizontal="center"/>
      <protection locked="0"/>
    </xf>
    <xf numFmtId="2" fontId="35" fillId="4" borderId="73" xfId="0" applyNumberFormat="1" applyFont="1" applyFill="1" applyBorder="1" applyAlignment="1" applyProtection="1">
      <alignment horizontal="center"/>
      <protection locked="0"/>
    </xf>
    <xf numFmtId="0" fontId="35" fillId="4" borderId="74" xfId="0" applyFont="1" applyFill="1" applyBorder="1" applyAlignment="1" applyProtection="1">
      <alignment horizontal="center"/>
      <protection locked="0"/>
    </xf>
    <xf numFmtId="0" fontId="35" fillId="4" borderId="75" xfId="0" applyFont="1" applyFill="1" applyBorder="1" applyAlignment="1" applyProtection="1">
      <alignment horizontal="center"/>
      <protection locked="0"/>
    </xf>
    <xf numFmtId="0" fontId="35" fillId="4" borderId="78" xfId="0" applyFont="1" applyFill="1" applyBorder="1" applyProtection="1">
      <protection locked="0"/>
    </xf>
    <xf numFmtId="0" fontId="35" fillId="4" borderId="79" xfId="0" applyFont="1" applyFill="1" applyBorder="1" applyProtection="1">
      <protection locked="0"/>
    </xf>
    <xf numFmtId="0" fontId="23" fillId="4" borderId="76" xfId="0" applyFont="1" applyFill="1" applyBorder="1" applyAlignment="1" applyProtection="1">
      <alignment horizontal="center"/>
      <protection locked="0"/>
    </xf>
    <xf numFmtId="0" fontId="23" fillId="4" borderId="77" xfId="0" applyFont="1" applyFill="1" applyBorder="1" applyAlignment="1" applyProtection="1">
      <alignment horizontal="center"/>
      <protection locked="0"/>
    </xf>
    <xf numFmtId="0" fontId="17" fillId="0" borderId="63" xfId="0" applyFont="1" applyBorder="1"/>
    <xf numFmtId="0" fontId="12" fillId="0" borderId="0" xfId="0" applyFont="1" applyAlignment="1"/>
    <xf numFmtId="2" fontId="16" fillId="0" borderId="49" xfId="0" applyNumberFormat="1" applyFont="1" applyBorder="1" applyAlignment="1">
      <alignment horizontal="center"/>
    </xf>
    <xf numFmtId="2" fontId="16" fillId="0" borderId="13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2" fontId="16" fillId="0" borderId="51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0"/>
  <sheetViews>
    <sheetView zoomScaleNormal="100" workbookViewId="0">
      <selection activeCell="F7" sqref="F7"/>
    </sheetView>
  </sheetViews>
  <sheetFormatPr baseColWidth="10" defaultRowHeight="12.75" x14ac:dyDescent="0.2"/>
  <cols>
    <col min="1" max="1" width="22.5703125" style="1" customWidth="1"/>
    <col min="2" max="2" width="17.7109375" style="2" customWidth="1"/>
    <col min="3" max="3" width="19.85546875" style="1" customWidth="1"/>
    <col min="4" max="4" width="14.42578125" style="1" customWidth="1"/>
    <col min="5" max="5" width="7.85546875" style="1" customWidth="1"/>
    <col min="6" max="6" width="12" style="3" customWidth="1"/>
    <col min="7" max="15" width="7.7109375" style="1" customWidth="1"/>
    <col min="16" max="16384" width="11.42578125" style="1"/>
  </cols>
  <sheetData>
    <row r="1" spans="1:15" ht="15.75" x14ac:dyDescent="0.2">
      <c r="A1" s="117" t="s">
        <v>171</v>
      </c>
    </row>
    <row r="2" spans="1:15" ht="16.5" thickBot="1" x14ac:dyDescent="0.25">
      <c r="A2" s="117"/>
    </row>
    <row r="3" spans="1:15" ht="15.75" customHeight="1" thickBot="1" x14ac:dyDescent="0.25">
      <c r="B3" s="5"/>
      <c r="C3" s="3"/>
      <c r="D3" s="3"/>
      <c r="E3" s="3"/>
      <c r="F3" s="118" t="s">
        <v>58</v>
      </c>
      <c r="G3" s="6"/>
      <c r="H3" s="416" t="s">
        <v>60</v>
      </c>
      <c r="I3" s="416"/>
      <c r="J3" s="7"/>
      <c r="K3" s="119"/>
      <c r="L3" s="416" t="s">
        <v>160</v>
      </c>
      <c r="M3" s="416"/>
      <c r="N3" s="7"/>
      <c r="O3" s="8" t="s">
        <v>0</v>
      </c>
    </row>
    <row r="4" spans="1:15" x14ac:dyDescent="0.2">
      <c r="A4" s="9" t="s">
        <v>1</v>
      </c>
      <c r="B4" s="10" t="s">
        <v>2</v>
      </c>
      <c r="C4" s="11" t="s">
        <v>3</v>
      </c>
      <c r="D4" s="375" t="s">
        <v>40</v>
      </c>
      <c r="E4" s="11" t="s">
        <v>4</v>
      </c>
      <c r="F4" s="375" t="s">
        <v>5</v>
      </c>
      <c r="G4" s="382" t="s">
        <v>6</v>
      </c>
      <c r="H4" s="374" t="s">
        <v>91</v>
      </c>
      <c r="I4" s="89" t="s">
        <v>92</v>
      </c>
      <c r="J4" s="383" t="s">
        <v>78</v>
      </c>
      <c r="K4" s="385" t="s">
        <v>6</v>
      </c>
      <c r="L4" s="62" t="s">
        <v>91</v>
      </c>
      <c r="M4" s="384" t="s">
        <v>92</v>
      </c>
      <c r="N4" s="383" t="s">
        <v>78</v>
      </c>
      <c r="O4" s="16"/>
    </row>
    <row r="5" spans="1:15" ht="13.5" thickBot="1" x14ac:dyDescent="0.25">
      <c r="A5" s="17"/>
      <c r="B5" s="17"/>
      <c r="C5" s="18" t="s">
        <v>7</v>
      </c>
      <c r="D5" s="376" t="s">
        <v>59</v>
      </c>
      <c r="E5" s="18" t="s">
        <v>8</v>
      </c>
      <c r="F5" s="376" t="s">
        <v>9</v>
      </c>
      <c r="G5" s="20"/>
      <c r="H5" s="418" t="s">
        <v>8</v>
      </c>
      <c r="I5" s="418"/>
      <c r="J5" s="21"/>
      <c r="K5" s="20"/>
      <c r="L5" s="418" t="s">
        <v>8</v>
      </c>
      <c r="M5" s="418"/>
      <c r="N5" s="21"/>
      <c r="O5" s="22" t="s">
        <v>8</v>
      </c>
    </row>
    <row r="6" spans="1:15" ht="13.5" thickBot="1" x14ac:dyDescent="0.25">
      <c r="C6" s="3"/>
      <c r="D6" s="3"/>
      <c r="E6" s="3"/>
    </row>
    <row r="7" spans="1:15" x14ac:dyDescent="0.2">
      <c r="A7" s="23" t="s">
        <v>43</v>
      </c>
      <c r="B7" s="24" t="s">
        <v>66</v>
      </c>
      <c r="C7" s="25" t="s">
        <v>10</v>
      </c>
      <c r="D7" s="25">
        <v>500</v>
      </c>
      <c r="E7" s="26">
        <f>SUM(G7:M7)</f>
        <v>346.97999999999996</v>
      </c>
      <c r="F7" s="388"/>
      <c r="G7" s="28">
        <v>149.80000000000001</v>
      </c>
      <c r="H7" s="29">
        <v>114.75</v>
      </c>
      <c r="I7" s="29">
        <v>35.700000000000003</v>
      </c>
      <c r="J7" s="30"/>
      <c r="K7" s="28"/>
      <c r="L7" s="31">
        <v>23.33</v>
      </c>
      <c r="M7" s="32">
        <v>23.4</v>
      </c>
      <c r="N7" s="30"/>
      <c r="O7" s="33"/>
    </row>
    <row r="8" spans="1:15" x14ac:dyDescent="0.2">
      <c r="A8" s="34" t="s">
        <v>71</v>
      </c>
      <c r="B8" s="35" t="s">
        <v>68</v>
      </c>
      <c r="C8" s="36" t="s">
        <v>10</v>
      </c>
      <c r="D8" s="36">
        <v>500</v>
      </c>
      <c r="E8" s="56">
        <f>SUM(G8:M8)</f>
        <v>25.84</v>
      </c>
      <c r="F8" s="389"/>
      <c r="G8" s="38"/>
      <c r="H8" s="39">
        <v>19.899999999999999</v>
      </c>
      <c r="I8" s="39"/>
      <c r="J8" s="40"/>
      <c r="K8" s="38"/>
      <c r="L8" s="41">
        <v>5.94</v>
      </c>
      <c r="M8" s="42"/>
      <c r="N8" s="40"/>
      <c r="O8" s="43"/>
    </row>
    <row r="9" spans="1:15" ht="13.5" thickBot="1" x14ac:dyDescent="0.25">
      <c r="A9" s="44" t="s">
        <v>63</v>
      </c>
      <c r="B9" s="45" t="s">
        <v>69</v>
      </c>
      <c r="C9" s="46" t="s">
        <v>10</v>
      </c>
      <c r="D9" s="46">
        <v>300</v>
      </c>
      <c r="E9" s="47">
        <f>SUM(G9:M9)</f>
        <v>259.22000000000003</v>
      </c>
      <c r="F9" s="390"/>
      <c r="G9" s="48">
        <v>35.299999999999997</v>
      </c>
      <c r="H9" s="49">
        <v>75.760000000000005</v>
      </c>
      <c r="I9" s="49">
        <v>76</v>
      </c>
      <c r="J9" s="50"/>
      <c r="K9" s="48"/>
      <c r="L9" s="51">
        <v>34.81</v>
      </c>
      <c r="M9" s="52">
        <v>37.35</v>
      </c>
      <c r="N9" s="50"/>
      <c r="O9" s="53"/>
    </row>
    <row r="10" spans="1:15" x14ac:dyDescent="0.2">
      <c r="A10" s="12" t="s">
        <v>156</v>
      </c>
      <c r="B10" s="54" t="s">
        <v>87</v>
      </c>
      <c r="C10" s="55" t="s">
        <v>10</v>
      </c>
      <c r="D10" s="55">
        <v>300</v>
      </c>
      <c r="E10" s="63">
        <f>SUM(G10:M10)</f>
        <v>1064.2</v>
      </c>
      <c r="F10" s="391"/>
      <c r="G10" s="28">
        <v>132.30000000000001</v>
      </c>
      <c r="H10" s="29">
        <v>271.01</v>
      </c>
      <c r="I10" s="29">
        <v>344.4</v>
      </c>
      <c r="J10" s="57"/>
      <c r="K10" s="58"/>
      <c r="L10" s="59">
        <v>151.55000000000001</v>
      </c>
      <c r="M10" s="60">
        <v>164.94</v>
      </c>
      <c r="N10" s="57"/>
      <c r="O10" s="61"/>
    </row>
    <row r="11" spans="1:15" x14ac:dyDescent="0.2">
      <c r="A11" s="70" t="s">
        <v>155</v>
      </c>
      <c r="B11" s="71" t="s">
        <v>41</v>
      </c>
      <c r="C11" s="72" t="s">
        <v>10</v>
      </c>
      <c r="D11" s="62">
        <v>300</v>
      </c>
      <c r="E11" s="63">
        <f>SUM(G11:M11)</f>
        <v>13.23</v>
      </c>
      <c r="F11" s="392"/>
      <c r="G11" s="73"/>
      <c r="H11" s="74"/>
      <c r="I11" s="75"/>
      <c r="J11" s="76"/>
      <c r="K11" s="73"/>
      <c r="L11" s="74">
        <v>13.23</v>
      </c>
      <c r="M11" s="77"/>
      <c r="N11" s="76"/>
      <c r="O11" s="69"/>
    </row>
    <row r="12" spans="1:15" x14ac:dyDescent="0.2">
      <c r="A12" s="70" t="s">
        <v>157</v>
      </c>
      <c r="B12" s="71" t="s">
        <v>11</v>
      </c>
      <c r="C12" s="72" t="s">
        <v>10</v>
      </c>
      <c r="D12" s="72">
        <v>300</v>
      </c>
      <c r="E12" s="63">
        <f t="shared" ref="E12:E19" si="0">SUM(G12:M12)</f>
        <v>86.68</v>
      </c>
      <c r="F12" s="392"/>
      <c r="G12" s="73"/>
      <c r="H12" s="74"/>
      <c r="I12" s="75"/>
      <c r="J12" s="76"/>
      <c r="K12" s="73"/>
      <c r="L12" s="74">
        <v>49.29</v>
      </c>
      <c r="M12" s="77">
        <v>37.39</v>
      </c>
      <c r="N12" s="76"/>
      <c r="O12" s="69"/>
    </row>
    <row r="13" spans="1:15" x14ac:dyDescent="0.2">
      <c r="A13" s="70" t="s">
        <v>65</v>
      </c>
      <c r="B13" s="71" t="s">
        <v>44</v>
      </c>
      <c r="C13" s="72" t="s">
        <v>12</v>
      </c>
      <c r="D13" s="72">
        <v>250</v>
      </c>
      <c r="E13" s="63">
        <f t="shared" si="0"/>
        <v>40.5</v>
      </c>
      <c r="F13" s="392"/>
      <c r="G13" s="73">
        <v>40.5</v>
      </c>
      <c r="H13" s="74"/>
      <c r="I13" s="75"/>
      <c r="J13" s="76"/>
      <c r="K13" s="73"/>
      <c r="L13" s="74"/>
      <c r="M13" s="77"/>
      <c r="N13" s="76"/>
      <c r="O13" s="69"/>
    </row>
    <row r="14" spans="1:15" x14ac:dyDescent="0.2">
      <c r="A14" s="70" t="s">
        <v>70</v>
      </c>
      <c r="B14" s="71" t="s">
        <v>62</v>
      </c>
      <c r="C14" s="72" t="s">
        <v>12</v>
      </c>
      <c r="D14" s="72">
        <v>250</v>
      </c>
      <c r="E14" s="63">
        <f t="shared" si="0"/>
        <v>81.459999999999994</v>
      </c>
      <c r="F14" s="392"/>
      <c r="G14" s="73"/>
      <c r="H14" s="74"/>
      <c r="I14" s="65"/>
      <c r="J14" s="66"/>
      <c r="K14" s="64">
        <v>81.459999999999994</v>
      </c>
      <c r="L14" s="67"/>
      <c r="M14" s="68"/>
      <c r="N14" s="66"/>
      <c r="O14" s="69"/>
    </row>
    <row r="15" spans="1:15" x14ac:dyDescent="0.2">
      <c r="A15" s="70" t="s">
        <v>154</v>
      </c>
      <c r="B15" s="71" t="s">
        <v>41</v>
      </c>
      <c r="C15" s="79" t="s">
        <v>10</v>
      </c>
      <c r="D15" s="72">
        <v>300</v>
      </c>
      <c r="E15" s="63">
        <f t="shared" si="0"/>
        <v>8.07</v>
      </c>
      <c r="F15" s="392"/>
      <c r="G15" s="73"/>
      <c r="H15" s="74"/>
      <c r="I15" s="65"/>
      <c r="J15" s="66"/>
      <c r="K15" s="64">
        <v>8.07</v>
      </c>
      <c r="L15" s="67"/>
      <c r="M15" s="68"/>
      <c r="N15" s="66"/>
      <c r="O15" s="69"/>
    </row>
    <row r="16" spans="1:15" x14ac:dyDescent="0.2">
      <c r="A16" s="70" t="s">
        <v>152</v>
      </c>
      <c r="B16" s="71" t="s">
        <v>11</v>
      </c>
      <c r="C16" s="79" t="s">
        <v>45</v>
      </c>
      <c r="D16" s="72">
        <v>250</v>
      </c>
      <c r="E16" s="63">
        <f t="shared" si="0"/>
        <v>10.14</v>
      </c>
      <c r="F16" s="392"/>
      <c r="G16" s="73">
        <v>10.14</v>
      </c>
      <c r="H16" s="74"/>
      <c r="I16" s="65"/>
      <c r="J16" s="66"/>
      <c r="K16" s="64"/>
      <c r="L16" s="67"/>
      <c r="M16" s="68"/>
      <c r="N16" s="66"/>
      <c r="O16" s="69"/>
    </row>
    <row r="17" spans="1:15" x14ac:dyDescent="0.2">
      <c r="A17" s="70" t="s">
        <v>90</v>
      </c>
      <c r="B17" s="71" t="s">
        <v>11</v>
      </c>
      <c r="C17" s="79" t="s">
        <v>10</v>
      </c>
      <c r="D17" s="79">
        <v>300</v>
      </c>
      <c r="E17" s="63">
        <f t="shared" si="0"/>
        <v>29.8</v>
      </c>
      <c r="F17" s="393"/>
      <c r="G17" s="73">
        <v>29.8</v>
      </c>
      <c r="H17" s="74"/>
      <c r="I17" s="65"/>
      <c r="J17" s="66"/>
      <c r="K17" s="64"/>
      <c r="L17" s="67"/>
      <c r="M17" s="68"/>
      <c r="N17" s="66"/>
      <c r="O17" s="69"/>
    </row>
    <row r="18" spans="1:15" x14ac:dyDescent="0.2">
      <c r="A18" s="70" t="s">
        <v>61</v>
      </c>
      <c r="B18" s="71" t="s">
        <v>62</v>
      </c>
      <c r="C18" s="79" t="s">
        <v>64</v>
      </c>
      <c r="D18" s="79">
        <v>400</v>
      </c>
      <c r="E18" s="63">
        <f t="shared" si="0"/>
        <v>220.5</v>
      </c>
      <c r="F18" s="393"/>
      <c r="G18" s="73"/>
      <c r="H18" s="74"/>
      <c r="I18" s="65">
        <v>220.5</v>
      </c>
      <c r="J18" s="66"/>
      <c r="K18" s="64"/>
      <c r="L18" s="67"/>
      <c r="M18" s="68"/>
      <c r="N18" s="66"/>
      <c r="O18" s="69"/>
    </row>
    <row r="19" spans="1:15" ht="13.5" thickBot="1" x14ac:dyDescent="0.25">
      <c r="A19" s="70" t="s">
        <v>48</v>
      </c>
      <c r="B19" s="71" t="s">
        <v>88</v>
      </c>
      <c r="C19" s="79" t="s">
        <v>10</v>
      </c>
      <c r="D19" s="79">
        <v>300</v>
      </c>
      <c r="E19" s="47">
        <f t="shared" si="0"/>
        <v>60.64</v>
      </c>
      <c r="F19" s="393"/>
      <c r="G19" s="48">
        <v>5.6</v>
      </c>
      <c r="H19" s="51"/>
      <c r="I19" s="49"/>
      <c r="J19" s="50"/>
      <c r="K19" s="48">
        <v>19.059999999999999</v>
      </c>
      <c r="L19" s="51">
        <v>13.93</v>
      </c>
      <c r="M19" s="52">
        <v>22.05</v>
      </c>
      <c r="N19" s="50"/>
      <c r="O19" s="69"/>
    </row>
    <row r="20" spans="1:15" x14ac:dyDescent="0.2">
      <c r="A20" s="23" t="s">
        <v>14</v>
      </c>
      <c r="B20" s="80" t="s">
        <v>11</v>
      </c>
      <c r="C20" s="81" t="s">
        <v>10</v>
      </c>
      <c r="D20" s="25">
        <v>300</v>
      </c>
      <c r="E20" s="26">
        <f t="shared" ref="E20:E27" si="1">SUM(G20:M20)</f>
        <v>126.1</v>
      </c>
      <c r="F20" s="388"/>
      <c r="G20" s="58">
        <v>126.1</v>
      </c>
      <c r="H20" s="82"/>
      <c r="I20" s="82"/>
      <c r="J20" s="57"/>
      <c r="K20" s="58"/>
      <c r="L20" s="59"/>
      <c r="M20" s="60"/>
      <c r="N20" s="57"/>
      <c r="O20" s="33"/>
    </row>
    <row r="21" spans="1:15" x14ac:dyDescent="0.2">
      <c r="A21" s="34" t="s">
        <v>153</v>
      </c>
      <c r="B21" s="115" t="s">
        <v>86</v>
      </c>
      <c r="C21" s="374" t="s">
        <v>12</v>
      </c>
      <c r="D21" s="36">
        <v>250</v>
      </c>
      <c r="E21" s="56">
        <f t="shared" si="1"/>
        <v>9.8000000000000007</v>
      </c>
      <c r="F21" s="389"/>
      <c r="G21" s="38">
        <v>9.8000000000000007</v>
      </c>
      <c r="H21" s="39"/>
      <c r="I21" s="39"/>
      <c r="J21" s="40"/>
      <c r="K21" s="38"/>
      <c r="L21" s="41"/>
      <c r="M21" s="42"/>
      <c r="N21" s="40"/>
      <c r="O21" s="43"/>
    </row>
    <row r="22" spans="1:15" ht="13.5" thickBot="1" x14ac:dyDescent="0.25">
      <c r="A22" s="70" t="s">
        <v>13</v>
      </c>
      <c r="B22" s="83" t="s">
        <v>41</v>
      </c>
      <c r="C22" s="79" t="s">
        <v>10</v>
      </c>
      <c r="D22" s="114">
        <v>120</v>
      </c>
      <c r="E22" s="63">
        <f t="shared" si="1"/>
        <v>118.7</v>
      </c>
      <c r="F22" s="393"/>
      <c r="G22" s="48">
        <v>5.5</v>
      </c>
      <c r="H22" s="49">
        <v>74.81</v>
      </c>
      <c r="I22" s="49"/>
      <c r="J22" s="50"/>
      <c r="K22" s="48">
        <v>4.78</v>
      </c>
      <c r="L22" s="51">
        <v>20.52</v>
      </c>
      <c r="M22" s="52">
        <v>13.09</v>
      </c>
      <c r="N22" s="50"/>
      <c r="O22" s="69"/>
    </row>
    <row r="23" spans="1:15" x14ac:dyDescent="0.2">
      <c r="A23" s="23" t="s">
        <v>46</v>
      </c>
      <c r="B23" s="80" t="s">
        <v>44</v>
      </c>
      <c r="C23" s="81" t="s">
        <v>17</v>
      </c>
      <c r="D23" s="25">
        <v>250</v>
      </c>
      <c r="E23" s="26">
        <f t="shared" si="1"/>
        <v>21.09</v>
      </c>
      <c r="F23" s="388"/>
      <c r="G23" s="84"/>
      <c r="H23" s="85">
        <v>21.09</v>
      </c>
      <c r="I23" s="85"/>
      <c r="J23" s="86"/>
      <c r="K23" s="84"/>
      <c r="L23" s="87"/>
      <c r="M23" s="88"/>
      <c r="N23" s="86"/>
      <c r="O23" s="33"/>
    </row>
    <row r="24" spans="1:15" x14ac:dyDescent="0.2">
      <c r="A24" s="12" t="s">
        <v>47</v>
      </c>
      <c r="B24" s="15" t="s">
        <v>44</v>
      </c>
      <c r="C24" s="89" t="s">
        <v>17</v>
      </c>
      <c r="D24" s="55">
        <v>250</v>
      </c>
      <c r="E24" s="63">
        <f t="shared" si="1"/>
        <v>21.09</v>
      </c>
      <c r="F24" s="391"/>
      <c r="G24" s="90"/>
      <c r="H24" s="91">
        <v>21.09</v>
      </c>
      <c r="I24" s="91"/>
      <c r="J24" s="92"/>
      <c r="K24" s="90"/>
      <c r="L24" s="93"/>
      <c r="M24" s="94"/>
      <c r="N24" s="92"/>
      <c r="O24" s="61"/>
    </row>
    <row r="25" spans="1:15" x14ac:dyDescent="0.2">
      <c r="A25" s="12" t="s">
        <v>18</v>
      </c>
      <c r="B25" s="15" t="s">
        <v>44</v>
      </c>
      <c r="C25" s="89" t="s">
        <v>45</v>
      </c>
      <c r="D25" s="55">
        <v>250</v>
      </c>
      <c r="E25" s="63">
        <f t="shared" si="1"/>
        <v>21.71</v>
      </c>
      <c r="F25" s="391"/>
      <c r="G25" s="95"/>
      <c r="H25" s="96">
        <v>21.71</v>
      </c>
      <c r="I25" s="96"/>
      <c r="J25" s="97"/>
      <c r="K25" s="95"/>
      <c r="L25" s="98"/>
      <c r="M25" s="99"/>
      <c r="N25" s="97"/>
      <c r="O25" s="61"/>
    </row>
    <row r="26" spans="1:15" x14ac:dyDescent="0.2">
      <c r="A26" s="100" t="s">
        <v>49</v>
      </c>
      <c r="B26" s="101" t="s">
        <v>67</v>
      </c>
      <c r="C26" s="72" t="s">
        <v>64</v>
      </c>
      <c r="D26" s="62">
        <v>250</v>
      </c>
      <c r="E26" s="63">
        <f t="shared" si="1"/>
        <v>11.7</v>
      </c>
      <c r="F26" s="392"/>
      <c r="G26" s="90">
        <v>11.7</v>
      </c>
      <c r="H26" s="93"/>
      <c r="I26" s="91"/>
      <c r="J26" s="92"/>
      <c r="K26" s="90"/>
      <c r="L26" s="93"/>
      <c r="M26" s="94"/>
      <c r="N26" s="92"/>
      <c r="O26" s="78"/>
    </row>
    <row r="27" spans="1:15" ht="13.5" thickBot="1" x14ac:dyDescent="0.25">
      <c r="A27" s="102" t="s">
        <v>16</v>
      </c>
      <c r="B27" s="103" t="s">
        <v>11</v>
      </c>
      <c r="C27" s="104" t="s">
        <v>45</v>
      </c>
      <c r="D27" s="120">
        <v>250</v>
      </c>
      <c r="E27" s="63">
        <f t="shared" si="1"/>
        <v>59.11</v>
      </c>
      <c r="F27" s="394"/>
      <c r="G27" s="105"/>
      <c r="H27" s="106">
        <v>59.11</v>
      </c>
      <c r="I27" s="107"/>
      <c r="J27" s="108"/>
      <c r="K27" s="105"/>
      <c r="L27" s="106"/>
      <c r="M27" s="109"/>
      <c r="N27" s="108"/>
      <c r="O27" s="121"/>
    </row>
    <row r="28" spans="1:15" ht="13.5" thickBot="1" x14ac:dyDescent="0.25">
      <c r="A28" s="110" t="s">
        <v>159</v>
      </c>
      <c r="B28" s="111" t="s">
        <v>158</v>
      </c>
      <c r="C28" s="123" t="s">
        <v>76</v>
      </c>
      <c r="D28" s="124" t="s">
        <v>77</v>
      </c>
      <c r="E28" s="122">
        <f>SUM(G28:N28)</f>
        <v>693.22</v>
      </c>
      <c r="F28" s="125"/>
      <c r="G28" s="126"/>
      <c r="H28" s="127"/>
      <c r="I28" s="127"/>
      <c r="J28" s="128">
        <v>342.2</v>
      </c>
      <c r="K28" s="126">
        <v>91.97</v>
      </c>
      <c r="L28" s="129"/>
      <c r="M28" s="130"/>
      <c r="N28" s="128">
        <v>259.05</v>
      </c>
      <c r="O28" s="131"/>
    </row>
    <row r="29" spans="1:15" x14ac:dyDescent="0.2">
      <c r="A29" s="12" t="s">
        <v>50</v>
      </c>
      <c r="B29" s="54" t="s">
        <v>42</v>
      </c>
      <c r="C29" s="25" t="s">
        <v>10</v>
      </c>
      <c r="D29" s="132">
        <v>500</v>
      </c>
      <c r="E29" s="133">
        <f t="shared" ref="E29:E37" si="2">O29</f>
        <v>102</v>
      </c>
      <c r="F29" s="388"/>
      <c r="G29" s="134"/>
      <c r="H29" s="135"/>
      <c r="I29" s="135"/>
      <c r="J29" s="136"/>
      <c r="K29" s="134"/>
      <c r="L29" s="137"/>
      <c r="M29" s="138"/>
      <c r="N29" s="136"/>
      <c r="O29" s="139">
        <v>102</v>
      </c>
    </row>
    <row r="30" spans="1:15" x14ac:dyDescent="0.2">
      <c r="A30" s="12" t="s">
        <v>75</v>
      </c>
      <c r="B30" s="54" t="s">
        <v>56</v>
      </c>
      <c r="C30" s="36" t="s">
        <v>17</v>
      </c>
      <c r="D30" s="140">
        <v>400</v>
      </c>
      <c r="E30" s="112">
        <f t="shared" si="2"/>
        <v>119</v>
      </c>
      <c r="F30" s="391"/>
      <c r="G30" s="141"/>
      <c r="H30" s="142"/>
      <c r="I30" s="142"/>
      <c r="J30" s="143"/>
      <c r="K30" s="141"/>
      <c r="L30" s="144"/>
      <c r="M30" s="145"/>
      <c r="N30" s="143"/>
      <c r="O30" s="146">
        <v>119</v>
      </c>
    </row>
    <row r="31" spans="1:15" x14ac:dyDescent="0.2">
      <c r="A31" s="100" t="s">
        <v>51</v>
      </c>
      <c r="B31" s="13" t="s">
        <v>42</v>
      </c>
      <c r="C31" s="114" t="s">
        <v>10</v>
      </c>
      <c r="D31" s="147">
        <v>120</v>
      </c>
      <c r="E31" s="381">
        <f t="shared" si="2"/>
        <v>52</v>
      </c>
      <c r="F31" s="392"/>
      <c r="G31" s="148"/>
      <c r="H31" s="149"/>
      <c r="I31" s="149"/>
      <c r="J31" s="150"/>
      <c r="K31" s="148"/>
      <c r="L31" s="151"/>
      <c r="M31" s="152"/>
      <c r="N31" s="150"/>
      <c r="O31" s="153">
        <v>52</v>
      </c>
    </row>
    <row r="32" spans="1:15" x14ac:dyDescent="0.2">
      <c r="A32" s="100" t="s">
        <v>52</v>
      </c>
      <c r="B32" s="13" t="s">
        <v>42</v>
      </c>
      <c r="C32" s="114" t="s">
        <v>10</v>
      </c>
      <c r="D32" s="147">
        <v>300</v>
      </c>
      <c r="E32" s="381">
        <f t="shared" si="2"/>
        <v>30</v>
      </c>
      <c r="F32" s="395"/>
      <c r="G32" s="148"/>
      <c r="H32" s="149"/>
      <c r="I32" s="149"/>
      <c r="J32" s="150"/>
      <c r="K32" s="148"/>
      <c r="L32" s="151"/>
      <c r="M32" s="152"/>
      <c r="N32" s="150"/>
      <c r="O32" s="153">
        <v>30</v>
      </c>
    </row>
    <row r="33" spans="1:15" x14ac:dyDescent="0.2">
      <c r="A33" s="100" t="s">
        <v>72</v>
      </c>
      <c r="B33" s="13" t="s">
        <v>11</v>
      </c>
      <c r="C33" s="114" t="s">
        <v>17</v>
      </c>
      <c r="D33" s="147">
        <v>250</v>
      </c>
      <c r="E33" s="381">
        <f t="shared" si="2"/>
        <v>51</v>
      </c>
      <c r="F33" s="395"/>
      <c r="G33" s="148"/>
      <c r="H33" s="149"/>
      <c r="I33" s="149"/>
      <c r="J33" s="150"/>
      <c r="K33" s="148"/>
      <c r="L33" s="151"/>
      <c r="M33" s="152"/>
      <c r="N33" s="150"/>
      <c r="O33" s="153">
        <v>51</v>
      </c>
    </row>
    <row r="34" spans="1:15" x14ac:dyDescent="0.2">
      <c r="A34" s="100" t="s">
        <v>53</v>
      </c>
      <c r="B34" s="13" t="s">
        <v>15</v>
      </c>
      <c r="C34" s="114" t="s">
        <v>100</v>
      </c>
      <c r="D34" s="147">
        <v>600</v>
      </c>
      <c r="E34" s="381">
        <f t="shared" si="2"/>
        <v>559</v>
      </c>
      <c r="F34" s="395"/>
      <c r="G34" s="148"/>
      <c r="H34" s="149"/>
      <c r="I34" s="149"/>
      <c r="J34" s="150"/>
      <c r="K34" s="148"/>
      <c r="L34" s="151"/>
      <c r="M34" s="152"/>
      <c r="N34" s="150"/>
      <c r="O34" s="153">
        <v>559</v>
      </c>
    </row>
    <row r="35" spans="1:15" x14ac:dyDescent="0.2">
      <c r="A35" s="100" t="s">
        <v>54</v>
      </c>
      <c r="B35" s="13" t="s">
        <v>15</v>
      </c>
      <c r="C35" s="114" t="s">
        <v>100</v>
      </c>
      <c r="D35" s="147">
        <v>500</v>
      </c>
      <c r="E35" s="381">
        <f t="shared" si="2"/>
        <v>69</v>
      </c>
      <c r="F35" s="395"/>
      <c r="G35" s="148"/>
      <c r="H35" s="149"/>
      <c r="I35" s="149"/>
      <c r="J35" s="150"/>
      <c r="K35" s="148"/>
      <c r="L35" s="151"/>
      <c r="M35" s="152"/>
      <c r="N35" s="150"/>
      <c r="O35" s="153">
        <v>69</v>
      </c>
    </row>
    <row r="36" spans="1:15" x14ac:dyDescent="0.2">
      <c r="A36" s="34" t="s">
        <v>73</v>
      </c>
      <c r="B36" s="115" t="s">
        <v>74</v>
      </c>
      <c r="C36" s="114" t="s">
        <v>17</v>
      </c>
      <c r="D36" s="147">
        <v>500</v>
      </c>
      <c r="E36" s="154">
        <f t="shared" si="2"/>
        <v>24</v>
      </c>
      <c r="F36" s="389"/>
      <c r="G36" s="148"/>
      <c r="H36" s="149"/>
      <c r="I36" s="149"/>
      <c r="J36" s="150"/>
      <c r="K36" s="148"/>
      <c r="L36" s="151"/>
      <c r="M36" s="152"/>
      <c r="N36" s="150"/>
      <c r="O36" s="153">
        <v>24</v>
      </c>
    </row>
    <row r="37" spans="1:15" ht="13.5" thickBot="1" x14ac:dyDescent="0.25">
      <c r="A37" s="44" t="s">
        <v>55</v>
      </c>
      <c r="B37" s="21" t="s">
        <v>11</v>
      </c>
      <c r="C37" s="46" t="s">
        <v>19</v>
      </c>
      <c r="D37" s="155">
        <v>350</v>
      </c>
      <c r="E37" s="47">
        <f t="shared" si="2"/>
        <v>69</v>
      </c>
      <c r="F37" s="390"/>
      <c r="G37" s="156"/>
      <c r="H37" s="157"/>
      <c r="I37" s="157"/>
      <c r="J37" s="158"/>
      <c r="K37" s="156"/>
      <c r="L37" s="159"/>
      <c r="M37" s="160"/>
      <c r="N37" s="158"/>
      <c r="O37" s="161">
        <v>69</v>
      </c>
    </row>
    <row r="38" spans="1:15" x14ac:dyDescent="0.2">
      <c r="A38" s="6"/>
      <c r="B38" s="162"/>
      <c r="C38" s="163"/>
      <c r="D38" s="164"/>
      <c r="E38" s="378"/>
      <c r="F38" s="377"/>
      <c r="G38" s="165">
        <f>SUM(G7:G37)</f>
        <v>556.54000000000008</v>
      </c>
      <c r="H38" s="26">
        <f>SUM(H7:H37)</f>
        <v>679.23000000000013</v>
      </c>
      <c r="I38" s="26">
        <f>SUM(I7:I37)</f>
        <v>676.59999999999991</v>
      </c>
      <c r="J38" s="27">
        <f>SUM(J7:J37)</f>
        <v>342.2</v>
      </c>
      <c r="K38" s="167">
        <f>SUM(K7:K28)</f>
        <v>205.34</v>
      </c>
      <c r="L38" s="166">
        <f>SUM(L7:L28)</f>
        <v>312.59999999999997</v>
      </c>
      <c r="M38" s="166">
        <f>SUM(M7:M28)</f>
        <v>298.21999999999997</v>
      </c>
      <c r="N38" s="27">
        <f>SUM(N7:N28)</f>
        <v>259.05</v>
      </c>
      <c r="O38" s="168">
        <f>SUM(O7:O37)</f>
        <v>1075</v>
      </c>
    </row>
    <row r="39" spans="1:15" x14ac:dyDescent="0.2">
      <c r="A39" s="412" t="s">
        <v>84</v>
      </c>
      <c r="B39" s="14" t="s">
        <v>94</v>
      </c>
      <c r="C39" s="171" t="s">
        <v>85</v>
      </c>
      <c r="D39" s="62">
        <v>30</v>
      </c>
      <c r="E39" s="387">
        <f>SUM(E7:E38)</f>
        <v>4404.78</v>
      </c>
      <c r="F39" s="380" t="e">
        <f>E39/AnlIII!E21</f>
        <v>#DIV/0!</v>
      </c>
      <c r="G39" s="73" t="s">
        <v>20</v>
      </c>
      <c r="H39" s="414">
        <f>SUM(G38:J38)</f>
        <v>2254.5700000000002</v>
      </c>
      <c r="I39" s="415"/>
      <c r="J39" s="173"/>
      <c r="K39" s="172"/>
      <c r="L39" s="414">
        <f>SUM(K38:N38)</f>
        <v>1075.2099999999998</v>
      </c>
      <c r="M39" s="417"/>
      <c r="N39" s="37"/>
      <c r="O39" s="173">
        <f>O38</f>
        <v>1075</v>
      </c>
    </row>
    <row r="40" spans="1:15" ht="13.5" customHeight="1" x14ac:dyDescent="0.2">
      <c r="A40" s="412" t="s">
        <v>95</v>
      </c>
      <c r="B40" s="14" t="s">
        <v>164</v>
      </c>
      <c r="C40" s="171" t="s">
        <v>85</v>
      </c>
      <c r="D40" s="62">
        <v>20</v>
      </c>
      <c r="E40" s="387">
        <v>1830</v>
      </c>
      <c r="F40" s="380" t="e">
        <f>E40/AnlIII!E27</f>
        <v>#DIV/0!</v>
      </c>
      <c r="G40" s="175"/>
      <c r="H40" s="176"/>
      <c r="I40" s="176"/>
      <c r="J40" s="177"/>
      <c r="K40" s="175"/>
      <c r="L40" s="176"/>
      <c r="M40" s="176"/>
      <c r="N40" s="177"/>
      <c r="O40" s="177"/>
    </row>
    <row r="41" spans="1:15" ht="13.5" customHeight="1" x14ac:dyDescent="0.2">
      <c r="A41" s="170"/>
      <c r="B41" s="14" t="s">
        <v>98</v>
      </c>
      <c r="C41" s="171" t="s">
        <v>85</v>
      </c>
      <c r="D41" s="62"/>
      <c r="E41" s="381">
        <v>1100</v>
      </c>
      <c r="F41" s="176"/>
      <c r="G41" s="175"/>
      <c r="H41" s="176"/>
      <c r="I41" s="176"/>
      <c r="J41" s="177"/>
      <c r="K41" s="175"/>
      <c r="L41" s="176"/>
      <c r="M41" s="176"/>
      <c r="N41" s="177"/>
      <c r="O41" s="177"/>
    </row>
    <row r="42" spans="1:15" ht="13.5" customHeight="1" x14ac:dyDescent="0.2">
      <c r="A42" s="170"/>
      <c r="B42" s="14" t="s">
        <v>161</v>
      </c>
      <c r="C42" s="171" t="s">
        <v>85</v>
      </c>
      <c r="D42" s="62"/>
      <c r="E42" s="381">
        <v>380</v>
      </c>
      <c r="F42" s="176"/>
      <c r="G42" s="175"/>
      <c r="H42" s="176"/>
      <c r="I42" s="176"/>
      <c r="J42" s="177"/>
      <c r="K42" s="175"/>
      <c r="L42" s="176"/>
      <c r="M42" s="176"/>
      <c r="N42" s="177"/>
      <c r="O42" s="177"/>
    </row>
    <row r="43" spans="1:15" ht="13.5" customHeight="1" thickBot="1" x14ac:dyDescent="0.25">
      <c r="A43" s="17" t="s">
        <v>99</v>
      </c>
      <c r="B43" s="169" t="s">
        <v>97</v>
      </c>
      <c r="C43" s="19" t="s">
        <v>85</v>
      </c>
      <c r="D43" s="104"/>
      <c r="E43" s="47">
        <v>350</v>
      </c>
      <c r="F43" s="379"/>
      <c r="G43" s="178"/>
      <c r="H43" s="179"/>
      <c r="I43" s="179"/>
      <c r="J43" s="180"/>
      <c r="K43" s="178"/>
      <c r="L43" s="179"/>
      <c r="M43" s="179"/>
      <c r="N43" s="180"/>
      <c r="O43" s="180"/>
    </row>
    <row r="44" spans="1:15" ht="12.75" customHeight="1" x14ac:dyDescent="0.2">
      <c r="A44" s="116"/>
      <c r="C44" s="4"/>
      <c r="D44" s="4"/>
      <c r="G44" s="4"/>
      <c r="I44" s="4"/>
      <c r="J44" s="4"/>
    </row>
    <row r="45" spans="1:15" ht="12.75" customHeight="1" x14ac:dyDescent="0.2">
      <c r="A45" s="116" t="s">
        <v>96</v>
      </c>
      <c r="B45" s="4" t="s">
        <v>163</v>
      </c>
      <c r="C45" s="4"/>
      <c r="D45" s="4"/>
      <c r="G45" s="4"/>
    </row>
    <row r="46" spans="1:15" ht="12.75" customHeight="1" x14ac:dyDescent="0.2">
      <c r="A46" s="116"/>
      <c r="B46" s="4" t="s">
        <v>162</v>
      </c>
      <c r="C46" s="4"/>
      <c r="D46" s="4"/>
      <c r="G46" s="4"/>
    </row>
    <row r="47" spans="1:15" ht="12.75" customHeight="1" x14ac:dyDescent="0.2">
      <c r="A47" s="116"/>
      <c r="B47" s="4"/>
      <c r="C47" s="4"/>
      <c r="D47" s="4"/>
      <c r="G47" s="4"/>
    </row>
    <row r="48" spans="1:15" ht="12.75" customHeight="1" x14ac:dyDescent="0.2">
      <c r="A48" s="116" t="s">
        <v>57</v>
      </c>
      <c r="B48" s="4" t="s">
        <v>93</v>
      </c>
    </row>
    <row r="49" spans="1:1" ht="12.75" customHeight="1" x14ac:dyDescent="0.2"/>
    <row r="50" spans="1:1" x14ac:dyDescent="0.2">
      <c r="A50" s="386" t="s">
        <v>166</v>
      </c>
    </row>
  </sheetData>
  <sheetProtection algorithmName="SHA-512" hashValue="aPbiz8vY2h/x3X2sT2XXeR3JxPEZISxc0Dy33kDnaa+StIKyKl2T5PXfUiVysvT3tsj96iIdMzCZXSdFp7Phaw==" saltValue="3Os8u9iAJx0aUwfBX7x7Ng==" spinCount="100000" sheet="1" objects="1" scenarios="1"/>
  <mergeCells count="6">
    <mergeCell ref="H39:I39"/>
    <mergeCell ref="H3:I3"/>
    <mergeCell ref="L3:M3"/>
    <mergeCell ref="L39:M39"/>
    <mergeCell ref="L5:M5"/>
    <mergeCell ref="H5:I5"/>
  </mergeCells>
  <phoneticPr fontId="1" type="noConversion"/>
  <pageMargins left="0.82677165354330717" right="0.19685039370078741" top="0.59055118110236227" bottom="0.43307086614173229" header="0.23622047244094491" footer="0.19685039370078741"/>
  <pageSetup paperSize="9" scale="82" orientation="landscape" r:id="rId1"/>
  <headerFooter alignWithMargins="0">
    <oddHeader>&amp;CE.-Kästner-Grundschule</oddHeader>
    <oddFooter>Seite &amp;P von &amp;N</oddFooter>
  </headerFooter>
  <ignoredErrors>
    <ignoredError sqref="F39:F4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topLeftCell="A15" zoomScaleNormal="100" workbookViewId="0">
      <selection activeCell="E24" sqref="E24"/>
    </sheetView>
  </sheetViews>
  <sheetFormatPr baseColWidth="10" defaultRowHeight="12.75" x14ac:dyDescent="0.2"/>
  <cols>
    <col min="1" max="1" width="23.42578125" style="1" customWidth="1"/>
    <col min="2" max="2" width="7.28515625" style="1" customWidth="1"/>
    <col min="3" max="3" width="11" style="1" customWidth="1"/>
    <col min="4" max="4" width="26.7109375" style="1" customWidth="1"/>
    <col min="5" max="5" width="13.5703125" style="1" customWidth="1"/>
    <col min="6" max="6" width="14.28515625" style="1" customWidth="1"/>
    <col min="7" max="7" width="9.85546875" style="1" customWidth="1"/>
    <col min="8" max="16384" width="11.42578125" style="1"/>
  </cols>
  <sheetData>
    <row r="1" spans="1:7" ht="6.75" customHeight="1" x14ac:dyDescent="0.2"/>
    <row r="2" spans="1:7" s="181" customFormat="1" ht="18.75" x14ac:dyDescent="0.3">
      <c r="A2" s="181" t="s">
        <v>101</v>
      </c>
      <c r="D2" s="182" t="s">
        <v>102</v>
      </c>
      <c r="E2" s="396"/>
    </row>
    <row r="3" spans="1:7" s="184" customFormat="1" ht="15" customHeight="1" x14ac:dyDescent="0.25">
      <c r="A3" s="413" t="s">
        <v>167</v>
      </c>
      <c r="B3" s="413"/>
      <c r="C3" s="413"/>
      <c r="D3" s="413"/>
      <c r="E3" s="413"/>
    </row>
    <row r="4" spans="1:7" s="184" customFormat="1" ht="15" customHeight="1" x14ac:dyDescent="0.2">
      <c r="A4" s="183"/>
    </row>
    <row r="5" spans="1:7" s="185" customFormat="1" ht="15.75" x14ac:dyDescent="0.25">
      <c r="A5" s="185" t="s">
        <v>103</v>
      </c>
      <c r="E5" s="186"/>
    </row>
    <row r="6" spans="1:7" s="187" customFormat="1" ht="3.75" customHeight="1" x14ac:dyDescent="0.3">
      <c r="E6" s="188"/>
      <c r="F6" s="189"/>
    </row>
    <row r="7" spans="1:7" s="192" customFormat="1" ht="20.25" customHeight="1" x14ac:dyDescent="0.2">
      <c r="A7" s="190" t="s">
        <v>21</v>
      </c>
      <c r="B7" s="191"/>
      <c r="D7" s="193"/>
      <c r="E7" s="397"/>
      <c r="F7" s="192" t="s">
        <v>79</v>
      </c>
    </row>
    <row r="8" spans="1:7" s="194" customFormat="1" ht="20.25" customHeight="1" x14ac:dyDescent="0.2">
      <c r="A8" s="190" t="s">
        <v>22</v>
      </c>
      <c r="B8" s="191"/>
      <c r="D8" s="193"/>
      <c r="E8" s="397"/>
      <c r="F8" s="192" t="s">
        <v>79</v>
      </c>
      <c r="G8" s="195"/>
    </row>
    <row r="9" spans="1:7" s="194" customFormat="1" ht="6" customHeight="1" x14ac:dyDescent="0.2">
      <c r="A9" s="190"/>
      <c r="B9" s="191"/>
      <c r="C9" s="196"/>
      <c r="D9" s="193"/>
      <c r="E9" s="193"/>
      <c r="F9" s="192"/>
    </row>
    <row r="10" spans="1:7" s="197" customFormat="1" ht="20.25" customHeight="1" x14ac:dyDescent="0.2">
      <c r="A10" s="197" t="s">
        <v>23</v>
      </c>
      <c r="D10" s="198"/>
      <c r="E10" s="398"/>
      <c r="F10" s="198" t="s">
        <v>80</v>
      </c>
      <c r="G10" s="199"/>
    </row>
    <row r="11" spans="1:7" s="197" customFormat="1" ht="19.5" customHeight="1" x14ac:dyDescent="0.2">
      <c r="A11" s="200"/>
      <c r="B11" s="200"/>
      <c r="C11" s="200"/>
      <c r="D11" s="198"/>
      <c r="E11" s="398"/>
      <c r="F11" s="198" t="s">
        <v>81</v>
      </c>
      <c r="G11" s="199"/>
    </row>
    <row r="12" spans="1:7" s="201" customFormat="1" ht="16.5" customHeight="1" x14ac:dyDescent="0.2">
      <c r="A12" s="201" t="s">
        <v>24</v>
      </c>
      <c r="C12" s="202"/>
      <c r="E12" s="203"/>
      <c r="F12" s="204"/>
    </row>
    <row r="13" spans="1:7" s="201" customFormat="1" ht="14.25" customHeight="1" x14ac:dyDescent="0.2">
      <c r="A13" s="201" t="s">
        <v>25</v>
      </c>
      <c r="C13" s="202"/>
      <c r="E13" s="203"/>
      <c r="F13" s="203"/>
    </row>
    <row r="14" spans="1:7" s="201" customFormat="1" ht="3.75" customHeight="1" x14ac:dyDescent="0.2">
      <c r="C14" s="202"/>
      <c r="E14" s="203"/>
      <c r="F14" s="203"/>
    </row>
    <row r="15" spans="1:7" s="201" customFormat="1" ht="20.25" customHeight="1" x14ac:dyDescent="0.2">
      <c r="A15" s="201" t="s">
        <v>26</v>
      </c>
      <c r="C15" s="202"/>
      <c r="E15" s="399"/>
      <c r="F15" s="201" t="s">
        <v>165</v>
      </c>
    </row>
    <row r="16" spans="1:7" s="201" customFormat="1" ht="15" customHeight="1" x14ac:dyDescent="0.2">
      <c r="C16" s="202"/>
      <c r="E16" s="205"/>
    </row>
    <row r="17" spans="1:6" s="207" customFormat="1" ht="16.5" customHeight="1" x14ac:dyDescent="0.25">
      <c r="A17" s="206" t="s">
        <v>27</v>
      </c>
      <c r="C17" s="208"/>
      <c r="E17" s="208"/>
    </row>
    <row r="18" spans="1:6" s="207" customFormat="1" ht="3.75" customHeight="1" x14ac:dyDescent="0.25">
      <c r="A18" s="206"/>
      <c r="C18" s="208"/>
      <c r="E18" s="208"/>
    </row>
    <row r="19" spans="1:6" s="210" customFormat="1" ht="20.25" customHeight="1" x14ac:dyDescent="0.3">
      <c r="A19" s="209" t="s">
        <v>104</v>
      </c>
      <c r="C19" s="211"/>
      <c r="E19" s="400"/>
      <c r="F19" s="212" t="s">
        <v>79</v>
      </c>
    </row>
    <row r="20" spans="1:6" ht="6" hidden="1" customHeight="1" x14ac:dyDescent="0.2">
      <c r="E20" s="401"/>
    </row>
    <row r="21" spans="1:6" s="113" customFormat="1" ht="20.25" customHeight="1" x14ac:dyDescent="0.2">
      <c r="A21" s="209" t="s">
        <v>105</v>
      </c>
      <c r="C21" s="213"/>
      <c r="D21" s="209"/>
      <c r="E21" s="400"/>
      <c r="F21" s="209" t="s">
        <v>106</v>
      </c>
    </row>
    <row r="22" spans="1:6" s="113" customFormat="1" ht="15" customHeight="1" x14ac:dyDescent="0.2">
      <c r="A22" s="209"/>
      <c r="C22" s="214"/>
      <c r="D22" s="215"/>
      <c r="E22" s="214"/>
    </row>
    <row r="23" spans="1:6" s="206" customFormat="1" ht="15.75" customHeight="1" x14ac:dyDescent="0.25">
      <c r="A23" s="216" t="s">
        <v>107</v>
      </c>
      <c r="E23" s="208"/>
      <c r="F23" s="208"/>
    </row>
    <row r="24" spans="1:6" s="206" customFormat="1" ht="3.75" customHeight="1" x14ac:dyDescent="0.25">
      <c r="A24" s="216"/>
      <c r="E24" s="208"/>
      <c r="F24" s="208"/>
    </row>
    <row r="25" spans="1:6" s="201" customFormat="1" ht="20.25" customHeight="1" x14ac:dyDescent="0.2">
      <c r="A25" s="217" t="s">
        <v>169</v>
      </c>
      <c r="B25" s="213"/>
      <c r="C25" s="198"/>
      <c r="D25" s="218"/>
      <c r="E25" s="400"/>
      <c r="F25" s="212" t="s">
        <v>79</v>
      </c>
    </row>
    <row r="26" spans="1:6" s="201" customFormat="1" ht="20.25" customHeight="1" x14ac:dyDescent="0.2">
      <c r="A26" s="217" t="s">
        <v>168</v>
      </c>
      <c r="B26" s="213"/>
      <c r="C26" s="198"/>
      <c r="D26" s="218"/>
      <c r="E26" s="400"/>
      <c r="F26" s="212" t="s">
        <v>79</v>
      </c>
    </row>
    <row r="27" spans="1:6" s="113" customFormat="1" ht="20.25" customHeight="1" x14ac:dyDescent="0.2">
      <c r="A27" s="209" t="s">
        <v>108</v>
      </c>
      <c r="C27" s="219"/>
      <c r="D27" s="215"/>
      <c r="E27" s="400"/>
      <c r="F27" s="209" t="s">
        <v>106</v>
      </c>
    </row>
    <row r="28" spans="1:6" s="113" customFormat="1" ht="19.5" customHeight="1" x14ac:dyDescent="0.2">
      <c r="A28" s="113" t="s">
        <v>109</v>
      </c>
      <c r="C28" s="220"/>
      <c r="D28" s="204"/>
      <c r="E28" s="214"/>
    </row>
    <row r="29" spans="1:6" s="113" customFormat="1" ht="15" customHeight="1" x14ac:dyDescent="0.2">
      <c r="C29" s="220"/>
      <c r="D29" s="204"/>
      <c r="E29" s="214"/>
    </row>
    <row r="30" spans="1:6" s="113" customFormat="1" ht="15" customHeight="1" x14ac:dyDescent="0.2">
      <c r="C30" s="214"/>
      <c r="D30" s="204"/>
      <c r="E30" s="214"/>
    </row>
    <row r="31" spans="1:6" s="185" customFormat="1" ht="24" customHeight="1" x14ac:dyDescent="0.25">
      <c r="A31" s="185" t="s">
        <v>110</v>
      </c>
    </row>
    <row r="32" spans="1:6" ht="2.25" customHeight="1" x14ac:dyDescent="0.2"/>
    <row r="33" spans="1:7" s="113" customFormat="1" ht="20.25" customHeight="1" x14ac:dyDescent="0.2">
      <c r="A33" s="221" t="s">
        <v>28</v>
      </c>
      <c r="C33" s="214"/>
    </row>
    <row r="34" spans="1:7" s="225" customFormat="1" ht="20.25" customHeight="1" x14ac:dyDescent="0.2">
      <c r="A34" s="222" t="s">
        <v>29</v>
      </c>
      <c r="B34" s="222"/>
      <c r="C34" s="222"/>
      <c r="D34" s="222"/>
      <c r="E34" s="223">
        <f>(E7+E8)*195</f>
        <v>0</v>
      </c>
      <c r="F34" s="198" t="s">
        <v>79</v>
      </c>
      <c r="G34" s="224"/>
    </row>
    <row r="35" spans="1:7" s="113" customFormat="1" ht="20.25" customHeight="1" x14ac:dyDescent="0.2">
      <c r="A35" s="226" t="s">
        <v>30</v>
      </c>
      <c r="B35" s="226"/>
      <c r="C35" s="227"/>
      <c r="D35" s="228"/>
      <c r="E35" s="223">
        <f>E19</f>
        <v>0</v>
      </c>
      <c r="F35" s="198" t="s">
        <v>79</v>
      </c>
    </row>
    <row r="36" spans="1:7" s="113" customFormat="1" ht="20.25" customHeight="1" x14ac:dyDescent="0.2">
      <c r="A36" s="229" t="s">
        <v>170</v>
      </c>
      <c r="B36" s="229"/>
      <c r="C36" s="230"/>
      <c r="D36" s="231"/>
      <c r="E36" s="223">
        <f>E25+E26</f>
        <v>0</v>
      </c>
      <c r="F36" s="198" t="s">
        <v>79</v>
      </c>
    </row>
    <row r="37" spans="1:7" s="234" customFormat="1" ht="20.25" customHeight="1" x14ac:dyDescent="0.25">
      <c r="A37" s="232" t="s">
        <v>111</v>
      </c>
      <c r="B37" s="233"/>
      <c r="C37" s="233"/>
      <c r="D37" s="233"/>
      <c r="E37" s="223">
        <f>E34+E35+E36</f>
        <v>0</v>
      </c>
      <c r="F37" s="198" t="s">
        <v>79</v>
      </c>
    </row>
    <row r="38" spans="1:7" s="113" customFormat="1" ht="20.25" customHeight="1" x14ac:dyDescent="0.2">
      <c r="A38" s="235" t="s">
        <v>82</v>
      </c>
      <c r="B38" s="228"/>
      <c r="C38" s="236"/>
      <c r="D38" s="237"/>
      <c r="E38" s="238">
        <f>E37*19%</f>
        <v>0</v>
      </c>
      <c r="F38" s="198" t="s">
        <v>79</v>
      </c>
    </row>
    <row r="39" spans="1:7" s="113" customFormat="1" ht="20.25" customHeight="1" x14ac:dyDescent="0.2">
      <c r="A39" s="229" t="s">
        <v>31</v>
      </c>
      <c r="B39" s="231"/>
      <c r="C39" s="230"/>
      <c r="D39" s="239"/>
      <c r="E39" s="223">
        <f>E37+E38</f>
        <v>0</v>
      </c>
      <c r="F39" s="198" t="s">
        <v>79</v>
      </c>
    </row>
    <row r="40" spans="1:7" s="113" customFormat="1" ht="20.25" customHeight="1" x14ac:dyDescent="0.2">
      <c r="A40" s="240" t="s">
        <v>89</v>
      </c>
      <c r="C40" s="214" t="s">
        <v>83</v>
      </c>
      <c r="D40" s="402"/>
      <c r="E40" s="241">
        <f>E39*D40%</f>
        <v>0</v>
      </c>
      <c r="F40" s="198" t="s">
        <v>79</v>
      </c>
    </row>
    <row r="41" spans="1:7" s="209" customFormat="1" ht="27.75" customHeight="1" thickBot="1" x14ac:dyDescent="0.25">
      <c r="A41" s="242" t="s">
        <v>32</v>
      </c>
      <c r="B41" s="243"/>
      <c r="C41" s="243"/>
      <c r="D41" s="244"/>
      <c r="E41" s="245">
        <f>E39-E40</f>
        <v>0</v>
      </c>
      <c r="F41" s="198" t="s">
        <v>79</v>
      </c>
    </row>
    <row r="42" spans="1:7" ht="5.25" customHeight="1" thickTop="1" x14ac:dyDescent="0.2">
      <c r="E42" s="246"/>
      <c r="F42" s="198"/>
    </row>
    <row r="43" spans="1:7" ht="0.75" customHeight="1" x14ac:dyDescent="0.2">
      <c r="E43" s="246"/>
      <c r="F43" s="198" t="s">
        <v>79</v>
      </c>
    </row>
    <row r="44" spans="1:7" ht="8.25" customHeight="1" x14ac:dyDescent="0.2">
      <c r="E44" s="246"/>
      <c r="F44" s="198"/>
    </row>
    <row r="45" spans="1:7" s="201" customFormat="1" ht="15" customHeight="1" x14ac:dyDescent="0.2">
      <c r="A45" s="247" t="s">
        <v>112</v>
      </c>
      <c r="C45" s="202"/>
      <c r="E45" s="248"/>
      <c r="F45" s="198"/>
    </row>
    <row r="46" spans="1:7" s="201" customFormat="1" ht="20.25" customHeight="1" x14ac:dyDescent="0.2">
      <c r="A46" s="201" t="s">
        <v>113</v>
      </c>
      <c r="C46" s="202"/>
      <c r="E46" s="403"/>
      <c r="F46" s="198" t="s">
        <v>79</v>
      </c>
    </row>
    <row r="47" spans="1:7" s="201" customFormat="1" ht="20.25" customHeight="1" x14ac:dyDescent="0.2">
      <c r="A47" s="201" t="s">
        <v>33</v>
      </c>
      <c r="C47" s="202"/>
      <c r="E47" s="403"/>
      <c r="F47" s="198" t="s">
        <v>79</v>
      </c>
    </row>
    <row r="48" spans="1:7" ht="20.25" customHeight="1" x14ac:dyDescent="0.2">
      <c r="A48" s="201" t="s">
        <v>114</v>
      </c>
      <c r="E48" s="403"/>
      <c r="F48" s="198" t="s">
        <v>79</v>
      </c>
    </row>
    <row r="53" spans="4:4" x14ac:dyDescent="0.2">
      <c r="D53" s="4"/>
    </row>
  </sheetData>
  <sheetProtection algorithmName="SHA-512" hashValue="VBC0CgaIpZRtJa0PYE0inryeyVMZhDXlHXSe2SgZDKK5MRayCkmkYVFpFb36ZhVbraO2G2L1GX9wsrL4SgqNxw==" saltValue="P+UZVZ0MMhcyBymVlAQtmg==" spinCount="100000" sheet="1" objects="1" scenarios="1"/>
  <phoneticPr fontId="1" type="noConversion"/>
  <pageMargins left="0.78740157499999996" right="0.78740157499999996" top="0.49" bottom="0.4" header="0.28000000000000003" footer="0.22"/>
  <pageSetup paperSize="9" scale="90" orientation="portrait" r:id="rId1"/>
  <headerFooter alignWithMargins="0">
    <oddHeader>&amp;C&amp;8E.-Kästner-Grundschule</oddHead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8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27" style="1" customWidth="1"/>
    <col min="2" max="2" width="38.42578125" style="1" customWidth="1"/>
    <col min="3" max="3" width="19.28515625" style="1" customWidth="1"/>
    <col min="4" max="4" width="21.5703125" style="1" customWidth="1"/>
    <col min="5" max="5" width="18.140625" style="1" customWidth="1"/>
    <col min="6" max="6" width="14.28515625" style="1" customWidth="1"/>
    <col min="7" max="7" width="9.85546875" style="1" customWidth="1"/>
    <col min="8" max="16384" width="11.42578125" style="1"/>
  </cols>
  <sheetData>
    <row r="1" spans="1:6" s="181" customFormat="1" ht="18.75" x14ac:dyDescent="0.3">
      <c r="A1" s="181" t="s">
        <v>39</v>
      </c>
    </row>
    <row r="2" spans="1:6" s="181" customFormat="1" ht="18.75" x14ac:dyDescent="0.3"/>
    <row r="3" spans="1:6" s="181" customFormat="1" ht="18.75" x14ac:dyDescent="0.3"/>
    <row r="4" spans="1:6" s="181" customFormat="1" ht="18.75" x14ac:dyDescent="0.3">
      <c r="A4" s="181" t="s">
        <v>115</v>
      </c>
    </row>
    <row r="5" spans="1:6" s="249" customFormat="1" ht="12" customHeight="1" x14ac:dyDescent="0.35"/>
    <row r="6" spans="1:6" s="252" customFormat="1" ht="15" x14ac:dyDescent="0.25">
      <c r="A6" s="250" t="s">
        <v>34</v>
      </c>
      <c r="B6" s="251" t="s">
        <v>35</v>
      </c>
    </row>
    <row r="7" spans="1:6" s="252" customFormat="1" ht="14.25" customHeight="1" x14ac:dyDescent="0.25">
      <c r="A7" s="253"/>
      <c r="B7" s="254" t="s">
        <v>36</v>
      </c>
    </row>
    <row r="8" spans="1:6" s="257" customFormat="1" ht="8.25" customHeight="1" x14ac:dyDescent="0.2">
      <c r="A8" s="255"/>
      <c r="B8" s="256"/>
    </row>
    <row r="9" spans="1:6" s="258" customFormat="1" ht="18" customHeight="1" x14ac:dyDescent="0.25">
      <c r="A9" s="404"/>
      <c r="B9" s="405"/>
      <c r="E9" s="259"/>
    </row>
    <row r="10" spans="1:6" s="189" customFormat="1" ht="18" customHeight="1" x14ac:dyDescent="0.3">
      <c r="A10" s="406"/>
      <c r="B10" s="407"/>
      <c r="E10" s="260"/>
    </row>
    <row r="11" spans="1:6" s="189" customFormat="1" ht="18" customHeight="1" x14ac:dyDescent="0.3">
      <c r="A11" s="408"/>
      <c r="B11" s="409"/>
      <c r="E11" s="260"/>
    </row>
    <row r="12" spans="1:6" s="189" customFormat="1" ht="18" customHeight="1" x14ac:dyDescent="0.3">
      <c r="A12" s="408"/>
      <c r="B12" s="409"/>
      <c r="E12" s="260"/>
    </row>
    <row r="13" spans="1:6" s="189" customFormat="1" ht="18" customHeight="1" x14ac:dyDescent="0.3">
      <c r="A13" s="408"/>
      <c r="B13" s="409"/>
      <c r="E13" s="260"/>
    </row>
    <row r="14" spans="1:6" s="263" customFormat="1" ht="17.25" customHeight="1" x14ac:dyDescent="0.2">
      <c r="A14" s="410"/>
      <c r="B14" s="411"/>
      <c r="C14" s="261"/>
      <c r="D14" s="209"/>
      <c r="E14" s="262"/>
      <c r="F14" s="262"/>
    </row>
    <row r="15" spans="1:6" s="263" customFormat="1" ht="17.25" customHeight="1" x14ac:dyDescent="0.2">
      <c r="A15" s="264"/>
      <c r="B15" s="264"/>
      <c r="C15" s="261"/>
      <c r="D15" s="209"/>
      <c r="E15" s="262"/>
      <c r="F15" s="262"/>
    </row>
    <row r="16" spans="1:6" s="263" customFormat="1" ht="78" customHeight="1" x14ac:dyDescent="0.2">
      <c r="A16" s="264"/>
      <c r="B16" s="264"/>
      <c r="C16" s="261"/>
      <c r="D16" s="209"/>
      <c r="E16" s="262"/>
      <c r="F16" s="262"/>
    </row>
    <row r="17" spans="1:6" s="267" customFormat="1" ht="17.25" customHeight="1" x14ac:dyDescent="0.3">
      <c r="A17" s="265" t="s">
        <v>116</v>
      </c>
      <c r="B17" s="265"/>
      <c r="C17" s="265"/>
      <c r="D17" s="265"/>
      <c r="E17" s="266"/>
      <c r="F17" s="266"/>
    </row>
    <row r="18" spans="1:6" s="257" customFormat="1" x14ac:dyDescent="0.2">
      <c r="A18" s="268"/>
    </row>
    <row r="19" spans="1:6" s="252" customFormat="1" ht="15" x14ac:dyDescent="0.25">
      <c r="A19" s="250" t="s">
        <v>37</v>
      </c>
      <c r="B19" s="251" t="s">
        <v>38</v>
      </c>
    </row>
    <row r="20" spans="1:6" s="252" customFormat="1" ht="14.25" customHeight="1" x14ac:dyDescent="0.25">
      <c r="A20" s="253"/>
      <c r="B20" s="269"/>
    </row>
    <row r="21" spans="1:6" s="257" customFormat="1" ht="8.25" customHeight="1" x14ac:dyDescent="0.2">
      <c r="A21" s="255"/>
      <c r="B21" s="256"/>
    </row>
    <row r="22" spans="1:6" s="258" customFormat="1" ht="18" customHeight="1" x14ac:dyDescent="0.2">
      <c r="A22" s="270"/>
      <c r="B22" s="271"/>
      <c r="E22" s="259"/>
    </row>
    <row r="23" spans="1:6" s="189" customFormat="1" ht="18" customHeight="1" x14ac:dyDescent="0.3">
      <c r="A23" s="272"/>
      <c r="B23" s="273"/>
      <c r="E23" s="260"/>
    </row>
    <row r="24" spans="1:6" s="263" customFormat="1" ht="17.25" customHeight="1" x14ac:dyDescent="0.2">
      <c r="A24" s="274"/>
      <c r="B24" s="275"/>
      <c r="C24" s="261"/>
      <c r="D24" s="209"/>
      <c r="E24" s="262"/>
      <c r="F24" s="262"/>
    </row>
    <row r="25" spans="1:6" s="263" customFormat="1" ht="18.75" customHeight="1" x14ac:dyDescent="0.2">
      <c r="A25" s="274"/>
      <c r="B25" s="275"/>
      <c r="D25" s="209"/>
      <c r="E25" s="262"/>
      <c r="F25" s="262"/>
    </row>
    <row r="26" spans="1:6" s="263" customFormat="1" ht="20.25" customHeight="1" x14ac:dyDescent="0.2">
      <c r="A26" s="276"/>
      <c r="B26" s="277"/>
      <c r="C26" s="115"/>
      <c r="D26" s="278"/>
      <c r="E26" s="279"/>
      <c r="F26" s="280"/>
    </row>
    <row r="27" spans="1:6" s="263" customFormat="1" ht="19.5" customHeight="1" x14ac:dyDescent="0.2">
      <c r="A27" s="276"/>
      <c r="B27" s="277"/>
      <c r="C27" s="115"/>
      <c r="D27" s="278"/>
      <c r="E27" s="279"/>
      <c r="F27" s="280"/>
    </row>
    <row r="28" spans="1:6" s="263" customFormat="1" ht="20.25" customHeight="1" x14ac:dyDescent="0.2">
      <c r="A28" s="281"/>
      <c r="B28" s="282"/>
      <c r="C28" s="115"/>
      <c r="D28" s="278"/>
      <c r="E28" s="279"/>
      <c r="F28" s="280"/>
    </row>
    <row r="29" spans="1:6" s="263" customFormat="1" ht="15.75" customHeight="1" x14ac:dyDescent="0.2">
      <c r="A29" s="115"/>
      <c r="B29" s="174"/>
      <c r="C29" s="115"/>
      <c r="D29" s="278"/>
      <c r="E29" s="279"/>
      <c r="F29" s="280"/>
    </row>
    <row r="30" spans="1:6" s="263" customFormat="1" ht="17.100000000000001" customHeight="1" x14ac:dyDescent="0.2">
      <c r="A30" s="115"/>
      <c r="B30" s="174"/>
      <c r="C30" s="115"/>
      <c r="D30" s="278"/>
      <c r="E30" s="279"/>
      <c r="F30" s="280"/>
    </row>
    <row r="31" spans="1:6" s="263" customFormat="1" ht="16.5" customHeight="1" x14ac:dyDescent="0.2">
      <c r="A31" s="115"/>
      <c r="B31" s="174"/>
      <c r="C31" s="115"/>
      <c r="D31" s="278"/>
      <c r="E31" s="279"/>
      <c r="F31" s="280"/>
    </row>
    <row r="32" spans="1:6" s="263" customFormat="1" ht="17.100000000000001" customHeight="1" x14ac:dyDescent="0.2">
      <c r="A32" s="115"/>
      <c r="B32" s="174"/>
      <c r="C32" s="115"/>
      <c r="D32" s="278"/>
      <c r="E32" s="279"/>
      <c r="F32" s="280"/>
    </row>
    <row r="33" spans="1:7" s="263" customFormat="1" ht="17.100000000000001" customHeight="1" x14ac:dyDescent="0.2">
      <c r="A33" s="115"/>
      <c r="B33" s="174"/>
      <c r="C33" s="115"/>
      <c r="D33" s="278"/>
      <c r="E33" s="279"/>
      <c r="F33" s="280"/>
    </row>
    <row r="34" spans="1:7" s="263" customFormat="1" ht="17.100000000000001" customHeight="1" x14ac:dyDescent="0.2">
      <c r="A34" s="115"/>
      <c r="B34" s="174"/>
      <c r="C34" s="115"/>
      <c r="D34" s="278"/>
      <c r="E34" s="279"/>
      <c r="F34" s="280"/>
    </row>
    <row r="35" spans="1:7" s="263" customFormat="1" ht="17.100000000000001" customHeight="1" x14ac:dyDescent="0.2">
      <c r="A35" s="115"/>
      <c r="B35" s="174"/>
      <c r="C35" s="115"/>
      <c r="D35" s="278"/>
      <c r="E35" s="279"/>
      <c r="F35" s="280"/>
    </row>
    <row r="36" spans="1:7" s="263" customFormat="1" ht="33.75" customHeight="1" x14ac:dyDescent="0.2">
      <c r="A36" s="283"/>
      <c r="B36" s="284"/>
      <c r="C36" s="283"/>
      <c r="D36" s="285"/>
      <c r="E36" s="279"/>
      <c r="F36" s="280"/>
    </row>
    <row r="37" spans="1:7" s="263" customFormat="1" ht="29.25" customHeight="1" x14ac:dyDescent="0.2">
      <c r="A37" s="113"/>
      <c r="B37" s="286"/>
      <c r="C37" s="214"/>
      <c r="D37" s="287"/>
      <c r="E37" s="288"/>
    </row>
    <row r="38" spans="1:7" s="192" customFormat="1" ht="20.25" customHeight="1" x14ac:dyDescent="0.2">
      <c r="A38" s="190"/>
      <c r="B38" s="191"/>
      <c r="C38" s="196"/>
      <c r="D38" s="193"/>
      <c r="E38" s="289"/>
    </row>
    <row r="39" spans="1:7" s="192" customFormat="1" ht="20.25" customHeight="1" x14ac:dyDescent="0.2">
      <c r="A39" s="190"/>
      <c r="B39" s="191"/>
      <c r="C39" s="196"/>
      <c r="D39" s="193"/>
      <c r="E39" s="290"/>
    </row>
    <row r="40" spans="1:7" s="192" customFormat="1" ht="14.25" customHeight="1" x14ac:dyDescent="0.2">
      <c r="A40" s="190"/>
      <c r="B40" s="191"/>
      <c r="C40" s="196"/>
      <c r="D40" s="193"/>
      <c r="E40" s="290"/>
    </row>
    <row r="41" spans="1:7" s="113" customFormat="1" ht="19.5" customHeight="1" x14ac:dyDescent="0.2">
      <c r="A41" s="221"/>
      <c r="C41" s="214"/>
      <c r="E41" s="291"/>
    </row>
    <row r="42" spans="1:7" s="292" customFormat="1" ht="12.75" customHeight="1" x14ac:dyDescent="0.2">
      <c r="G42" s="293"/>
    </row>
    <row r="43" spans="1:7" s="198" customFormat="1" ht="19.5" customHeight="1" x14ac:dyDescent="0.2">
      <c r="E43" s="294"/>
      <c r="F43" s="212"/>
      <c r="G43" s="295"/>
    </row>
    <row r="44" spans="1:7" s="198" customFormat="1" ht="19.5" customHeight="1" x14ac:dyDescent="0.2">
      <c r="E44" s="294"/>
      <c r="F44" s="212"/>
      <c r="G44" s="295"/>
    </row>
    <row r="45" spans="1:7" s="198" customFormat="1" ht="15" customHeight="1" x14ac:dyDescent="0.2">
      <c r="A45" s="296"/>
      <c r="E45" s="294"/>
      <c r="F45" s="212"/>
      <c r="G45" s="295"/>
    </row>
    <row r="46" spans="1:7" s="292" customFormat="1" ht="16.5" customHeight="1" x14ac:dyDescent="0.2">
      <c r="C46" s="293"/>
      <c r="E46" s="293"/>
      <c r="F46" s="297"/>
    </row>
    <row r="47" spans="1:7" s="292" customFormat="1" ht="14.25" customHeight="1" x14ac:dyDescent="0.2">
      <c r="C47" s="293"/>
      <c r="E47" s="293"/>
      <c r="F47" s="293"/>
    </row>
    <row r="48" spans="1:7" s="292" customFormat="1" ht="14.25" customHeight="1" x14ac:dyDescent="0.2">
      <c r="C48" s="293"/>
      <c r="E48" s="293"/>
      <c r="F48" s="293"/>
    </row>
    <row r="49" spans="1:6" s="210" customFormat="1" ht="16.5" customHeight="1" x14ac:dyDescent="0.3">
      <c r="A49" s="189"/>
      <c r="C49" s="211"/>
      <c r="E49" s="211"/>
    </row>
    <row r="50" spans="1:6" s="210" customFormat="1" ht="12.75" customHeight="1" x14ac:dyDescent="0.3">
      <c r="A50" s="189"/>
      <c r="C50" s="211"/>
      <c r="E50" s="211"/>
    </row>
    <row r="51" spans="1:6" s="113" customFormat="1" ht="12.75" customHeight="1" x14ac:dyDescent="0.2">
      <c r="B51" s="290"/>
      <c r="C51" s="221"/>
      <c r="E51" s="214"/>
    </row>
    <row r="52" spans="1:6" s="113" customFormat="1" x14ac:dyDescent="0.2">
      <c r="A52" s="209"/>
      <c r="B52" s="290"/>
      <c r="C52" s="209"/>
      <c r="D52" s="298"/>
      <c r="E52" s="214"/>
      <c r="F52" s="288"/>
    </row>
    <row r="53" spans="1:6" s="113" customFormat="1" x14ac:dyDescent="0.2">
      <c r="B53" s="290"/>
      <c r="C53" s="209"/>
      <c r="D53" s="299"/>
      <c r="E53" s="214"/>
      <c r="F53" s="288"/>
    </row>
    <row r="54" spans="1:6" s="113" customFormat="1" ht="20.25" customHeight="1" x14ac:dyDescent="0.2">
      <c r="B54" s="300"/>
      <c r="D54" s="287"/>
      <c r="E54" s="214"/>
      <c r="F54" s="288"/>
    </row>
    <row r="55" spans="1:6" s="113" customFormat="1" x14ac:dyDescent="0.2"/>
    <row r="56" spans="1:6" s="113" customFormat="1" ht="19.5" customHeight="1" x14ac:dyDescent="0.2">
      <c r="A56" s="209"/>
      <c r="C56" s="301"/>
      <c r="D56" s="209"/>
      <c r="E56" s="214"/>
    </row>
    <row r="57" spans="1:6" s="113" customFormat="1" ht="19.5" customHeight="1" x14ac:dyDescent="0.2">
      <c r="A57" s="209"/>
      <c r="C57" s="214"/>
      <c r="D57" s="212"/>
      <c r="E57" s="214"/>
    </row>
    <row r="58" spans="1:6" s="189" customFormat="1" ht="18.75" x14ac:dyDescent="0.3">
      <c r="A58" s="302"/>
      <c r="E58" s="211"/>
      <c r="F58" s="211"/>
    </row>
    <row r="59" spans="1:6" s="206" customFormat="1" ht="12.75" customHeight="1" x14ac:dyDescent="0.25">
      <c r="A59" s="216"/>
      <c r="E59" s="208"/>
      <c r="F59" s="208"/>
    </row>
    <row r="60" spans="1:6" s="113" customFormat="1" x14ac:dyDescent="0.2">
      <c r="A60" s="221"/>
      <c r="B60" s="209"/>
      <c r="C60" s="209"/>
      <c r="D60" s="209"/>
      <c r="E60" s="298"/>
      <c r="F60" s="214"/>
    </row>
    <row r="61" spans="1:6" s="113" customFormat="1" x14ac:dyDescent="0.2">
      <c r="A61" s="209"/>
      <c r="B61" s="209"/>
      <c r="C61" s="209"/>
      <c r="D61" s="209"/>
      <c r="E61" s="299"/>
      <c r="F61" s="214"/>
    </row>
    <row r="62" spans="1:6" s="113" customFormat="1" x14ac:dyDescent="0.2">
      <c r="E62" s="303"/>
      <c r="F62" s="214"/>
    </row>
    <row r="63" spans="1:6" s="305" customFormat="1" ht="27.75" customHeight="1" x14ac:dyDescent="0.2">
      <c r="A63" s="304"/>
      <c r="E63" s="214"/>
      <c r="F63" s="306"/>
    </row>
    <row r="64" spans="1:6" s="113" customFormat="1" ht="19.5" customHeight="1" x14ac:dyDescent="0.2">
      <c r="E64" s="214"/>
    </row>
    <row r="65" spans="1:6" s="113" customFormat="1" x14ac:dyDescent="0.2"/>
    <row r="66" spans="1:6" s="113" customFormat="1" ht="19.5" customHeight="1" x14ac:dyDescent="0.2">
      <c r="A66" s="209"/>
      <c r="C66" s="301"/>
      <c r="D66" s="212"/>
      <c r="E66" s="214"/>
    </row>
    <row r="67" spans="1:6" s="113" customFormat="1" ht="14.25" customHeight="1" x14ac:dyDescent="0.2">
      <c r="A67" s="209"/>
      <c r="C67" s="214"/>
      <c r="D67" s="212"/>
      <c r="E67" s="214"/>
    </row>
    <row r="68" spans="1:6" s="189" customFormat="1" ht="18.75" x14ac:dyDescent="0.3"/>
    <row r="69" spans="1:6" s="113" customFormat="1" x14ac:dyDescent="0.2"/>
    <row r="70" spans="1:6" s="113" customFormat="1" ht="19.5" customHeight="1" x14ac:dyDescent="0.2">
      <c r="A70" s="221"/>
      <c r="C70" s="214"/>
      <c r="E70" s="307"/>
    </row>
    <row r="71" spans="1:6" s="113" customFormat="1" ht="19.5" customHeight="1" x14ac:dyDescent="0.2">
      <c r="A71" s="209"/>
      <c r="B71" s="209"/>
      <c r="C71" s="290"/>
      <c r="E71" s="307"/>
    </row>
    <row r="72" spans="1:6" s="113" customFormat="1" ht="19.5" customHeight="1" x14ac:dyDescent="0.2">
      <c r="A72" s="209"/>
      <c r="B72" s="209"/>
      <c r="C72" s="290"/>
      <c r="E72" s="307"/>
    </row>
    <row r="73" spans="1:6" s="308" customFormat="1" ht="23.25" customHeight="1" x14ac:dyDescent="0.25">
      <c r="A73" s="209"/>
      <c r="E73" s="307"/>
      <c r="F73" s="309"/>
    </row>
    <row r="74" spans="1:6" s="113" customFormat="1" ht="19.5" customHeight="1" x14ac:dyDescent="0.2">
      <c r="C74" s="214"/>
      <c r="D74" s="310"/>
      <c r="E74" s="307"/>
    </row>
    <row r="75" spans="1:6" s="113" customFormat="1" ht="19.5" customHeight="1" x14ac:dyDescent="0.2">
      <c r="A75" s="209"/>
      <c r="C75" s="290"/>
      <c r="D75" s="239"/>
      <c r="E75" s="307"/>
    </row>
    <row r="76" spans="1:6" s="113" customFormat="1" ht="19.5" customHeight="1" x14ac:dyDescent="0.2">
      <c r="A76" s="311"/>
      <c r="C76" s="214"/>
      <c r="D76" s="310"/>
      <c r="E76" s="307"/>
    </row>
    <row r="77" spans="1:6" s="209" customFormat="1" ht="22.5" customHeight="1" x14ac:dyDescent="0.2">
      <c r="A77" s="221"/>
      <c r="D77" s="239"/>
      <c r="E77" s="307"/>
    </row>
    <row r="78" spans="1:6" s="113" customFormat="1" ht="15" customHeight="1" x14ac:dyDescent="0.2">
      <c r="F78" s="193"/>
    </row>
    <row r="79" spans="1:6" s="201" customFormat="1" ht="19.5" customHeight="1" x14ac:dyDescent="0.2">
      <c r="C79" s="202"/>
      <c r="E79" s="205"/>
    </row>
    <row r="80" spans="1:6" s="201" customFormat="1" ht="9.75" customHeight="1" x14ac:dyDescent="0.2">
      <c r="C80" s="202"/>
      <c r="E80" s="248"/>
    </row>
    <row r="81" spans="1:6" s="201" customFormat="1" ht="19.5" customHeight="1" x14ac:dyDescent="0.25">
      <c r="A81" s="312"/>
      <c r="C81" s="202"/>
      <c r="E81" s="307"/>
    </row>
    <row r="82" spans="1:6" s="201" customFormat="1" ht="19.5" customHeight="1" x14ac:dyDescent="0.2">
      <c r="C82" s="202"/>
      <c r="E82" s="307"/>
    </row>
    <row r="83" spans="1:6" s="113" customFormat="1" ht="19.5" customHeight="1" x14ac:dyDescent="0.2">
      <c r="B83" s="201"/>
      <c r="E83" s="307"/>
      <c r="F83" s="193"/>
    </row>
    <row r="84" spans="1:6" s="113" customFormat="1" x14ac:dyDescent="0.2"/>
    <row r="85" spans="1:6" s="113" customFormat="1" x14ac:dyDescent="0.2"/>
    <row r="86" spans="1:6" s="113" customFormat="1" x14ac:dyDescent="0.2"/>
    <row r="87" spans="1:6" s="113" customFormat="1" x14ac:dyDescent="0.2"/>
    <row r="88" spans="1:6" s="113" customFormat="1" x14ac:dyDescent="0.2"/>
    <row r="89" spans="1:6" s="113" customFormat="1" x14ac:dyDescent="0.2"/>
    <row r="90" spans="1:6" s="113" customFormat="1" x14ac:dyDescent="0.2"/>
    <row r="91" spans="1:6" s="113" customFormat="1" x14ac:dyDescent="0.2"/>
    <row r="92" spans="1:6" s="113" customFormat="1" x14ac:dyDescent="0.2"/>
    <row r="93" spans="1:6" s="113" customFormat="1" x14ac:dyDescent="0.2"/>
    <row r="94" spans="1:6" s="113" customFormat="1" x14ac:dyDescent="0.2"/>
    <row r="95" spans="1:6" s="113" customFormat="1" x14ac:dyDescent="0.2"/>
    <row r="96" spans="1:6" s="113" customFormat="1" x14ac:dyDescent="0.2"/>
    <row r="97" s="113" customFormat="1" x14ac:dyDescent="0.2"/>
    <row r="98" s="113" customFormat="1" x14ac:dyDescent="0.2"/>
    <row r="99" s="113" customFormat="1" x14ac:dyDescent="0.2"/>
    <row r="100" s="113" customFormat="1" x14ac:dyDescent="0.2"/>
    <row r="101" s="113" customFormat="1" x14ac:dyDescent="0.2"/>
    <row r="102" s="113" customFormat="1" x14ac:dyDescent="0.2"/>
    <row r="103" s="113" customFormat="1" x14ac:dyDescent="0.2"/>
    <row r="104" s="113" customFormat="1" x14ac:dyDescent="0.2"/>
    <row r="105" s="113" customFormat="1" x14ac:dyDescent="0.2"/>
    <row r="106" s="113" customFormat="1" x14ac:dyDescent="0.2"/>
    <row r="107" s="113" customFormat="1" x14ac:dyDescent="0.2"/>
    <row r="108" s="113" customFormat="1" x14ac:dyDescent="0.2"/>
    <row r="109" s="113" customFormat="1" x14ac:dyDescent="0.2"/>
    <row r="110" s="113" customFormat="1" x14ac:dyDescent="0.2"/>
    <row r="111" s="113" customFormat="1" x14ac:dyDescent="0.2"/>
    <row r="112" s="113" customFormat="1" x14ac:dyDescent="0.2"/>
    <row r="113" s="113" customFormat="1" x14ac:dyDescent="0.2"/>
    <row r="114" s="113" customFormat="1" x14ac:dyDescent="0.2"/>
    <row r="115" s="113" customFormat="1" x14ac:dyDescent="0.2"/>
    <row r="116" s="113" customFormat="1" x14ac:dyDescent="0.2"/>
    <row r="117" s="113" customFormat="1" x14ac:dyDescent="0.2"/>
    <row r="118" s="113" customFormat="1" x14ac:dyDescent="0.2"/>
    <row r="119" s="113" customFormat="1" x14ac:dyDescent="0.2"/>
    <row r="120" s="113" customFormat="1" x14ac:dyDescent="0.2"/>
    <row r="121" s="113" customFormat="1" x14ac:dyDescent="0.2"/>
    <row r="122" s="113" customFormat="1" x14ac:dyDescent="0.2"/>
    <row r="123" s="113" customFormat="1" x14ac:dyDescent="0.2"/>
    <row r="124" s="113" customFormat="1" x14ac:dyDescent="0.2"/>
    <row r="125" s="113" customFormat="1" x14ac:dyDescent="0.2"/>
    <row r="126" s="113" customFormat="1" x14ac:dyDescent="0.2"/>
    <row r="127" s="113" customFormat="1" x14ac:dyDescent="0.2"/>
    <row r="128" s="113" customFormat="1" x14ac:dyDescent="0.2"/>
    <row r="129" s="113" customFormat="1" x14ac:dyDescent="0.2"/>
    <row r="130" s="113" customFormat="1" x14ac:dyDescent="0.2"/>
    <row r="131" s="113" customFormat="1" x14ac:dyDescent="0.2"/>
    <row r="132" s="113" customFormat="1" x14ac:dyDescent="0.2"/>
    <row r="133" s="113" customFormat="1" x14ac:dyDescent="0.2"/>
    <row r="134" s="113" customFormat="1" x14ac:dyDescent="0.2"/>
    <row r="135" s="113" customFormat="1" x14ac:dyDescent="0.2"/>
    <row r="136" s="113" customFormat="1" x14ac:dyDescent="0.2"/>
    <row r="137" s="113" customFormat="1" x14ac:dyDescent="0.2"/>
    <row r="138" s="113" customFormat="1" x14ac:dyDescent="0.2"/>
    <row r="139" s="113" customFormat="1" x14ac:dyDescent="0.2"/>
    <row r="140" s="113" customFormat="1" x14ac:dyDescent="0.2"/>
    <row r="141" s="113" customFormat="1" x14ac:dyDescent="0.2"/>
    <row r="142" s="113" customFormat="1" x14ac:dyDescent="0.2"/>
    <row r="143" s="113" customFormat="1" x14ac:dyDescent="0.2"/>
    <row r="144" s="113" customFormat="1" x14ac:dyDescent="0.2"/>
    <row r="145" s="113" customFormat="1" x14ac:dyDescent="0.2"/>
    <row r="146" s="113" customFormat="1" x14ac:dyDescent="0.2"/>
    <row r="147" s="113" customFormat="1" x14ac:dyDescent="0.2"/>
    <row r="148" s="113" customFormat="1" x14ac:dyDescent="0.2"/>
    <row r="149" s="113" customFormat="1" x14ac:dyDescent="0.2"/>
    <row r="150" s="113" customFormat="1" x14ac:dyDescent="0.2"/>
    <row r="151" s="113" customFormat="1" x14ac:dyDescent="0.2"/>
    <row r="152" s="113" customFormat="1" x14ac:dyDescent="0.2"/>
    <row r="153" s="113" customFormat="1" x14ac:dyDescent="0.2"/>
    <row r="154" s="113" customFormat="1" x14ac:dyDescent="0.2"/>
    <row r="155" s="113" customFormat="1" x14ac:dyDescent="0.2"/>
    <row r="156" s="113" customFormat="1" x14ac:dyDescent="0.2"/>
    <row r="157" s="113" customFormat="1" x14ac:dyDescent="0.2"/>
    <row r="158" s="113" customFormat="1" x14ac:dyDescent="0.2"/>
    <row r="159" s="113" customFormat="1" x14ac:dyDescent="0.2"/>
    <row r="160" s="113" customFormat="1" x14ac:dyDescent="0.2"/>
    <row r="161" s="113" customFormat="1" x14ac:dyDescent="0.2"/>
    <row r="162" s="113" customFormat="1" x14ac:dyDescent="0.2"/>
    <row r="163" s="113" customFormat="1" x14ac:dyDescent="0.2"/>
    <row r="164" s="113" customFormat="1" x14ac:dyDescent="0.2"/>
    <row r="165" s="113" customFormat="1" x14ac:dyDescent="0.2"/>
    <row r="166" s="113" customFormat="1" x14ac:dyDescent="0.2"/>
    <row r="167" s="113" customFormat="1" x14ac:dyDescent="0.2"/>
    <row r="168" s="113" customFormat="1" x14ac:dyDescent="0.2"/>
    <row r="169" s="113" customFormat="1" x14ac:dyDescent="0.2"/>
    <row r="170" s="113" customFormat="1" x14ac:dyDescent="0.2"/>
    <row r="171" s="113" customFormat="1" x14ac:dyDescent="0.2"/>
    <row r="172" s="113" customFormat="1" x14ac:dyDescent="0.2"/>
    <row r="173" s="113" customFormat="1" x14ac:dyDescent="0.2"/>
    <row r="174" s="113" customFormat="1" x14ac:dyDescent="0.2"/>
    <row r="175" s="113" customFormat="1" x14ac:dyDescent="0.2"/>
    <row r="176" s="113" customFormat="1" x14ac:dyDescent="0.2"/>
    <row r="177" s="113" customFormat="1" x14ac:dyDescent="0.2"/>
    <row r="178" s="113" customFormat="1" x14ac:dyDescent="0.2"/>
    <row r="179" s="113" customFormat="1" x14ac:dyDescent="0.2"/>
    <row r="180" s="113" customFormat="1" x14ac:dyDescent="0.2"/>
    <row r="181" s="113" customFormat="1" x14ac:dyDescent="0.2"/>
    <row r="182" s="113" customFormat="1" x14ac:dyDescent="0.2"/>
    <row r="183" s="113" customFormat="1" x14ac:dyDescent="0.2"/>
    <row r="184" s="113" customFormat="1" x14ac:dyDescent="0.2"/>
    <row r="185" s="113" customFormat="1" x14ac:dyDescent="0.2"/>
    <row r="186" s="113" customFormat="1" x14ac:dyDescent="0.2"/>
    <row r="187" s="113" customFormat="1" x14ac:dyDescent="0.2"/>
    <row r="188" s="113" customFormat="1" x14ac:dyDescent="0.2"/>
    <row r="189" s="113" customFormat="1" x14ac:dyDescent="0.2"/>
    <row r="190" s="113" customFormat="1" x14ac:dyDescent="0.2"/>
    <row r="191" s="113" customFormat="1" x14ac:dyDescent="0.2"/>
    <row r="192" s="113" customFormat="1" x14ac:dyDescent="0.2"/>
    <row r="193" s="113" customFormat="1" x14ac:dyDescent="0.2"/>
    <row r="194" s="113" customFormat="1" x14ac:dyDescent="0.2"/>
    <row r="195" s="113" customFormat="1" x14ac:dyDescent="0.2"/>
    <row r="196" s="113" customFormat="1" x14ac:dyDescent="0.2"/>
    <row r="197" s="113" customFormat="1" x14ac:dyDescent="0.2"/>
    <row r="198" s="113" customFormat="1" x14ac:dyDescent="0.2"/>
    <row r="199" s="113" customFormat="1" x14ac:dyDescent="0.2"/>
    <row r="200" s="113" customFormat="1" x14ac:dyDescent="0.2"/>
    <row r="201" s="113" customFormat="1" x14ac:dyDescent="0.2"/>
    <row r="202" s="113" customFormat="1" x14ac:dyDescent="0.2"/>
    <row r="203" s="113" customFormat="1" x14ac:dyDescent="0.2"/>
    <row r="204" s="113" customFormat="1" x14ac:dyDescent="0.2"/>
    <row r="205" s="113" customFormat="1" x14ac:dyDescent="0.2"/>
    <row r="206" s="113" customFormat="1" x14ac:dyDescent="0.2"/>
    <row r="207" s="113" customFormat="1" x14ac:dyDescent="0.2"/>
    <row r="208" s="113" customFormat="1" x14ac:dyDescent="0.2"/>
    <row r="209" s="113" customFormat="1" x14ac:dyDescent="0.2"/>
    <row r="210" s="113" customFormat="1" x14ac:dyDescent="0.2"/>
    <row r="211" s="113" customFormat="1" x14ac:dyDescent="0.2"/>
    <row r="212" s="113" customFormat="1" x14ac:dyDescent="0.2"/>
    <row r="213" s="113" customFormat="1" x14ac:dyDescent="0.2"/>
    <row r="214" s="113" customFormat="1" x14ac:dyDescent="0.2"/>
    <row r="215" s="113" customFormat="1" x14ac:dyDescent="0.2"/>
    <row r="216" s="113" customFormat="1" x14ac:dyDescent="0.2"/>
    <row r="217" s="113" customFormat="1" x14ac:dyDescent="0.2"/>
    <row r="218" s="113" customFormat="1" x14ac:dyDescent="0.2"/>
    <row r="219" s="113" customFormat="1" x14ac:dyDescent="0.2"/>
    <row r="220" s="113" customFormat="1" x14ac:dyDescent="0.2"/>
    <row r="221" s="113" customFormat="1" x14ac:dyDescent="0.2"/>
    <row r="222" s="113" customFormat="1" x14ac:dyDescent="0.2"/>
    <row r="223" s="113" customFormat="1" x14ac:dyDescent="0.2"/>
    <row r="224" s="113" customFormat="1" x14ac:dyDescent="0.2"/>
    <row r="225" s="113" customFormat="1" x14ac:dyDescent="0.2"/>
    <row r="226" s="113" customFormat="1" x14ac:dyDescent="0.2"/>
    <row r="227" s="113" customFormat="1" x14ac:dyDescent="0.2"/>
    <row r="228" s="113" customFormat="1" x14ac:dyDescent="0.2"/>
    <row r="229" s="113" customFormat="1" x14ac:dyDescent="0.2"/>
    <row r="230" s="113" customFormat="1" x14ac:dyDescent="0.2"/>
    <row r="231" s="113" customFormat="1" x14ac:dyDescent="0.2"/>
    <row r="232" s="113" customFormat="1" x14ac:dyDescent="0.2"/>
    <row r="233" s="113" customFormat="1" x14ac:dyDescent="0.2"/>
    <row r="234" s="113" customFormat="1" x14ac:dyDescent="0.2"/>
    <row r="235" s="113" customFormat="1" x14ac:dyDescent="0.2"/>
    <row r="236" s="113" customFormat="1" x14ac:dyDescent="0.2"/>
    <row r="237" s="113" customFormat="1" x14ac:dyDescent="0.2"/>
    <row r="238" s="113" customFormat="1" x14ac:dyDescent="0.2"/>
    <row r="239" s="113" customFormat="1" x14ac:dyDescent="0.2"/>
    <row r="240" s="113" customFormat="1" x14ac:dyDescent="0.2"/>
    <row r="241" s="113" customFormat="1" x14ac:dyDescent="0.2"/>
    <row r="242" s="113" customFormat="1" x14ac:dyDescent="0.2"/>
    <row r="243" s="113" customFormat="1" x14ac:dyDescent="0.2"/>
    <row r="244" s="113" customFormat="1" x14ac:dyDescent="0.2"/>
    <row r="245" s="113" customFormat="1" x14ac:dyDescent="0.2"/>
    <row r="246" s="113" customFormat="1" x14ac:dyDescent="0.2"/>
    <row r="247" s="113" customFormat="1" x14ac:dyDescent="0.2"/>
    <row r="248" s="113" customFormat="1" x14ac:dyDescent="0.2"/>
    <row r="249" s="113" customFormat="1" x14ac:dyDescent="0.2"/>
    <row r="250" s="113" customFormat="1" x14ac:dyDescent="0.2"/>
    <row r="251" s="113" customFormat="1" x14ac:dyDescent="0.2"/>
    <row r="252" s="113" customFormat="1" x14ac:dyDescent="0.2"/>
    <row r="253" s="113" customFormat="1" x14ac:dyDescent="0.2"/>
    <row r="254" s="113" customFormat="1" x14ac:dyDescent="0.2"/>
    <row r="255" s="113" customFormat="1" x14ac:dyDescent="0.2"/>
    <row r="256" s="113" customFormat="1" x14ac:dyDescent="0.2"/>
    <row r="257" s="113" customFormat="1" x14ac:dyDescent="0.2"/>
    <row r="258" s="113" customFormat="1" x14ac:dyDescent="0.2"/>
    <row r="259" s="113" customFormat="1" x14ac:dyDescent="0.2"/>
    <row r="260" s="113" customFormat="1" x14ac:dyDescent="0.2"/>
    <row r="261" s="113" customFormat="1" x14ac:dyDescent="0.2"/>
    <row r="262" s="113" customFormat="1" x14ac:dyDescent="0.2"/>
    <row r="263" s="113" customFormat="1" x14ac:dyDescent="0.2"/>
    <row r="264" s="113" customFormat="1" x14ac:dyDescent="0.2"/>
    <row r="265" s="113" customFormat="1" x14ac:dyDescent="0.2"/>
    <row r="266" s="113" customFormat="1" x14ac:dyDescent="0.2"/>
    <row r="267" s="113" customFormat="1" x14ac:dyDescent="0.2"/>
    <row r="268" s="113" customFormat="1" x14ac:dyDescent="0.2"/>
    <row r="269" s="113" customFormat="1" x14ac:dyDescent="0.2"/>
    <row r="270" s="113" customFormat="1" x14ac:dyDescent="0.2"/>
    <row r="271" s="113" customFormat="1" x14ac:dyDescent="0.2"/>
    <row r="272" s="113" customFormat="1" x14ac:dyDescent="0.2"/>
    <row r="273" s="113" customFormat="1" x14ac:dyDescent="0.2"/>
    <row r="274" s="113" customFormat="1" x14ac:dyDescent="0.2"/>
    <row r="275" s="113" customFormat="1" x14ac:dyDescent="0.2"/>
    <row r="276" s="113" customFormat="1" x14ac:dyDescent="0.2"/>
    <row r="277" s="113" customFormat="1" x14ac:dyDescent="0.2"/>
    <row r="278" s="113" customFormat="1" x14ac:dyDescent="0.2"/>
    <row r="279" s="113" customFormat="1" x14ac:dyDescent="0.2"/>
    <row r="280" s="113" customFormat="1" x14ac:dyDescent="0.2"/>
    <row r="281" s="113" customFormat="1" x14ac:dyDescent="0.2"/>
    <row r="282" s="113" customFormat="1" x14ac:dyDescent="0.2"/>
    <row r="283" s="113" customFormat="1" x14ac:dyDescent="0.2"/>
    <row r="284" s="113" customFormat="1" x14ac:dyDescent="0.2"/>
    <row r="285" s="113" customFormat="1" x14ac:dyDescent="0.2"/>
    <row r="286" s="113" customFormat="1" x14ac:dyDescent="0.2"/>
    <row r="287" s="113" customFormat="1" x14ac:dyDescent="0.2"/>
    <row r="288" s="113" customFormat="1" x14ac:dyDescent="0.2"/>
    <row r="289" s="113" customFormat="1" x14ac:dyDescent="0.2"/>
    <row r="290" s="113" customFormat="1" x14ac:dyDescent="0.2"/>
    <row r="291" s="113" customFormat="1" x14ac:dyDescent="0.2"/>
    <row r="292" s="113" customFormat="1" x14ac:dyDescent="0.2"/>
    <row r="293" s="113" customFormat="1" x14ac:dyDescent="0.2"/>
    <row r="294" s="113" customFormat="1" x14ac:dyDescent="0.2"/>
    <row r="295" s="113" customFormat="1" x14ac:dyDescent="0.2"/>
    <row r="296" s="113" customFormat="1" x14ac:dyDescent="0.2"/>
    <row r="297" s="113" customFormat="1" x14ac:dyDescent="0.2"/>
    <row r="298" s="113" customFormat="1" x14ac:dyDescent="0.2"/>
    <row r="299" s="113" customFormat="1" x14ac:dyDescent="0.2"/>
    <row r="300" s="113" customFormat="1" x14ac:dyDescent="0.2"/>
    <row r="301" s="113" customFormat="1" x14ac:dyDescent="0.2"/>
    <row r="302" s="113" customFormat="1" x14ac:dyDescent="0.2"/>
    <row r="303" s="113" customFormat="1" x14ac:dyDescent="0.2"/>
    <row r="304" s="113" customFormat="1" x14ac:dyDescent="0.2"/>
    <row r="305" s="113" customFormat="1" x14ac:dyDescent="0.2"/>
    <row r="306" s="113" customFormat="1" x14ac:dyDescent="0.2"/>
    <row r="307" s="113" customFormat="1" x14ac:dyDescent="0.2"/>
    <row r="308" s="113" customFormat="1" x14ac:dyDescent="0.2"/>
    <row r="309" s="113" customFormat="1" x14ac:dyDescent="0.2"/>
    <row r="310" s="113" customFormat="1" x14ac:dyDescent="0.2"/>
    <row r="311" s="113" customFormat="1" x14ac:dyDescent="0.2"/>
    <row r="312" s="113" customFormat="1" x14ac:dyDescent="0.2"/>
    <row r="313" s="113" customFormat="1" x14ac:dyDescent="0.2"/>
    <row r="314" s="113" customFormat="1" x14ac:dyDescent="0.2"/>
    <row r="315" s="113" customFormat="1" x14ac:dyDescent="0.2"/>
    <row r="316" s="113" customFormat="1" x14ac:dyDescent="0.2"/>
    <row r="317" s="113" customFormat="1" x14ac:dyDescent="0.2"/>
    <row r="318" s="113" customFormat="1" x14ac:dyDescent="0.2"/>
    <row r="319" s="113" customFormat="1" x14ac:dyDescent="0.2"/>
    <row r="320" s="113" customFormat="1" x14ac:dyDescent="0.2"/>
    <row r="321" s="113" customFormat="1" x14ac:dyDescent="0.2"/>
    <row r="322" s="113" customFormat="1" x14ac:dyDescent="0.2"/>
    <row r="323" s="113" customFormat="1" x14ac:dyDescent="0.2"/>
    <row r="324" s="113" customFormat="1" x14ac:dyDescent="0.2"/>
    <row r="325" s="113" customFormat="1" x14ac:dyDescent="0.2"/>
    <row r="326" s="113" customFormat="1" x14ac:dyDescent="0.2"/>
    <row r="327" s="113" customFormat="1" x14ac:dyDescent="0.2"/>
    <row r="328" s="113" customFormat="1" x14ac:dyDescent="0.2"/>
    <row r="329" s="113" customFormat="1" x14ac:dyDescent="0.2"/>
    <row r="330" s="113" customFormat="1" x14ac:dyDescent="0.2"/>
    <row r="331" s="113" customFormat="1" x14ac:dyDescent="0.2"/>
    <row r="332" s="113" customFormat="1" x14ac:dyDescent="0.2"/>
    <row r="333" s="113" customFormat="1" x14ac:dyDescent="0.2"/>
    <row r="334" s="113" customFormat="1" x14ac:dyDescent="0.2"/>
    <row r="335" s="113" customFormat="1" x14ac:dyDescent="0.2"/>
    <row r="336" s="113" customFormat="1" x14ac:dyDescent="0.2"/>
    <row r="337" s="113" customFormat="1" x14ac:dyDescent="0.2"/>
    <row r="338" s="113" customFormat="1" x14ac:dyDescent="0.2"/>
    <row r="339" s="113" customFormat="1" x14ac:dyDescent="0.2"/>
    <row r="340" s="113" customFormat="1" x14ac:dyDescent="0.2"/>
    <row r="341" s="113" customFormat="1" x14ac:dyDescent="0.2"/>
    <row r="342" s="113" customFormat="1" x14ac:dyDescent="0.2"/>
    <row r="343" s="113" customFormat="1" x14ac:dyDescent="0.2"/>
    <row r="344" s="113" customFormat="1" x14ac:dyDescent="0.2"/>
    <row r="345" s="113" customFormat="1" x14ac:dyDescent="0.2"/>
    <row r="346" s="113" customFormat="1" x14ac:dyDescent="0.2"/>
    <row r="347" s="113" customFormat="1" x14ac:dyDescent="0.2"/>
    <row r="348" s="113" customFormat="1" x14ac:dyDescent="0.2"/>
    <row r="349" s="113" customFormat="1" x14ac:dyDescent="0.2"/>
    <row r="350" s="113" customFormat="1" x14ac:dyDescent="0.2"/>
    <row r="351" s="113" customFormat="1" x14ac:dyDescent="0.2"/>
    <row r="352" s="113" customFormat="1" x14ac:dyDescent="0.2"/>
    <row r="353" s="113" customFormat="1" x14ac:dyDescent="0.2"/>
    <row r="354" s="113" customFormat="1" x14ac:dyDescent="0.2"/>
    <row r="355" s="113" customFormat="1" x14ac:dyDescent="0.2"/>
    <row r="356" s="113" customFormat="1" x14ac:dyDescent="0.2"/>
    <row r="357" s="113" customFormat="1" x14ac:dyDescent="0.2"/>
    <row r="358" s="113" customFormat="1" x14ac:dyDescent="0.2"/>
    <row r="359" s="113" customFormat="1" x14ac:dyDescent="0.2"/>
    <row r="360" s="113" customFormat="1" x14ac:dyDescent="0.2"/>
    <row r="361" s="113" customFormat="1" x14ac:dyDescent="0.2"/>
    <row r="362" s="113" customFormat="1" x14ac:dyDescent="0.2"/>
    <row r="363" s="113" customFormat="1" x14ac:dyDescent="0.2"/>
    <row r="364" s="113" customFormat="1" x14ac:dyDescent="0.2"/>
    <row r="365" s="113" customFormat="1" x14ac:dyDescent="0.2"/>
    <row r="366" s="113" customFormat="1" x14ac:dyDescent="0.2"/>
    <row r="367" s="113" customFormat="1" x14ac:dyDescent="0.2"/>
    <row r="368" s="113" customFormat="1" x14ac:dyDescent="0.2"/>
    <row r="369" s="113" customFormat="1" x14ac:dyDescent="0.2"/>
    <row r="370" s="113" customFormat="1" x14ac:dyDescent="0.2"/>
    <row r="371" s="113" customFormat="1" x14ac:dyDescent="0.2"/>
    <row r="372" s="113" customFormat="1" x14ac:dyDescent="0.2"/>
    <row r="373" s="113" customFormat="1" x14ac:dyDescent="0.2"/>
    <row r="374" s="113" customFormat="1" x14ac:dyDescent="0.2"/>
    <row r="375" s="113" customFormat="1" x14ac:dyDescent="0.2"/>
    <row r="376" s="113" customFormat="1" x14ac:dyDescent="0.2"/>
    <row r="377" s="113" customFormat="1" x14ac:dyDescent="0.2"/>
    <row r="378" s="113" customFormat="1" x14ac:dyDescent="0.2"/>
    <row r="379" s="113" customFormat="1" x14ac:dyDescent="0.2"/>
    <row r="380" s="113" customFormat="1" x14ac:dyDescent="0.2"/>
    <row r="381" s="113" customFormat="1" x14ac:dyDescent="0.2"/>
    <row r="382" s="113" customFormat="1" x14ac:dyDescent="0.2"/>
    <row r="383" s="113" customFormat="1" x14ac:dyDescent="0.2"/>
    <row r="384" s="113" customFormat="1" x14ac:dyDescent="0.2"/>
    <row r="385" s="113" customFormat="1" x14ac:dyDescent="0.2"/>
    <row r="386" s="113" customFormat="1" x14ac:dyDescent="0.2"/>
    <row r="387" s="113" customFormat="1" x14ac:dyDescent="0.2"/>
    <row r="388" s="113" customFormat="1" x14ac:dyDescent="0.2"/>
    <row r="389" s="113" customFormat="1" x14ac:dyDescent="0.2"/>
    <row r="390" s="113" customFormat="1" x14ac:dyDescent="0.2"/>
    <row r="391" s="113" customFormat="1" x14ac:dyDescent="0.2"/>
    <row r="392" s="113" customFormat="1" x14ac:dyDescent="0.2"/>
    <row r="393" s="113" customFormat="1" x14ac:dyDescent="0.2"/>
    <row r="394" s="113" customFormat="1" x14ac:dyDescent="0.2"/>
    <row r="395" s="113" customFormat="1" x14ac:dyDescent="0.2"/>
    <row r="396" s="113" customFormat="1" x14ac:dyDescent="0.2"/>
    <row r="397" s="113" customFormat="1" x14ac:dyDescent="0.2"/>
    <row r="398" s="113" customFormat="1" x14ac:dyDescent="0.2"/>
    <row r="399" s="113" customFormat="1" x14ac:dyDescent="0.2"/>
    <row r="400" s="113" customFormat="1" x14ac:dyDescent="0.2"/>
    <row r="401" s="113" customFormat="1" x14ac:dyDescent="0.2"/>
    <row r="402" s="113" customFormat="1" x14ac:dyDescent="0.2"/>
    <row r="403" s="113" customFormat="1" x14ac:dyDescent="0.2"/>
    <row r="404" s="113" customFormat="1" x14ac:dyDescent="0.2"/>
    <row r="405" s="113" customFormat="1" x14ac:dyDescent="0.2"/>
    <row r="406" s="113" customFormat="1" x14ac:dyDescent="0.2"/>
    <row r="407" s="113" customFormat="1" x14ac:dyDescent="0.2"/>
    <row r="408" s="113" customFormat="1" x14ac:dyDescent="0.2"/>
    <row r="409" s="113" customFormat="1" x14ac:dyDescent="0.2"/>
    <row r="410" s="113" customFormat="1" x14ac:dyDescent="0.2"/>
    <row r="411" s="113" customFormat="1" x14ac:dyDescent="0.2"/>
    <row r="412" s="113" customFormat="1" x14ac:dyDescent="0.2"/>
    <row r="413" s="113" customFormat="1" x14ac:dyDescent="0.2"/>
    <row r="414" s="113" customFormat="1" x14ac:dyDescent="0.2"/>
    <row r="415" s="113" customFormat="1" x14ac:dyDescent="0.2"/>
    <row r="416" s="113" customFormat="1" x14ac:dyDescent="0.2"/>
    <row r="417" s="113" customFormat="1" x14ac:dyDescent="0.2"/>
    <row r="418" s="113" customFormat="1" x14ac:dyDescent="0.2"/>
    <row r="419" s="113" customFormat="1" x14ac:dyDescent="0.2"/>
    <row r="420" s="113" customFormat="1" x14ac:dyDescent="0.2"/>
    <row r="421" s="113" customFormat="1" x14ac:dyDescent="0.2"/>
    <row r="422" s="113" customFormat="1" x14ac:dyDescent="0.2"/>
    <row r="423" s="113" customFormat="1" x14ac:dyDescent="0.2"/>
    <row r="424" s="113" customFormat="1" x14ac:dyDescent="0.2"/>
    <row r="425" s="113" customFormat="1" x14ac:dyDescent="0.2"/>
    <row r="426" s="113" customFormat="1" x14ac:dyDescent="0.2"/>
    <row r="427" s="113" customFormat="1" x14ac:dyDescent="0.2"/>
    <row r="428" s="113" customFormat="1" x14ac:dyDescent="0.2"/>
    <row r="429" s="113" customFormat="1" x14ac:dyDescent="0.2"/>
    <row r="430" s="113" customFormat="1" x14ac:dyDescent="0.2"/>
    <row r="431" s="113" customFormat="1" x14ac:dyDescent="0.2"/>
    <row r="432" s="113" customFormat="1" x14ac:dyDescent="0.2"/>
    <row r="433" s="113" customFormat="1" x14ac:dyDescent="0.2"/>
    <row r="434" s="113" customFormat="1" x14ac:dyDescent="0.2"/>
    <row r="435" s="113" customFormat="1" x14ac:dyDescent="0.2"/>
    <row r="436" s="113" customFormat="1" x14ac:dyDescent="0.2"/>
    <row r="437" s="113" customFormat="1" x14ac:dyDescent="0.2"/>
    <row r="438" s="113" customFormat="1" x14ac:dyDescent="0.2"/>
    <row r="439" s="113" customFormat="1" x14ac:dyDescent="0.2"/>
    <row r="440" s="113" customFormat="1" x14ac:dyDescent="0.2"/>
    <row r="441" s="113" customFormat="1" x14ac:dyDescent="0.2"/>
    <row r="442" s="113" customFormat="1" x14ac:dyDescent="0.2"/>
    <row r="443" s="113" customFormat="1" x14ac:dyDescent="0.2"/>
    <row r="444" s="113" customFormat="1" x14ac:dyDescent="0.2"/>
    <row r="445" s="113" customFormat="1" x14ac:dyDescent="0.2"/>
    <row r="446" s="113" customFormat="1" x14ac:dyDescent="0.2"/>
    <row r="447" s="113" customFormat="1" x14ac:dyDescent="0.2"/>
    <row r="448" s="113" customFormat="1" x14ac:dyDescent="0.2"/>
    <row r="449" s="113" customFormat="1" x14ac:dyDescent="0.2"/>
    <row r="450" s="113" customFormat="1" x14ac:dyDescent="0.2"/>
    <row r="451" s="113" customFormat="1" x14ac:dyDescent="0.2"/>
    <row r="452" s="113" customFormat="1" x14ac:dyDescent="0.2"/>
    <row r="453" s="113" customFormat="1" x14ac:dyDescent="0.2"/>
    <row r="454" s="113" customFormat="1" x14ac:dyDescent="0.2"/>
    <row r="455" s="113" customFormat="1" x14ac:dyDescent="0.2"/>
    <row r="456" s="113" customFormat="1" x14ac:dyDescent="0.2"/>
    <row r="457" s="113" customFormat="1" x14ac:dyDescent="0.2"/>
    <row r="458" s="113" customFormat="1" x14ac:dyDescent="0.2"/>
    <row r="459" s="113" customFormat="1" x14ac:dyDescent="0.2"/>
    <row r="460" s="113" customFormat="1" x14ac:dyDescent="0.2"/>
    <row r="461" s="113" customFormat="1" x14ac:dyDescent="0.2"/>
    <row r="462" s="113" customFormat="1" x14ac:dyDescent="0.2"/>
    <row r="463" s="113" customFormat="1" x14ac:dyDescent="0.2"/>
    <row r="464" s="113" customFormat="1" x14ac:dyDescent="0.2"/>
    <row r="465" s="113" customFormat="1" x14ac:dyDescent="0.2"/>
    <row r="466" s="113" customFormat="1" x14ac:dyDescent="0.2"/>
    <row r="467" s="113" customFormat="1" x14ac:dyDescent="0.2"/>
    <row r="468" s="113" customFormat="1" x14ac:dyDescent="0.2"/>
    <row r="469" s="113" customFormat="1" x14ac:dyDescent="0.2"/>
    <row r="470" s="113" customFormat="1" x14ac:dyDescent="0.2"/>
    <row r="471" s="113" customFormat="1" x14ac:dyDescent="0.2"/>
    <row r="472" s="113" customFormat="1" x14ac:dyDescent="0.2"/>
    <row r="473" s="113" customFormat="1" x14ac:dyDescent="0.2"/>
    <row r="474" s="113" customFormat="1" x14ac:dyDescent="0.2"/>
    <row r="475" s="113" customFormat="1" x14ac:dyDescent="0.2"/>
    <row r="476" s="113" customFormat="1" x14ac:dyDescent="0.2"/>
    <row r="477" s="113" customFormat="1" x14ac:dyDescent="0.2"/>
    <row r="478" s="113" customFormat="1" x14ac:dyDescent="0.2"/>
    <row r="479" s="113" customFormat="1" x14ac:dyDescent="0.2"/>
    <row r="480" s="113" customFormat="1" x14ac:dyDescent="0.2"/>
    <row r="481" s="113" customFormat="1" x14ac:dyDescent="0.2"/>
    <row r="482" s="113" customFormat="1" x14ac:dyDescent="0.2"/>
    <row r="483" s="113" customFormat="1" x14ac:dyDescent="0.2"/>
    <row r="484" s="113" customFormat="1" x14ac:dyDescent="0.2"/>
    <row r="485" s="113" customFormat="1" x14ac:dyDescent="0.2"/>
    <row r="486" s="113" customFormat="1" x14ac:dyDescent="0.2"/>
    <row r="487" s="113" customFormat="1" x14ac:dyDescent="0.2"/>
    <row r="488" s="113" customFormat="1" x14ac:dyDescent="0.2"/>
    <row r="489" s="113" customFormat="1" x14ac:dyDescent="0.2"/>
    <row r="490" s="113" customFormat="1" x14ac:dyDescent="0.2"/>
    <row r="491" s="113" customFormat="1" x14ac:dyDescent="0.2"/>
    <row r="492" s="113" customFormat="1" x14ac:dyDescent="0.2"/>
    <row r="493" s="113" customFormat="1" x14ac:dyDescent="0.2"/>
    <row r="494" s="113" customFormat="1" x14ac:dyDescent="0.2"/>
    <row r="495" s="113" customFormat="1" x14ac:dyDescent="0.2"/>
    <row r="496" s="113" customFormat="1" x14ac:dyDescent="0.2"/>
    <row r="497" s="113" customFormat="1" x14ac:dyDescent="0.2"/>
    <row r="498" s="113" customFormat="1" x14ac:dyDescent="0.2"/>
    <row r="499" s="113" customFormat="1" x14ac:dyDescent="0.2"/>
    <row r="500" s="113" customFormat="1" x14ac:dyDescent="0.2"/>
    <row r="501" s="113" customFormat="1" x14ac:dyDescent="0.2"/>
    <row r="502" s="113" customFormat="1" x14ac:dyDescent="0.2"/>
    <row r="503" s="113" customFormat="1" x14ac:dyDescent="0.2"/>
    <row r="504" s="113" customFormat="1" x14ac:dyDescent="0.2"/>
    <row r="505" s="113" customFormat="1" x14ac:dyDescent="0.2"/>
    <row r="506" s="113" customFormat="1" x14ac:dyDescent="0.2"/>
    <row r="507" s="113" customFormat="1" x14ac:dyDescent="0.2"/>
    <row r="508" s="113" customFormat="1" x14ac:dyDescent="0.2"/>
    <row r="509" s="113" customFormat="1" x14ac:dyDescent="0.2"/>
    <row r="510" s="113" customFormat="1" x14ac:dyDescent="0.2"/>
    <row r="511" s="113" customFormat="1" x14ac:dyDescent="0.2"/>
    <row r="512" s="113" customFormat="1" x14ac:dyDescent="0.2"/>
    <row r="513" s="113" customFormat="1" x14ac:dyDescent="0.2"/>
    <row r="514" s="113" customFormat="1" x14ac:dyDescent="0.2"/>
    <row r="515" s="113" customFormat="1" x14ac:dyDescent="0.2"/>
    <row r="516" s="113" customFormat="1" x14ac:dyDescent="0.2"/>
    <row r="517" s="113" customFormat="1" x14ac:dyDescent="0.2"/>
    <row r="518" s="113" customFormat="1" x14ac:dyDescent="0.2"/>
    <row r="519" s="113" customFormat="1" x14ac:dyDescent="0.2"/>
    <row r="520" s="113" customFormat="1" x14ac:dyDescent="0.2"/>
    <row r="521" s="113" customFormat="1" x14ac:dyDescent="0.2"/>
    <row r="522" s="113" customFormat="1" x14ac:dyDescent="0.2"/>
    <row r="523" s="113" customFormat="1" x14ac:dyDescent="0.2"/>
    <row r="524" s="113" customFormat="1" x14ac:dyDescent="0.2"/>
    <row r="525" s="113" customFormat="1" x14ac:dyDescent="0.2"/>
    <row r="526" s="113" customFormat="1" x14ac:dyDescent="0.2"/>
    <row r="527" s="113" customFormat="1" x14ac:dyDescent="0.2"/>
    <row r="528" s="113" customFormat="1" x14ac:dyDescent="0.2"/>
    <row r="529" s="113" customFormat="1" x14ac:dyDescent="0.2"/>
    <row r="530" s="113" customFormat="1" x14ac:dyDescent="0.2"/>
    <row r="531" s="113" customFormat="1" x14ac:dyDescent="0.2"/>
    <row r="532" s="113" customFormat="1" x14ac:dyDescent="0.2"/>
    <row r="533" s="113" customFormat="1" x14ac:dyDescent="0.2"/>
    <row r="534" s="113" customFormat="1" x14ac:dyDescent="0.2"/>
    <row r="535" s="113" customFormat="1" x14ac:dyDescent="0.2"/>
    <row r="536" s="113" customFormat="1" x14ac:dyDescent="0.2"/>
    <row r="537" s="113" customFormat="1" x14ac:dyDescent="0.2"/>
    <row r="538" s="113" customFormat="1" x14ac:dyDescent="0.2"/>
    <row r="539" s="113" customFormat="1" x14ac:dyDescent="0.2"/>
    <row r="540" s="113" customFormat="1" x14ac:dyDescent="0.2"/>
    <row r="541" s="113" customFormat="1" x14ac:dyDescent="0.2"/>
    <row r="542" s="113" customFormat="1" x14ac:dyDescent="0.2"/>
    <row r="543" s="113" customFormat="1" x14ac:dyDescent="0.2"/>
    <row r="544" s="113" customFormat="1" x14ac:dyDescent="0.2"/>
    <row r="545" s="113" customFormat="1" x14ac:dyDescent="0.2"/>
    <row r="546" s="113" customFormat="1" x14ac:dyDescent="0.2"/>
    <row r="547" s="113" customFormat="1" x14ac:dyDescent="0.2"/>
    <row r="548" s="113" customFormat="1" x14ac:dyDescent="0.2"/>
    <row r="549" s="113" customFormat="1" x14ac:dyDescent="0.2"/>
    <row r="550" s="113" customFormat="1" x14ac:dyDescent="0.2"/>
    <row r="551" s="113" customFormat="1" x14ac:dyDescent="0.2"/>
    <row r="552" s="113" customFormat="1" x14ac:dyDescent="0.2"/>
    <row r="553" s="113" customFormat="1" x14ac:dyDescent="0.2"/>
    <row r="554" s="113" customFormat="1" x14ac:dyDescent="0.2"/>
    <row r="555" s="113" customFormat="1" x14ac:dyDescent="0.2"/>
    <row r="556" s="113" customFormat="1" x14ac:dyDescent="0.2"/>
    <row r="557" s="113" customFormat="1" x14ac:dyDescent="0.2"/>
    <row r="558" s="113" customFormat="1" x14ac:dyDescent="0.2"/>
  </sheetData>
  <sheetProtection algorithmName="SHA-512" hashValue="RANp2tY44PWf9D1Ns6YEQ112LSrxmE64zwBZezdktBwTJ1JJk7bOhjGwMhtbpPG741JtqbV4TRiwdoZN7Fj1HQ==" saltValue="uUqKtSkmxIOoMiCE9iKdhQ==" spinCount="100000" sheet="1" objects="1" scenarios="1"/>
  <phoneticPr fontId="1" type="noConversion"/>
  <pageMargins left="0.78740157499999996" right="0.78740157499999996" top="0.86" bottom="0.984251969" header="0.4921259845" footer="0.4921259845"/>
  <pageSetup paperSize="9" orientation="portrait" r:id="rId1"/>
  <headerFooter alignWithMargins="0">
    <oddHeader>&amp;C&amp;8E.-Kästner-Grundschule</oddHeader>
    <oddFooter>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G87"/>
  <sheetViews>
    <sheetView tabSelected="1" zoomScale="50" zoomScaleNormal="50" workbookViewId="0">
      <selection activeCell="D6" sqref="D6"/>
    </sheetView>
  </sheetViews>
  <sheetFormatPr baseColWidth="10" defaultRowHeight="12.75" x14ac:dyDescent="0.2"/>
  <cols>
    <col min="1" max="1" width="22.85546875" style="1" customWidth="1"/>
    <col min="2" max="2" width="158.140625" style="1" customWidth="1"/>
    <col min="3" max="3" width="18.28515625" style="1" customWidth="1"/>
    <col min="4" max="4" width="22" style="1" customWidth="1"/>
    <col min="5" max="5" width="150.140625" style="1" customWidth="1"/>
    <col min="6" max="6" width="6" style="1" customWidth="1"/>
    <col min="7" max="7" width="3.5703125" style="1" customWidth="1"/>
    <col min="8" max="16384" width="11.42578125" style="1"/>
  </cols>
  <sheetData>
    <row r="3" spans="2:7" s="313" customFormat="1" ht="61.5" x14ac:dyDescent="0.9">
      <c r="B3" s="314" t="s">
        <v>117</v>
      </c>
      <c r="C3" s="315"/>
      <c r="D3" s="315"/>
      <c r="E3" s="315"/>
    </row>
    <row r="4" spans="2:7" ht="117.75" customHeight="1" x14ac:dyDescent="0.7">
      <c r="B4" s="373" t="s">
        <v>172</v>
      </c>
      <c r="C4" s="317"/>
      <c r="D4" s="318"/>
      <c r="E4" s="318"/>
      <c r="F4" s="319"/>
      <c r="G4" s="319"/>
    </row>
    <row r="5" spans="2:7" ht="89.25" customHeight="1" x14ac:dyDescent="0.7">
      <c r="B5" s="316" t="s">
        <v>118</v>
      </c>
      <c r="C5" s="320" t="s">
        <v>119</v>
      </c>
      <c r="D5" s="320"/>
      <c r="E5" s="316" t="s">
        <v>120</v>
      </c>
      <c r="F5" s="319"/>
      <c r="G5" s="319"/>
    </row>
    <row r="6" spans="2:7" ht="15" customHeight="1" x14ac:dyDescent="0.7">
      <c r="B6" s="321"/>
      <c r="C6" s="322"/>
      <c r="D6" s="321"/>
      <c r="E6" s="321"/>
    </row>
    <row r="7" spans="2:7" ht="68.25" customHeight="1" x14ac:dyDescent="0.2"/>
    <row r="8" spans="2:7" s="323" customFormat="1" ht="46.5" x14ac:dyDescent="0.7">
      <c r="B8" s="324" t="s">
        <v>121</v>
      </c>
      <c r="C8" s="325" t="s">
        <v>122</v>
      </c>
      <c r="D8" s="325"/>
      <c r="E8" s="324" t="s">
        <v>123</v>
      </c>
    </row>
    <row r="9" spans="2:7" s="323" customFormat="1" ht="28.5" x14ac:dyDescent="0.45">
      <c r="B9" s="326"/>
      <c r="C9" s="327" t="s">
        <v>124</v>
      </c>
      <c r="D9" s="328" t="s">
        <v>125</v>
      </c>
      <c r="E9" s="329"/>
    </row>
    <row r="10" spans="2:7" s="323" customFormat="1" ht="26.25" x14ac:dyDescent="0.4">
      <c r="B10" s="330"/>
      <c r="C10" s="331"/>
      <c r="D10" s="332"/>
      <c r="E10" s="333"/>
    </row>
    <row r="11" spans="2:7" s="323" customFormat="1" ht="42.75" customHeight="1" x14ac:dyDescent="0.4">
      <c r="B11" s="330"/>
      <c r="C11" s="334"/>
      <c r="D11" s="335"/>
      <c r="E11" s="333"/>
    </row>
    <row r="12" spans="2:7" s="323" customFormat="1" ht="39" x14ac:dyDescent="0.6">
      <c r="B12" s="336" t="s">
        <v>126</v>
      </c>
      <c r="C12" s="330"/>
      <c r="D12" s="337"/>
      <c r="E12" s="338"/>
    </row>
    <row r="13" spans="2:7" s="323" customFormat="1" ht="39" x14ac:dyDescent="0.6">
      <c r="B13" s="336" t="s">
        <v>127</v>
      </c>
      <c r="C13" s="330"/>
      <c r="D13" s="337"/>
      <c r="E13" s="338"/>
    </row>
    <row r="14" spans="2:7" s="323" customFormat="1" ht="33.75" x14ac:dyDescent="0.5">
      <c r="B14" s="339"/>
      <c r="C14" s="330"/>
      <c r="D14" s="337"/>
      <c r="E14" s="338"/>
    </row>
    <row r="15" spans="2:7" s="323" customFormat="1" ht="33.75" x14ac:dyDescent="0.5">
      <c r="B15" s="340"/>
      <c r="C15" s="341"/>
      <c r="D15" s="326"/>
      <c r="E15" s="342"/>
    </row>
    <row r="16" spans="2:7" s="323" customFormat="1" ht="26.25" x14ac:dyDescent="0.4">
      <c r="B16" s="330"/>
      <c r="C16" s="334"/>
      <c r="D16" s="335"/>
      <c r="E16" s="343"/>
    </row>
    <row r="17" spans="2:5" s="323" customFormat="1" ht="39" x14ac:dyDescent="0.6">
      <c r="B17" s="336" t="s">
        <v>128</v>
      </c>
      <c r="C17" s="330"/>
      <c r="D17" s="337"/>
      <c r="E17" s="337"/>
    </row>
    <row r="18" spans="2:5" s="323" customFormat="1" ht="39" x14ac:dyDescent="0.6">
      <c r="B18" s="336" t="s">
        <v>129</v>
      </c>
      <c r="C18" s="330"/>
      <c r="D18" s="337"/>
      <c r="E18" s="337"/>
    </row>
    <row r="19" spans="2:5" s="323" customFormat="1" ht="39" x14ac:dyDescent="0.6">
      <c r="B19" s="336"/>
      <c r="C19" s="330"/>
      <c r="D19" s="337"/>
      <c r="E19" s="337"/>
    </row>
    <row r="20" spans="2:5" s="344" customFormat="1" ht="39" x14ac:dyDescent="0.6">
      <c r="B20" s="345" t="s">
        <v>130</v>
      </c>
      <c r="C20" s="330"/>
      <c r="D20" s="337"/>
      <c r="E20" s="337"/>
    </row>
    <row r="21" spans="2:5" s="323" customFormat="1" ht="39" x14ac:dyDescent="0.6">
      <c r="B21" s="346"/>
      <c r="C21" s="334"/>
      <c r="D21" s="335"/>
      <c r="E21" s="347"/>
    </row>
    <row r="22" spans="2:5" s="323" customFormat="1" ht="26.25" x14ac:dyDescent="0.4">
      <c r="B22" s="341"/>
      <c r="C22" s="348"/>
      <c r="D22" s="349"/>
      <c r="E22" s="329"/>
    </row>
    <row r="23" spans="2:5" s="323" customFormat="1" ht="26.25" x14ac:dyDescent="0.4">
      <c r="B23" s="330"/>
      <c r="C23" s="334"/>
      <c r="D23" s="335"/>
      <c r="E23" s="333"/>
    </row>
    <row r="24" spans="2:5" s="323" customFormat="1" ht="26.25" x14ac:dyDescent="0.4">
      <c r="B24" s="330"/>
      <c r="C24" s="334"/>
      <c r="D24" s="335"/>
      <c r="E24" s="333"/>
    </row>
    <row r="25" spans="2:5" s="323" customFormat="1" ht="39" x14ac:dyDescent="0.6">
      <c r="B25" s="350" t="s">
        <v>131</v>
      </c>
      <c r="C25" s="351"/>
      <c r="D25" s="337"/>
      <c r="E25" s="338"/>
    </row>
    <row r="26" spans="2:5" s="323" customFormat="1" ht="39" x14ac:dyDescent="0.6">
      <c r="B26" s="350" t="s">
        <v>132</v>
      </c>
      <c r="C26" s="351"/>
      <c r="D26" s="337"/>
      <c r="E26" s="338"/>
    </row>
    <row r="27" spans="2:5" s="323" customFormat="1" ht="39" x14ac:dyDescent="0.6">
      <c r="B27" s="350" t="s">
        <v>133</v>
      </c>
      <c r="C27" s="351"/>
      <c r="D27" s="337"/>
      <c r="E27" s="338"/>
    </row>
    <row r="28" spans="2:5" s="323" customFormat="1" ht="39" x14ac:dyDescent="0.6">
      <c r="B28" s="336"/>
      <c r="C28" s="346"/>
      <c r="D28" s="337"/>
      <c r="E28" s="338"/>
    </row>
    <row r="29" spans="2:5" s="323" customFormat="1" ht="39" x14ac:dyDescent="0.6">
      <c r="B29" s="352"/>
      <c r="C29" s="353"/>
      <c r="D29" s="349"/>
      <c r="E29" s="354"/>
    </row>
    <row r="30" spans="2:5" s="323" customFormat="1" ht="39" x14ac:dyDescent="0.6">
      <c r="B30" s="346"/>
      <c r="C30" s="355"/>
      <c r="D30" s="335"/>
      <c r="E30" s="333"/>
    </row>
    <row r="31" spans="2:5" s="323" customFormat="1" ht="39" x14ac:dyDescent="0.6">
      <c r="B31" s="346"/>
      <c r="C31" s="355"/>
      <c r="D31" s="335"/>
      <c r="E31" s="333"/>
    </row>
    <row r="32" spans="2:5" s="323" customFormat="1" ht="39" x14ac:dyDescent="0.6">
      <c r="B32" s="350" t="s">
        <v>134</v>
      </c>
      <c r="C32" s="356"/>
      <c r="D32" s="335"/>
      <c r="E32" s="333"/>
    </row>
    <row r="33" spans="2:5" s="323" customFormat="1" ht="39" x14ac:dyDescent="0.6">
      <c r="B33" s="350" t="s">
        <v>135</v>
      </c>
      <c r="C33" s="356"/>
      <c r="D33" s="335"/>
      <c r="E33" s="333"/>
    </row>
    <row r="34" spans="2:5" s="323" customFormat="1" ht="39" x14ac:dyDescent="0.6">
      <c r="B34" s="336"/>
      <c r="C34" s="355"/>
      <c r="D34" s="335"/>
      <c r="E34" s="333"/>
    </row>
    <row r="35" spans="2:5" s="323" customFormat="1" ht="39" x14ac:dyDescent="0.6">
      <c r="B35" s="357"/>
      <c r="C35" s="353"/>
      <c r="D35" s="349"/>
      <c r="E35" s="354"/>
    </row>
    <row r="36" spans="2:5" s="323" customFormat="1" ht="39" x14ac:dyDescent="0.6">
      <c r="B36" s="336"/>
      <c r="C36" s="355"/>
      <c r="D36" s="335"/>
      <c r="E36" s="333"/>
    </row>
    <row r="37" spans="2:5" s="323" customFormat="1" ht="39" x14ac:dyDescent="0.6">
      <c r="B37" s="336"/>
      <c r="C37" s="355"/>
      <c r="D37" s="335"/>
      <c r="E37" s="333"/>
    </row>
    <row r="38" spans="2:5" s="323" customFormat="1" ht="39" x14ac:dyDescent="0.6">
      <c r="B38" s="350" t="s">
        <v>136</v>
      </c>
      <c r="C38" s="356"/>
      <c r="D38" s="335"/>
      <c r="E38" s="333"/>
    </row>
    <row r="39" spans="2:5" s="323" customFormat="1" ht="39" x14ac:dyDescent="0.6">
      <c r="B39" s="350" t="s">
        <v>137</v>
      </c>
      <c r="C39" s="356"/>
      <c r="D39" s="335"/>
      <c r="E39" s="333"/>
    </row>
    <row r="40" spans="2:5" s="323" customFormat="1" ht="39" x14ac:dyDescent="0.6">
      <c r="B40" s="336"/>
      <c r="C40" s="355"/>
      <c r="D40" s="335"/>
      <c r="E40" s="333"/>
    </row>
    <row r="41" spans="2:5" s="323" customFormat="1" ht="39" x14ac:dyDescent="0.6">
      <c r="B41" s="357"/>
      <c r="C41" s="353"/>
      <c r="D41" s="349"/>
      <c r="E41" s="354"/>
    </row>
    <row r="42" spans="2:5" s="323" customFormat="1" ht="39" x14ac:dyDescent="0.6">
      <c r="B42" s="336"/>
      <c r="C42" s="355"/>
      <c r="D42" s="335"/>
      <c r="E42" s="333"/>
    </row>
    <row r="43" spans="2:5" s="323" customFormat="1" ht="39" x14ac:dyDescent="0.6">
      <c r="B43" s="336"/>
      <c r="C43" s="355"/>
      <c r="D43" s="335"/>
      <c r="E43" s="333"/>
    </row>
    <row r="44" spans="2:5" s="323" customFormat="1" ht="39" x14ac:dyDescent="0.6">
      <c r="B44" s="350" t="s">
        <v>138</v>
      </c>
      <c r="C44" s="351"/>
      <c r="D44" s="337"/>
      <c r="E44" s="338"/>
    </row>
    <row r="45" spans="2:5" s="323" customFormat="1" ht="39" x14ac:dyDescent="0.6">
      <c r="B45" s="350" t="s">
        <v>139</v>
      </c>
      <c r="C45" s="351"/>
      <c r="D45" s="337"/>
      <c r="E45" s="338"/>
    </row>
    <row r="46" spans="2:5" s="323" customFormat="1" ht="39" x14ac:dyDescent="0.6">
      <c r="B46" s="336"/>
      <c r="C46" s="346"/>
      <c r="D46" s="337"/>
      <c r="E46" s="338"/>
    </row>
    <row r="47" spans="2:5" s="323" customFormat="1" ht="39" x14ac:dyDescent="0.6">
      <c r="B47" s="357"/>
      <c r="C47" s="353"/>
      <c r="D47" s="349"/>
      <c r="E47" s="354"/>
    </row>
    <row r="48" spans="2:5" s="323" customFormat="1" ht="39" x14ac:dyDescent="0.6">
      <c r="B48" s="336"/>
      <c r="C48" s="355"/>
      <c r="D48" s="335"/>
      <c r="E48" s="333"/>
    </row>
    <row r="49" spans="2:5" s="323" customFormat="1" ht="39" x14ac:dyDescent="0.6">
      <c r="B49" s="336"/>
      <c r="C49" s="355"/>
      <c r="D49" s="335"/>
      <c r="E49" s="333"/>
    </row>
    <row r="50" spans="2:5" s="323" customFormat="1" ht="39" x14ac:dyDescent="0.6">
      <c r="B50" s="350" t="s">
        <v>140</v>
      </c>
      <c r="C50" s="356"/>
      <c r="D50" s="335"/>
      <c r="E50" s="333"/>
    </row>
    <row r="51" spans="2:5" s="323" customFormat="1" ht="39" x14ac:dyDescent="0.6">
      <c r="B51" s="350" t="s">
        <v>141</v>
      </c>
      <c r="C51" s="356"/>
      <c r="D51" s="335"/>
      <c r="E51" s="333"/>
    </row>
    <row r="52" spans="2:5" s="323" customFormat="1" ht="39" x14ac:dyDescent="0.6">
      <c r="B52" s="336"/>
      <c r="C52" s="355"/>
      <c r="D52" s="335"/>
      <c r="E52" s="333"/>
    </row>
    <row r="53" spans="2:5" s="323" customFormat="1" ht="39" x14ac:dyDescent="0.6">
      <c r="B53" s="346"/>
      <c r="C53" s="355"/>
      <c r="D53" s="335"/>
      <c r="E53" s="333"/>
    </row>
    <row r="54" spans="2:5" s="323" customFormat="1" ht="39" x14ac:dyDescent="0.6">
      <c r="B54" s="358"/>
      <c r="C54" s="359"/>
      <c r="D54" s="332"/>
      <c r="E54" s="360"/>
    </row>
    <row r="55" spans="2:5" s="323" customFormat="1" ht="39" x14ac:dyDescent="0.6">
      <c r="B55" s="351"/>
      <c r="C55" s="356"/>
      <c r="D55" s="335"/>
      <c r="E55" s="333"/>
    </row>
    <row r="56" spans="2:5" s="323" customFormat="1" ht="39" x14ac:dyDescent="0.6">
      <c r="B56" s="350" t="s">
        <v>142</v>
      </c>
      <c r="C56" s="356"/>
      <c r="D56" s="335"/>
      <c r="E56" s="333"/>
    </row>
    <row r="57" spans="2:5" s="323" customFormat="1" ht="39" x14ac:dyDescent="0.6">
      <c r="B57" s="350" t="s">
        <v>143</v>
      </c>
      <c r="C57" s="356"/>
      <c r="D57" s="335"/>
      <c r="E57" s="333"/>
    </row>
    <row r="58" spans="2:5" s="323" customFormat="1" ht="39" x14ac:dyDescent="0.6">
      <c r="B58" s="350"/>
      <c r="C58" s="356"/>
      <c r="D58" s="335"/>
      <c r="E58" s="333"/>
    </row>
    <row r="59" spans="2:5" s="323" customFormat="1" ht="39" x14ac:dyDescent="0.6">
      <c r="B59" s="361"/>
      <c r="C59" s="362"/>
      <c r="D59" s="349"/>
      <c r="E59" s="354"/>
    </row>
    <row r="60" spans="2:5" s="323" customFormat="1" ht="39" x14ac:dyDescent="0.6">
      <c r="B60" s="351"/>
      <c r="C60" s="356"/>
      <c r="D60" s="335"/>
      <c r="E60" s="333"/>
    </row>
    <row r="61" spans="2:5" s="323" customFormat="1" ht="39" x14ac:dyDescent="0.6">
      <c r="B61" s="351"/>
      <c r="C61" s="356"/>
      <c r="D61" s="335"/>
      <c r="E61" s="333"/>
    </row>
    <row r="62" spans="2:5" s="323" customFormat="1" ht="39" x14ac:dyDescent="0.6">
      <c r="B62" s="350" t="s">
        <v>144</v>
      </c>
      <c r="C62" s="356"/>
      <c r="D62" s="335"/>
      <c r="E62" s="333"/>
    </row>
    <row r="63" spans="2:5" s="323" customFormat="1" ht="39" x14ac:dyDescent="0.6">
      <c r="B63" s="350"/>
      <c r="C63" s="356"/>
      <c r="D63" s="335"/>
      <c r="E63" s="333"/>
    </row>
    <row r="64" spans="2:5" s="323" customFormat="1" ht="39" x14ac:dyDescent="0.6">
      <c r="B64" s="363"/>
      <c r="C64" s="362"/>
      <c r="D64" s="349"/>
      <c r="E64" s="354"/>
    </row>
    <row r="65" spans="2:5" s="323" customFormat="1" ht="39" x14ac:dyDescent="0.6">
      <c r="B65" s="350"/>
      <c r="C65" s="356"/>
      <c r="D65" s="335"/>
      <c r="E65" s="333"/>
    </row>
    <row r="66" spans="2:5" s="323" customFormat="1" ht="39" x14ac:dyDescent="0.6">
      <c r="B66" s="350"/>
      <c r="C66" s="356"/>
      <c r="D66" s="335"/>
      <c r="E66" s="333"/>
    </row>
    <row r="67" spans="2:5" s="323" customFormat="1" ht="39" x14ac:dyDescent="0.6">
      <c r="B67" s="350" t="s">
        <v>145</v>
      </c>
      <c r="C67" s="356"/>
      <c r="D67" s="335"/>
      <c r="E67" s="333"/>
    </row>
    <row r="68" spans="2:5" s="323" customFormat="1" ht="39" x14ac:dyDescent="0.6">
      <c r="B68" s="350"/>
      <c r="C68" s="356"/>
      <c r="D68" s="335"/>
      <c r="E68" s="333"/>
    </row>
    <row r="69" spans="2:5" s="323" customFormat="1" ht="33.75" x14ac:dyDescent="0.5">
      <c r="B69" s="364"/>
      <c r="C69" s="349"/>
      <c r="D69" s="349"/>
      <c r="E69" s="354"/>
    </row>
    <row r="70" spans="2:5" s="323" customFormat="1" ht="58.5" customHeight="1" x14ac:dyDescent="0.4"/>
    <row r="71" spans="2:5" s="365" customFormat="1" ht="39" x14ac:dyDescent="0.6">
      <c r="B71" s="365" t="s">
        <v>146</v>
      </c>
    </row>
    <row r="72" spans="2:5" s="365" customFormat="1" ht="39" x14ac:dyDescent="0.6">
      <c r="B72" s="365" t="s">
        <v>147</v>
      </c>
    </row>
    <row r="73" spans="2:5" s="366" customFormat="1" ht="63" customHeight="1" x14ac:dyDescent="0.6"/>
    <row r="74" spans="2:5" s="366" customFormat="1" ht="57.75" customHeight="1" x14ac:dyDescent="0.6">
      <c r="B74" s="367" t="s">
        <v>148</v>
      </c>
      <c r="C74" s="368" t="s">
        <v>149</v>
      </c>
      <c r="D74" s="368"/>
      <c r="E74" s="369"/>
    </row>
    <row r="75" spans="2:5" s="366" customFormat="1" ht="39" x14ac:dyDescent="0.6">
      <c r="B75" s="365"/>
      <c r="C75" s="370" t="s">
        <v>151</v>
      </c>
      <c r="D75" s="370"/>
    </row>
    <row r="76" spans="2:5" s="366" customFormat="1" ht="34.5" customHeight="1" x14ac:dyDescent="0.6">
      <c r="B76" s="365"/>
      <c r="C76" s="370" t="s">
        <v>150</v>
      </c>
      <c r="D76" s="370"/>
      <c r="E76" s="371"/>
    </row>
    <row r="77" spans="2:5" s="366" customFormat="1" ht="39" x14ac:dyDescent="0.6"/>
    <row r="79" spans="2:5" ht="15" x14ac:dyDescent="0.25">
      <c r="B79" s="234"/>
    </row>
    <row r="80" spans="2:5" s="372" customFormat="1" ht="36" x14ac:dyDescent="0.55000000000000004"/>
    <row r="81" spans="2:2" ht="15" x14ac:dyDescent="0.25">
      <c r="B81" s="234"/>
    </row>
    <row r="82" spans="2:2" ht="15" x14ac:dyDescent="0.25">
      <c r="B82" s="234"/>
    </row>
    <row r="83" spans="2:2" ht="15" x14ac:dyDescent="0.25">
      <c r="B83" s="234"/>
    </row>
    <row r="84" spans="2:2" ht="15" x14ac:dyDescent="0.25">
      <c r="B84" s="234"/>
    </row>
    <row r="85" spans="2:2" ht="15" x14ac:dyDescent="0.25">
      <c r="B85" s="234"/>
    </row>
    <row r="86" spans="2:2" ht="15" x14ac:dyDescent="0.25">
      <c r="B86" s="234"/>
    </row>
    <row r="87" spans="2:2" ht="15" x14ac:dyDescent="0.25">
      <c r="B87" s="234"/>
    </row>
  </sheetData>
  <sheetProtection algorithmName="SHA-512" hashValue="ibviW3wuUeCKGVL8OZjWbB56Lp56F+xzhNnJe8Pjinaw159+CvtgF6N+vSoaIYe6QxO5UEgCCLlK16Fak9ACTA==" saltValue="TiBAoZQcjLryigx/Ljpp6Q==" spinCount="100000" sheet="1" objects="1" scenarios="1"/>
  <pageMargins left="0.7" right="0.7" top="0.78740157499999996" bottom="0.78740157499999996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AnlII</vt:lpstr>
      <vt:lpstr>AnlIII</vt:lpstr>
      <vt:lpstr>AnlIV</vt:lpstr>
      <vt:lpstr>AnlV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Stadtverwaltung Cottbus</dc:creator>
  <cp:lastModifiedBy>Petatz, Christian</cp:lastModifiedBy>
  <cp:lastPrinted>2021-12-08T05:51:25Z</cp:lastPrinted>
  <dcterms:created xsi:type="dcterms:W3CDTF">2009-03-03T06:25:04Z</dcterms:created>
  <dcterms:modified xsi:type="dcterms:W3CDTF">2026-02-23T12:38:36Z</dcterms:modified>
</cp:coreProperties>
</file>