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c.cottbus.de\dfs\GROUPS\FB23\ABT23.3\23.3-neu\Team Bewirtschaftung\SB Auftragswesen\Petatz\Ausschreibung Toiletten\2026\"/>
    </mc:Choice>
  </mc:AlternateContent>
  <xr:revisionPtr revIDLastSave="0" documentId="8_{C4B8A8E3-C14A-42F1-A224-F0C94460193C}" xr6:coauthVersionLast="47" xr6:coauthVersionMax="47" xr10:uidLastSave="{00000000-0000-0000-0000-000000000000}"/>
  <bookViews>
    <workbookView xWindow="-120" yWindow="-120" windowWidth="29040" windowHeight="15720" xr2:uid="{765BD955-1FAC-4147-B422-965374C102FC}"/>
  </bookViews>
  <sheets>
    <sheet name="Tabelle1" sheetId="1" r:id="rId1"/>
  </sheets>
  <definedNames>
    <definedName name="_xlnm.Print_Area" localSheetId="0">Tabelle1!$A$2:$E$49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E28" i="1" l="1"/>
  <c r="D15" i="1"/>
  <c r="A34" i="1" l="1"/>
  <c r="E29" i="1"/>
  <c r="E30" i="1"/>
  <c r="E31" i="1"/>
  <c r="E32" i="1"/>
  <c r="D17" i="1"/>
  <c r="E34" i="1" l="1"/>
  <c r="E35" i="1" s="1"/>
  <c r="E36" i="1" s="1"/>
  <c r="E37" i="1" s="1"/>
  <c r="D18" i="1"/>
  <c r="D19" i="1" s="1"/>
  <c r="D20" i="1" s="1"/>
  <c r="D21" i="1" l="1"/>
  <c r="E38" i="1"/>
  <c r="E40" i="1" l="1"/>
  <c r="E39" i="1"/>
</calcChain>
</file>

<file path=xl/sharedStrings.xml><?xml version="1.0" encoding="utf-8"?>
<sst xmlns="http://schemas.openxmlformats.org/spreadsheetml/2006/main" count="44" uniqueCount="35">
  <si>
    <t>Anlage III:  Kostenangebot entsprechend Anlage I und II</t>
  </si>
  <si>
    <t>A.     Lieferung/Aufstellung Toilettenkabinen</t>
  </si>
  <si>
    <t>B.     Reinigung/Befüllung Toilettenkabinen</t>
  </si>
  <si>
    <t>C.     Sonderleistungen nach Bedarf</t>
  </si>
  <si>
    <t>A.  Lieferung/Aufstellung Toilettenkabinen</t>
  </si>
  <si>
    <t>Zwischensumme</t>
  </si>
  <si>
    <t>- Skonto (%)</t>
  </si>
  <si>
    <t>B.  Reinigung/Befüllung Toilettenkabinen</t>
  </si>
  <si>
    <t>Reinigungszyklus</t>
  </si>
  <si>
    <t>Branitz</t>
  </si>
  <si>
    <t>1 x wöchentlich</t>
  </si>
  <si>
    <t>Madlow</t>
  </si>
  <si>
    <t>Sachsendorf</t>
  </si>
  <si>
    <t>Ströbitz</t>
  </si>
  <si>
    <t>Endbetrag Saison (19 Wochen)</t>
  </si>
  <si>
    <t>C.  Sonderleistungen nach Bedarf</t>
  </si>
  <si>
    <t>Sonderleistungen</t>
  </si>
  <si>
    <t xml:space="preserve">- zusätzliche Entsorgung auf Anforderung des Auftraggebers (WERKTAGS) </t>
  </si>
  <si>
    <t>- zusätzliche Entsorgung auf Anforderung des Auftraggebers (SONN- UND FEIERTAGS)</t>
  </si>
  <si>
    <t xml:space="preserve">- vorhandene Toiletten nach Absprache umsetzen </t>
  </si>
  <si>
    <t>Stückzahl
Kabinen</t>
  </si>
  <si>
    <t>Skontosatz:</t>
  </si>
  <si>
    <t>einmaliger Endbetrag</t>
  </si>
  <si>
    <t>wöchentlicher Endbetrag</t>
  </si>
  <si>
    <t>Einzelpreis (o. MwSt.)
für Lieferung</t>
  </si>
  <si>
    <t>Gesamtpreis (o. MwSt.)
für Lieferung</t>
  </si>
  <si>
    <t>unbewachte
Badestelle</t>
  </si>
  <si>
    <t>unbewachte 
Badestelle</t>
  </si>
  <si>
    <t>Einzelpreis (o. MwSt.)
für Reinigung</t>
  </si>
  <si>
    <t>Gesamtpreis (o. MwSt.)
für Reinigung</t>
  </si>
  <si>
    <t>Sandow</t>
  </si>
  <si>
    <t>Branitz, Madlow, Sachsendorf, Ströbitz, Sandow</t>
  </si>
  <si>
    <t>19 % MwSt.</t>
  </si>
  <si>
    <t>monatlicher Endbetrag</t>
  </si>
  <si>
    <t>Einzelpreis (inkl. MwSt.)
Preis pro Kabine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</si>
</sst>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D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4" fontId="8" fillId="2" borderId="0" xfId="1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right" vertical="center"/>
    </xf>
    <xf numFmtId="44" fontId="2" fillId="2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44" fontId="7" fillId="2" borderId="20" xfId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44" fontId="7" fillId="2" borderId="9" xfId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49" fontId="2" fillId="2" borderId="26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49" fontId="7" fillId="2" borderId="20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9" fontId="2" fillId="2" borderId="24" xfId="0" applyNumberFormat="1" applyFont="1" applyFill="1" applyBorder="1" applyAlignment="1">
      <alignment vertical="center"/>
    </xf>
    <xf numFmtId="49" fontId="2" fillId="2" borderId="2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4" fontId="2" fillId="3" borderId="7" xfId="0" applyNumberFormat="1" applyFont="1" applyFill="1" applyBorder="1" applyAlignment="1" applyProtection="1">
      <alignment horizontal="center" vertical="center"/>
      <protection locked="0"/>
    </xf>
    <xf numFmtId="10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6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42" xfId="0" applyNumberFormat="1" applyFont="1" applyFill="1" applyBorder="1" applyAlignment="1" applyProtection="1">
      <alignment horizontal="center" vertical="center"/>
      <protection locked="0"/>
    </xf>
    <xf numFmtId="10" fontId="2" fillId="3" borderId="8" xfId="1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</cellXfs>
  <cellStyles count="2">
    <cellStyle name="Euro" xfId="1" xr:uid="{7866250E-375A-44CF-B1D1-9C6AB9F5587E}"/>
    <cellStyle name="Standard" xfId="0" builtinId="0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A69C-6E28-429D-B4F2-29572CC946DE}">
  <sheetPr>
    <pageSetUpPr fitToPage="1"/>
  </sheetPr>
  <dimension ref="A1:E55"/>
  <sheetViews>
    <sheetView tabSelected="1" view="pageLayout" zoomScaleNormal="100" workbookViewId="0">
      <selection activeCell="E8" sqref="E8"/>
    </sheetView>
  </sheetViews>
  <sheetFormatPr baseColWidth="10" defaultRowHeight="12.75" x14ac:dyDescent="0.25"/>
  <cols>
    <col min="1" max="1" width="21.7109375" style="1" customWidth="1"/>
    <col min="2" max="2" width="11" style="1" bestFit="1" customWidth="1"/>
    <col min="3" max="4" width="25.85546875" style="1" customWidth="1"/>
    <col min="5" max="5" width="26.42578125" style="1" customWidth="1"/>
    <col min="6" max="16384" width="11.42578125" style="1"/>
  </cols>
  <sheetData>
    <row r="1" spans="1:5" x14ac:dyDescent="0.25">
      <c r="E1" s="2"/>
    </row>
    <row r="2" spans="1:5" s="4" customFormat="1" ht="18" x14ac:dyDescent="0.25">
      <c r="A2" s="3" t="s">
        <v>0</v>
      </c>
    </row>
    <row r="3" spans="1:5" s="4" customFormat="1" ht="11.25" customHeight="1" x14ac:dyDescent="0.25"/>
    <row r="4" spans="1:5" s="4" customFormat="1" ht="11.25" customHeight="1" x14ac:dyDescent="0.25"/>
    <row r="5" spans="1:5" s="6" customFormat="1" x14ac:dyDescent="0.25">
      <c r="A5" s="5" t="s">
        <v>1</v>
      </c>
    </row>
    <row r="6" spans="1:5" s="6" customFormat="1" x14ac:dyDescent="0.25">
      <c r="A6" s="5" t="s">
        <v>2</v>
      </c>
    </row>
    <row r="7" spans="1:5" s="6" customFormat="1" x14ac:dyDescent="0.25">
      <c r="A7" s="5" t="s">
        <v>3</v>
      </c>
    </row>
    <row r="8" spans="1:5" s="6" customFormat="1" x14ac:dyDescent="0.25">
      <c r="A8" s="5"/>
    </row>
    <row r="9" spans="1:5" s="6" customFormat="1" ht="10.5" customHeight="1" x14ac:dyDescent="0.25">
      <c r="A9" s="5"/>
    </row>
    <row r="10" spans="1:5" s="8" customFormat="1" ht="15.75" x14ac:dyDescent="0.25">
      <c r="A10" s="7" t="s">
        <v>4</v>
      </c>
      <c r="E10" s="9"/>
    </row>
    <row r="11" spans="1:5" s="8" customFormat="1" x14ac:dyDescent="0.25">
      <c r="A11" s="4"/>
      <c r="E11" s="9"/>
    </row>
    <row r="12" spans="1:5" s="8" customFormat="1" ht="12.75" customHeight="1" thickBot="1" x14ac:dyDescent="0.3">
      <c r="E12" s="9"/>
    </row>
    <row r="13" spans="1:5" x14ac:dyDescent="0.25">
      <c r="A13" s="84" t="s">
        <v>27</v>
      </c>
      <c r="B13" s="86" t="s">
        <v>20</v>
      </c>
      <c r="C13" s="82" t="s">
        <v>24</v>
      </c>
      <c r="D13" s="82" t="s">
        <v>25</v>
      </c>
    </row>
    <row r="14" spans="1:5" x14ac:dyDescent="0.25">
      <c r="A14" s="85"/>
      <c r="B14" s="87"/>
      <c r="C14" s="88"/>
      <c r="D14" s="88"/>
    </row>
    <row r="15" spans="1:5" ht="42.75" customHeight="1" thickBot="1" x14ac:dyDescent="0.3">
      <c r="A15" s="10" t="s">
        <v>31</v>
      </c>
      <c r="B15" s="11">
        <v>20</v>
      </c>
      <c r="C15" s="75"/>
      <c r="D15" s="12">
        <f>C15*B15</f>
        <v>0</v>
      </c>
    </row>
    <row r="16" spans="1:5" x14ac:dyDescent="0.25">
      <c r="A16" s="13"/>
      <c r="B16" s="14"/>
      <c r="C16" s="15"/>
      <c r="D16" s="16"/>
      <c r="E16" s="15"/>
    </row>
    <row r="17" spans="1:5" s="13" customFormat="1" ht="19.5" customHeight="1" x14ac:dyDescent="0.25">
      <c r="A17" s="17" t="str">
        <f>"einmalige Kosten insgesamt ("&amp;B15&amp;" Kabinen)"</f>
        <v>einmalige Kosten insgesamt (20 Kabinen)</v>
      </c>
      <c r="B17" s="17"/>
      <c r="C17" s="18"/>
      <c r="D17" s="19">
        <f>D15</f>
        <v>0</v>
      </c>
      <c r="E17" s="18"/>
    </row>
    <row r="18" spans="1:5" s="13" customFormat="1" ht="19.5" customHeight="1" x14ac:dyDescent="0.25">
      <c r="A18" s="13" t="s">
        <v>32</v>
      </c>
      <c r="C18" s="15"/>
      <c r="D18" s="20">
        <f>D17*19%</f>
        <v>0</v>
      </c>
      <c r="E18" s="15"/>
    </row>
    <row r="19" spans="1:5" s="13" customFormat="1" ht="19.5" customHeight="1" x14ac:dyDescent="0.25">
      <c r="A19" s="17" t="s">
        <v>5</v>
      </c>
      <c r="C19" s="18"/>
      <c r="D19" s="19">
        <f>D17+D18</f>
        <v>0</v>
      </c>
      <c r="E19" s="18"/>
    </row>
    <row r="20" spans="1:5" s="13" customFormat="1" ht="19.5" customHeight="1" x14ac:dyDescent="0.25">
      <c r="A20" s="21" t="s">
        <v>6</v>
      </c>
      <c r="B20" s="13" t="s">
        <v>21</v>
      </c>
      <c r="C20" s="76"/>
      <c r="D20" s="22">
        <f>D19*C20</f>
        <v>0</v>
      </c>
      <c r="E20" s="15"/>
    </row>
    <row r="21" spans="1:5" s="13" customFormat="1" ht="22.5" customHeight="1" thickBot="1" x14ac:dyDescent="0.3">
      <c r="A21" s="23" t="s">
        <v>22</v>
      </c>
      <c r="B21" s="24"/>
      <c r="C21" s="25"/>
      <c r="D21" s="26">
        <f>D19-D20</f>
        <v>0</v>
      </c>
      <c r="E21" s="18"/>
    </row>
    <row r="22" spans="1:5" s="17" customFormat="1" ht="18" customHeight="1" thickTop="1" x14ac:dyDescent="0.25">
      <c r="D22" s="27"/>
    </row>
    <row r="23" spans="1:5" s="21" customFormat="1" ht="18" customHeight="1" x14ac:dyDescent="0.25">
      <c r="A23" s="28"/>
      <c r="B23" s="28"/>
      <c r="C23" s="29"/>
      <c r="D23" s="28"/>
      <c r="E23" s="30"/>
    </row>
    <row r="24" spans="1:5" s="32" customFormat="1" ht="16.5" customHeight="1" x14ac:dyDescent="0.25">
      <c r="A24" s="31" t="s">
        <v>7</v>
      </c>
      <c r="C24" s="33"/>
      <c r="E24" s="33"/>
    </row>
    <row r="25" spans="1:5" s="13" customFormat="1" ht="12.75" customHeight="1" thickBot="1" x14ac:dyDescent="0.3">
      <c r="C25" s="15"/>
      <c r="E25" s="15"/>
    </row>
    <row r="26" spans="1:5" s="13" customFormat="1" x14ac:dyDescent="0.25">
      <c r="A26" s="89" t="s">
        <v>26</v>
      </c>
      <c r="B26" s="91" t="s">
        <v>20</v>
      </c>
      <c r="C26" s="93" t="s">
        <v>8</v>
      </c>
      <c r="D26" s="82" t="s">
        <v>28</v>
      </c>
      <c r="E26" s="82" t="s">
        <v>29</v>
      </c>
    </row>
    <row r="27" spans="1:5" s="13" customFormat="1" ht="15.75" customHeight="1" thickBot="1" x14ac:dyDescent="0.3">
      <c r="A27" s="90"/>
      <c r="B27" s="92"/>
      <c r="C27" s="94"/>
      <c r="D27" s="83"/>
      <c r="E27" s="83"/>
    </row>
    <row r="28" spans="1:5" s="13" customFormat="1" ht="20.100000000000001" customHeight="1" x14ac:dyDescent="0.25">
      <c r="A28" s="34" t="s">
        <v>9</v>
      </c>
      <c r="B28" s="35">
        <v>4</v>
      </c>
      <c r="C28" s="36" t="s">
        <v>10</v>
      </c>
      <c r="D28" s="77"/>
      <c r="E28" s="37">
        <f>D28*B28</f>
        <v>0</v>
      </c>
    </row>
    <row r="29" spans="1:5" s="13" customFormat="1" ht="19.5" customHeight="1" x14ac:dyDescent="0.25">
      <c r="A29" s="38" t="s">
        <v>11</v>
      </c>
      <c r="B29" s="39">
        <v>5</v>
      </c>
      <c r="C29" s="40" t="s">
        <v>10</v>
      </c>
      <c r="D29" s="78"/>
      <c r="E29" s="41">
        <f t="shared" ref="E29:E32" si="0">D29*B29</f>
        <v>0</v>
      </c>
    </row>
    <row r="30" spans="1:5" s="13" customFormat="1" ht="19.5" customHeight="1" x14ac:dyDescent="0.25">
      <c r="A30" s="38" t="s">
        <v>12</v>
      </c>
      <c r="B30" s="39">
        <v>5</v>
      </c>
      <c r="C30" s="42" t="s">
        <v>10</v>
      </c>
      <c r="D30" s="78"/>
      <c r="E30" s="41">
        <f t="shared" si="0"/>
        <v>0</v>
      </c>
    </row>
    <row r="31" spans="1:5" s="13" customFormat="1" ht="19.5" customHeight="1" x14ac:dyDescent="0.25">
      <c r="A31" s="38" t="s">
        <v>13</v>
      </c>
      <c r="B31" s="39">
        <v>4</v>
      </c>
      <c r="C31" s="42" t="s">
        <v>10</v>
      </c>
      <c r="D31" s="78"/>
      <c r="E31" s="41">
        <f t="shared" si="0"/>
        <v>0</v>
      </c>
    </row>
    <row r="32" spans="1:5" s="13" customFormat="1" ht="19.5" customHeight="1" thickBot="1" x14ac:dyDescent="0.3">
      <c r="A32" s="43" t="s">
        <v>30</v>
      </c>
      <c r="B32" s="44">
        <v>2</v>
      </c>
      <c r="C32" s="45" t="s">
        <v>10</v>
      </c>
      <c r="D32" s="79"/>
      <c r="E32" s="46">
        <f t="shared" si="0"/>
        <v>0</v>
      </c>
    </row>
    <row r="34" spans="1:5" s="13" customFormat="1" ht="19.5" customHeight="1" x14ac:dyDescent="0.25">
      <c r="A34" s="17" t="str">
        <f>"wöchentliche Kosten insgesamt ("&amp; SUM(B28:B32)&amp;" Kabinen)"</f>
        <v>wöchentliche Kosten insgesamt (20 Kabinen)</v>
      </c>
      <c r="B34" s="17"/>
      <c r="C34" s="18"/>
      <c r="D34" s="47"/>
      <c r="E34" s="19">
        <f>SUM(E28:E32)</f>
        <v>0</v>
      </c>
    </row>
    <row r="35" spans="1:5" s="13" customFormat="1" ht="19.5" customHeight="1" x14ac:dyDescent="0.25">
      <c r="A35" s="13" t="s">
        <v>32</v>
      </c>
      <c r="C35" s="15"/>
      <c r="D35" s="48"/>
      <c r="E35" s="20">
        <f>E34*19%</f>
        <v>0</v>
      </c>
    </row>
    <row r="36" spans="1:5" s="13" customFormat="1" ht="19.5" customHeight="1" x14ac:dyDescent="0.25">
      <c r="A36" s="17" t="s">
        <v>5</v>
      </c>
      <c r="C36" s="18"/>
      <c r="D36" s="47"/>
      <c r="E36" s="19">
        <f>E34+E35</f>
        <v>0</v>
      </c>
    </row>
    <row r="37" spans="1:5" s="13" customFormat="1" ht="19.5" customHeight="1" x14ac:dyDescent="0.25">
      <c r="A37" s="21" t="s">
        <v>6</v>
      </c>
      <c r="C37" s="14" t="s">
        <v>21</v>
      </c>
      <c r="D37" s="80"/>
      <c r="E37" s="20">
        <f>E36*D37</f>
        <v>0</v>
      </c>
    </row>
    <row r="38" spans="1:5" s="17" customFormat="1" ht="22.5" customHeight="1" x14ac:dyDescent="0.25">
      <c r="A38" s="49" t="s">
        <v>23</v>
      </c>
      <c r="D38" s="47"/>
      <c r="E38" s="50">
        <f>E36-E37</f>
        <v>0</v>
      </c>
    </row>
    <row r="39" spans="1:5" s="17" customFormat="1" ht="22.5" customHeight="1" x14ac:dyDescent="0.25">
      <c r="A39" s="51" t="s">
        <v>33</v>
      </c>
      <c r="B39" s="52"/>
      <c r="C39" s="52"/>
      <c r="D39" s="53"/>
      <c r="E39" s="19">
        <f>E38*4</f>
        <v>0</v>
      </c>
    </row>
    <row r="40" spans="1:5" s="17" customFormat="1" ht="22.5" customHeight="1" thickBot="1" x14ac:dyDescent="0.3">
      <c r="A40" s="54" t="s">
        <v>14</v>
      </c>
      <c r="B40" s="55"/>
      <c r="C40" s="55"/>
      <c r="D40" s="56"/>
      <c r="E40" s="26">
        <f>E38*19</f>
        <v>0</v>
      </c>
    </row>
    <row r="41" spans="1:5" s="57" customFormat="1" ht="18" customHeight="1" thickTop="1" x14ac:dyDescent="0.25">
      <c r="D41" s="28"/>
      <c r="E41" s="58"/>
    </row>
    <row r="42" spans="1:5" s="57" customFormat="1" ht="18" customHeight="1" x14ac:dyDescent="0.25">
      <c r="D42" s="28"/>
      <c r="E42" s="30"/>
    </row>
    <row r="43" spans="1:5" s="59" customFormat="1" ht="15.75" x14ac:dyDescent="0.25">
      <c r="A43" s="31" t="s">
        <v>15</v>
      </c>
      <c r="E43" s="33"/>
    </row>
    <row r="44" spans="1:5" s="13" customFormat="1" ht="13.5" thickBot="1" x14ac:dyDescent="0.3">
      <c r="E44" s="15"/>
    </row>
    <row r="45" spans="1:5" s="13" customFormat="1" x14ac:dyDescent="0.25">
      <c r="A45" s="60" t="s">
        <v>16</v>
      </c>
      <c r="B45" s="61"/>
      <c r="C45" s="61"/>
      <c r="D45" s="62"/>
      <c r="E45" s="82" t="s">
        <v>34</v>
      </c>
    </row>
    <row r="46" spans="1:5" s="13" customFormat="1" ht="15.75" customHeight="1" thickBot="1" x14ac:dyDescent="0.3">
      <c r="A46" s="63"/>
      <c r="B46" s="64"/>
      <c r="C46" s="64"/>
      <c r="D46" s="65"/>
      <c r="E46" s="83"/>
    </row>
    <row r="47" spans="1:5" s="13" customFormat="1" ht="20.100000000000001" customHeight="1" x14ac:dyDescent="0.25">
      <c r="A47" s="66" t="s">
        <v>17</v>
      </c>
      <c r="B47" s="67"/>
      <c r="C47" s="67"/>
      <c r="D47" s="68"/>
      <c r="E47" s="81"/>
    </row>
    <row r="48" spans="1:5" s="13" customFormat="1" ht="19.5" customHeight="1" x14ac:dyDescent="0.25">
      <c r="A48" s="69" t="s">
        <v>18</v>
      </c>
      <c r="B48" s="70"/>
      <c r="C48" s="70"/>
      <c r="D48" s="71"/>
      <c r="E48" s="78"/>
    </row>
    <row r="49" spans="1:5" s="13" customFormat="1" ht="19.5" customHeight="1" thickBot="1" x14ac:dyDescent="0.3">
      <c r="A49" s="72" t="s">
        <v>19</v>
      </c>
      <c r="B49" s="73"/>
      <c r="C49" s="73"/>
      <c r="D49" s="74"/>
      <c r="E49" s="75"/>
    </row>
    <row r="50" spans="1:5" s="13" customFormat="1" x14ac:dyDescent="0.25"/>
    <row r="52" spans="1:5" x14ac:dyDescent="0.25">
      <c r="A52" s="4"/>
    </row>
    <row r="53" spans="1:5" x14ac:dyDescent="0.25">
      <c r="A53" s="4"/>
      <c r="E53" s="4"/>
    </row>
    <row r="54" spans="1:5" x14ac:dyDescent="0.25">
      <c r="A54" s="4"/>
    </row>
    <row r="55" spans="1:5" x14ac:dyDescent="0.25">
      <c r="A55" s="4"/>
    </row>
  </sheetData>
  <sheetProtection algorithmName="SHA-512" hashValue="rMOFDATn93ysaDmVGy11J6f2rzS1M93yaGuf1/DUkaBmBfe6PvJg/1C78VzTPam6lOD9G24pBuuRJmcWULn8VA==" saltValue="VtJc6ZLiGVBAtAPo2ZriJw==" spinCount="100000" sheet="1" objects="1" scenarios="1"/>
  <mergeCells count="10">
    <mergeCell ref="E45:E46"/>
    <mergeCell ref="E26:E27"/>
    <mergeCell ref="A13:A14"/>
    <mergeCell ref="B13:B14"/>
    <mergeCell ref="C13:C14"/>
    <mergeCell ref="D13:D14"/>
    <mergeCell ref="A26:A27"/>
    <mergeCell ref="B26:B27"/>
    <mergeCell ref="C26:C27"/>
    <mergeCell ref="D26:D27"/>
  </mergeCells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 xml:space="preserve">&amp;C&amp;"Arial,Standard"&amp;10Seite &amp;P von &amp;N&amp;"-,Standard"&amp;11
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Krause, Malte</dc:creator>
  <cp:lastModifiedBy>Petatz, Christian</cp:lastModifiedBy>
  <cp:lastPrinted>2024-02-27T11:18:33Z</cp:lastPrinted>
  <dcterms:created xsi:type="dcterms:W3CDTF">2024-02-22T15:46:06Z</dcterms:created>
  <dcterms:modified xsi:type="dcterms:W3CDTF">2026-02-17T13:18:55Z</dcterms:modified>
</cp:coreProperties>
</file>