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039AD7D-9434-4E0B-8B0D-46DA473CF1FB}" xr6:coauthVersionLast="47" xr6:coauthVersionMax="47" xr10:uidLastSave="{00000000-0000-0000-0000-000000000000}"/>
  <bookViews>
    <workbookView xWindow="1935" yWindow="1215" windowWidth="26805" windowHeight="15750" xr2:uid="{00000000-000D-0000-FFFF-FFFF00000000}"/>
  </bookViews>
  <sheets>
    <sheet name="Tabelle1 (2)" sheetId="2" r:id="rId1"/>
  </sheets>
  <definedNames>
    <definedName name="_xlnm.Print_Area" localSheetId="0">'Tabelle1 (2)'!$A$1:$M$29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M15" i="2"/>
  <c r="M14" i="2"/>
  <c r="M12" i="2"/>
  <c r="M11" i="2"/>
  <c r="M10" i="2"/>
  <c r="M9" i="2"/>
  <c r="G15" i="2" l="1"/>
  <c r="I15" i="2"/>
  <c r="K15" i="2"/>
  <c r="G12" i="2"/>
  <c r="I12" i="2"/>
  <c r="K12" i="2"/>
  <c r="K10" i="2"/>
  <c r="G10" i="2"/>
  <c r="I10" i="2"/>
  <c r="G11" i="2"/>
  <c r="I11" i="2"/>
  <c r="K11" i="2"/>
  <c r="G14" i="2"/>
  <c r="I14" i="2"/>
  <c r="K14" i="2"/>
  <c r="K9" i="2"/>
  <c r="I9" i="2"/>
  <c r="G9" i="2"/>
  <c r="M13" i="2" l="1"/>
  <c r="G13" i="2" l="1"/>
  <c r="G17" i="2" s="1"/>
  <c r="G20" i="2" s="1"/>
  <c r="I13" i="2"/>
  <c r="I17" i="2" s="1"/>
  <c r="I20" i="2" s="1"/>
  <c r="K13" i="2"/>
  <c r="K17" i="2" l="1"/>
  <c r="K20" i="2" s="1"/>
  <c r="K21" i="2" s="1"/>
  <c r="G21" i="2" l="1"/>
  <c r="I21" i="2"/>
</calcChain>
</file>

<file path=xl/sharedStrings.xml><?xml version="1.0" encoding="utf-8"?>
<sst xmlns="http://schemas.openxmlformats.org/spreadsheetml/2006/main" count="46" uniqueCount="35">
  <si>
    <t xml:space="preserve">Bieter A </t>
  </si>
  <si>
    <t xml:space="preserve">Bieter B </t>
  </si>
  <si>
    <t>Wertungspunkte</t>
  </si>
  <si>
    <t>Bieter D</t>
  </si>
  <si>
    <t>Minimalwert</t>
  </si>
  <si>
    <t>Pos.</t>
  </si>
  <si>
    <t>1.</t>
  </si>
  <si>
    <t>2.</t>
  </si>
  <si>
    <t>3.</t>
  </si>
  <si>
    <t>4.</t>
  </si>
  <si>
    <t>5.</t>
  </si>
  <si>
    <t>6.</t>
  </si>
  <si>
    <t>Wertungspreis</t>
  </si>
  <si>
    <t xml:space="preserve"> Formel =MINA (G7;I7;K7)</t>
  </si>
  <si>
    <t>Leistungspunkte (L) gemäß LV</t>
  </si>
  <si>
    <t>Verfahren:</t>
  </si>
  <si>
    <t>Ausschreibungsgegenstand:</t>
  </si>
  <si>
    <t>Höchtpunktzahl je günstigste Einzelpreisposition</t>
  </si>
  <si>
    <t>Gesamtangebotspreis Kauf inkl. Optionen und Einmalkosten</t>
  </si>
  <si>
    <t>Gesamtpunktzahl (P) = Summe Leistungspunkte (L) + Summe Preispunkte (i)</t>
  </si>
  <si>
    <t>Summe der ermittelten Preispunkte  (i)</t>
  </si>
  <si>
    <r>
      <t xml:space="preserve">Eine Beispielrechnungen ist mit 3 Angeboten möglich und können im beigefarbigen Bereich unter </t>
    </r>
    <r>
      <rPr>
        <b/>
        <sz val="11"/>
        <color theme="1"/>
        <rFont val="Calibri"/>
        <family val="2"/>
        <scheme val="minor"/>
      </rPr>
      <t>Wertungspreis</t>
    </r>
    <r>
      <rPr>
        <sz val="11"/>
        <color theme="1"/>
        <rFont val="Calibri"/>
        <family val="2"/>
        <scheme val="minor"/>
      </rPr>
      <t xml:space="preserve"> je Bieter eingetragen werden. Die Rechnung berücksichtig in der Bewertung alle Bieter, die nach formeller Prüfung zuschlagsfähig wären. </t>
    </r>
  </si>
  <si>
    <t>Gesamtangebotspreis Leasing  15.000 km inkl. Optionen und Einmalkosten</t>
  </si>
  <si>
    <t>24 Monate</t>
  </si>
  <si>
    <t>Gesamtangebotspreis Leasing  25.000 km inkl. Optionen und Einmalkosten</t>
  </si>
  <si>
    <t>36 Monate</t>
  </si>
  <si>
    <t>48 Monate</t>
  </si>
  <si>
    <t>7.</t>
  </si>
  <si>
    <t>Platzierung</t>
  </si>
  <si>
    <t>Beschreibung der Wertungsposition (Preisblatt Nr. 14)</t>
  </si>
  <si>
    <t>Maximale Gesamtpunkzahl = (L)+(i)</t>
  </si>
  <si>
    <t>V-26/0088 Standardfahrzeug - Mittelklasse mit Elektromotor</t>
  </si>
  <si>
    <t>Standardfahrzeug - Mittelklasse mit Elektromotor</t>
  </si>
  <si>
    <r>
      <t>Leist</t>
    </r>
    <r>
      <rPr>
        <b/>
        <sz val="12"/>
        <color theme="1"/>
        <rFont val="Arial Narrow"/>
        <family val="2"/>
      </rPr>
      <t>ungspunkte (L) = max 600 gemäß LV</t>
    </r>
  </si>
  <si>
    <r>
      <t xml:space="preserve">Preispunkte </t>
    </r>
    <r>
      <rPr>
        <b/>
        <sz val="12"/>
        <color theme="1"/>
        <rFont val="Arial Narrow"/>
        <family val="2"/>
      </rPr>
      <t>(i) = max 600 (7x85,714 Punkte)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</si>
</sst>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_-* #,##0.00\ [$€-407]_-;\-* #,##0.00\ [$€-407]_-;_-* &quot;-&quot;??\ [$€-407]_-;_-@_-"/>
    <numFmt numFmtId="166" formatCode="#,##0.00\ &quot;Punkte&quot;"/>
    <numFmt numFmtId="167" formatCode="#,##0\ &quot;Punkte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9" xfId="0" applyFont="1" applyBorder="1" applyProtection="1"/>
    <xf numFmtId="0" fontId="0" fillId="0" borderId="9" xfId="0" applyBorder="1" applyProtection="1"/>
    <xf numFmtId="165" fontId="0" fillId="0" borderId="0" xfId="0" applyNumberFormat="1" applyProtection="1"/>
    <xf numFmtId="164" fontId="0" fillId="0" borderId="0" xfId="0" applyNumberFormat="1" applyFill="1" applyBorder="1" applyProtection="1"/>
    <xf numFmtId="166" fontId="0" fillId="0" borderId="8" xfId="0" applyNumberFormat="1" applyBorder="1" applyProtection="1"/>
    <xf numFmtId="9" fontId="0" fillId="0" borderId="0" xfId="0" applyNumberFormat="1" applyProtection="1"/>
    <xf numFmtId="2" fontId="0" fillId="0" borderId="0" xfId="0" applyNumberFormat="1" applyProtection="1"/>
    <xf numFmtId="0" fontId="0" fillId="3" borderId="0" xfId="0" applyFill="1" applyProtection="1"/>
    <xf numFmtId="0" fontId="0" fillId="3" borderId="0" xfId="0" applyFill="1" applyProtection="1">
      <protection locked="0"/>
    </xf>
    <xf numFmtId="9" fontId="0" fillId="3" borderId="0" xfId="0" applyNumberFormat="1" applyFill="1" applyProtection="1">
      <protection locked="0"/>
    </xf>
    <xf numFmtId="166" fontId="0" fillId="0" borderId="11" xfId="0" applyNumberFormat="1" applyBorder="1" applyProtection="1"/>
    <xf numFmtId="166" fontId="0" fillId="4" borderId="6" xfId="0" applyNumberFormat="1" applyFill="1" applyBorder="1" applyProtection="1"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left"/>
    </xf>
    <xf numFmtId="166" fontId="3" fillId="0" borderId="7" xfId="0" applyNumberFormat="1" applyFont="1" applyFill="1" applyBorder="1" applyProtection="1"/>
    <xf numFmtId="0" fontId="0" fillId="2" borderId="16" xfId="0" applyFill="1" applyBorder="1" applyProtection="1"/>
    <xf numFmtId="0" fontId="1" fillId="3" borderId="15" xfId="0" applyFont="1" applyFill="1" applyBorder="1" applyProtection="1"/>
    <xf numFmtId="0" fontId="0" fillId="3" borderId="1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7" xfId="0" applyBorder="1" applyProtection="1"/>
    <xf numFmtId="0" fontId="0" fillId="0" borderId="18" xfId="0" applyBorder="1" applyProtection="1"/>
    <xf numFmtId="0" fontId="1" fillId="3" borderId="16" xfId="0" applyFont="1" applyFill="1" applyBorder="1" applyProtection="1"/>
    <xf numFmtId="0" fontId="1" fillId="3" borderId="20" xfId="0" applyFont="1" applyFill="1" applyBorder="1" applyProtection="1"/>
    <xf numFmtId="0" fontId="0" fillId="3" borderId="20" xfId="0" applyFill="1" applyBorder="1" applyProtection="1"/>
    <xf numFmtId="0" fontId="0" fillId="3" borderId="21" xfId="0" applyFill="1" applyBorder="1" applyProtection="1"/>
    <xf numFmtId="0" fontId="0" fillId="2" borderId="20" xfId="0" applyFill="1" applyBorder="1" applyAlignment="1" applyProtection="1">
      <alignment horizontal="left"/>
    </xf>
    <xf numFmtId="164" fontId="0" fillId="4" borderId="20" xfId="0" applyNumberFormat="1" applyFill="1" applyBorder="1" applyProtection="1">
      <protection locked="0"/>
    </xf>
    <xf numFmtId="166" fontId="0" fillId="2" borderId="20" xfId="0" applyNumberFormat="1" applyFill="1" applyBorder="1" applyProtection="1"/>
    <xf numFmtId="166" fontId="0" fillId="2" borderId="21" xfId="0" applyNumberFormat="1" applyFill="1" applyBorder="1" applyProtection="1"/>
    <xf numFmtId="164" fontId="0" fillId="4" borderId="23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166" fontId="0" fillId="5" borderId="24" xfId="0" applyNumberFormat="1" applyFill="1" applyBorder="1" applyProtection="1"/>
    <xf numFmtId="166" fontId="0" fillId="5" borderId="27" xfId="0" applyNumberFormat="1" applyFill="1" applyBorder="1" applyProtection="1"/>
    <xf numFmtId="166" fontId="0" fillId="5" borderId="23" xfId="0" applyNumberFormat="1" applyFill="1" applyBorder="1" applyProtection="1"/>
    <xf numFmtId="166" fontId="0" fillId="5" borderId="26" xfId="0" applyNumberFormat="1" applyFill="1" applyBorder="1" applyProtection="1"/>
    <xf numFmtId="0" fontId="0" fillId="5" borderId="23" xfId="0" applyFill="1" applyBorder="1" applyAlignment="1" applyProtection="1"/>
    <xf numFmtId="0" fontId="1" fillId="0" borderId="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7" fontId="3" fillId="0" borderId="8" xfId="0" applyNumberFormat="1" applyFont="1" applyBorder="1" applyProtection="1"/>
    <xf numFmtId="0" fontId="0" fillId="0" borderId="4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0" fillId="5" borderId="26" xfId="0" applyFill="1" applyBorder="1" applyAlignment="1" applyProtection="1">
      <alignment horizontal="left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0" fillId="4" borderId="0" xfId="0" applyFill="1" applyBorder="1" applyAlignment="1" applyProtection="1">
      <alignment horizontal="center" wrapText="1"/>
    </xf>
    <xf numFmtId="0" fontId="0" fillId="4" borderId="5" xfId="0" applyFill="1" applyBorder="1" applyAlignment="1" applyProtection="1">
      <alignment horizontal="center" wrapText="1"/>
    </xf>
    <xf numFmtId="0" fontId="1" fillId="3" borderId="20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zoomScale="70" zoomScaleNormal="70" zoomScaleSheetLayoutView="100" workbookViewId="0">
      <selection activeCell="F12" sqref="F12"/>
    </sheetView>
  </sheetViews>
  <sheetFormatPr baseColWidth="10" defaultColWidth="9.140625" defaultRowHeight="15" x14ac:dyDescent="0.25"/>
  <cols>
    <col min="1" max="1" width="5.7109375" style="1" customWidth="1"/>
    <col min="2" max="2" width="6.7109375" style="1" customWidth="1"/>
    <col min="3" max="3" width="12.7109375" style="1" customWidth="1"/>
    <col min="4" max="4" width="37.5703125" style="1" customWidth="1"/>
    <col min="5" max="5" width="38.140625" style="1" customWidth="1"/>
    <col min="6" max="6" width="18.140625" style="1" customWidth="1"/>
    <col min="7" max="7" width="15.85546875" style="1" bestFit="1" customWidth="1"/>
    <col min="8" max="8" width="16" style="1" customWidth="1"/>
    <col min="9" max="9" width="17.85546875" style="1" customWidth="1"/>
    <col min="10" max="10" width="16" style="1" customWidth="1"/>
    <col min="11" max="11" width="17.85546875" style="1" customWidth="1"/>
    <col min="12" max="12" width="2.7109375" style="1" customWidth="1"/>
    <col min="13" max="13" width="29.42578125" style="1" customWidth="1"/>
    <col min="14" max="14" width="5.140625" style="1" customWidth="1"/>
    <col min="15" max="16384" width="9.140625" style="1"/>
  </cols>
  <sheetData>
    <row r="1" spans="2:20" x14ac:dyDescent="0.25">
      <c r="D1" s="3" t="s">
        <v>15</v>
      </c>
      <c r="E1" s="3" t="s">
        <v>31</v>
      </c>
      <c r="F1" s="2"/>
      <c r="O1" s="11"/>
      <c r="P1" s="11"/>
      <c r="Q1" s="11"/>
      <c r="R1" s="11"/>
      <c r="S1" s="11"/>
      <c r="T1" s="11"/>
    </row>
    <row r="2" spans="2:20" s="2" customFormat="1" ht="29.25" customHeight="1" x14ac:dyDescent="0.25">
      <c r="D2" s="3" t="s">
        <v>16</v>
      </c>
      <c r="E2" s="3" t="s">
        <v>32</v>
      </c>
      <c r="O2" s="11"/>
      <c r="P2" s="11"/>
      <c r="Q2" s="11"/>
      <c r="R2" s="11"/>
      <c r="S2" s="11"/>
      <c r="T2" s="11"/>
    </row>
    <row r="3" spans="2:20" s="2" customFormat="1" x14ac:dyDescent="0.25">
      <c r="O3" s="11"/>
      <c r="P3" s="11"/>
      <c r="Q3" s="11"/>
      <c r="R3" s="11"/>
      <c r="S3" s="11"/>
      <c r="T3" s="11"/>
    </row>
    <row r="4" spans="2:20" s="2" customFormat="1" ht="15.75" x14ac:dyDescent="0.25">
      <c r="D4" s="47" t="s">
        <v>33</v>
      </c>
      <c r="E4" s="47"/>
      <c r="F4" s="53" t="s">
        <v>21</v>
      </c>
      <c r="G4" s="53"/>
      <c r="H4" s="53"/>
      <c r="I4" s="53"/>
      <c r="J4" s="53"/>
      <c r="K4" s="53"/>
      <c r="O4" s="11"/>
      <c r="P4" s="11"/>
      <c r="Q4" s="11"/>
      <c r="R4" s="11"/>
      <c r="S4" s="11"/>
      <c r="T4" s="11"/>
    </row>
    <row r="5" spans="2:20" s="2" customFormat="1" ht="15.75" x14ac:dyDescent="0.25">
      <c r="D5" s="47" t="s">
        <v>34</v>
      </c>
      <c r="E5" s="47"/>
      <c r="F5" s="53"/>
      <c r="G5" s="53"/>
      <c r="H5" s="53"/>
      <c r="I5" s="53"/>
      <c r="J5" s="53"/>
      <c r="K5" s="53"/>
      <c r="O5" s="11"/>
      <c r="P5" s="11"/>
      <c r="Q5" s="11"/>
      <c r="R5" s="11"/>
      <c r="S5" s="11"/>
      <c r="T5" s="11"/>
    </row>
    <row r="6" spans="2:20" s="2" customFormat="1" ht="15.75" thickBot="1" x14ac:dyDescent="0.3">
      <c r="F6" s="54"/>
      <c r="G6" s="54"/>
      <c r="H6" s="54"/>
      <c r="I6" s="54"/>
      <c r="J6" s="54"/>
      <c r="K6" s="54"/>
      <c r="M6" s="3" t="s">
        <v>13</v>
      </c>
      <c r="O6" s="11"/>
      <c r="P6" s="11"/>
      <c r="Q6" s="11"/>
      <c r="R6" s="11"/>
      <c r="S6" s="11"/>
      <c r="T6" s="11"/>
    </row>
    <row r="7" spans="2:20" s="2" customFormat="1" ht="15.75" thickBot="1" x14ac:dyDescent="0.3">
      <c r="C7" s="25"/>
      <c r="D7" s="26"/>
      <c r="E7" s="26"/>
      <c r="F7" s="56" t="s">
        <v>0</v>
      </c>
      <c r="G7" s="56"/>
      <c r="H7" s="56" t="s">
        <v>1</v>
      </c>
      <c r="I7" s="56"/>
      <c r="J7" s="56" t="s">
        <v>3</v>
      </c>
      <c r="K7" s="57"/>
      <c r="M7" s="3" t="s">
        <v>4</v>
      </c>
      <c r="O7" s="11"/>
      <c r="P7" s="11"/>
      <c r="Q7" s="11"/>
      <c r="R7" s="11"/>
      <c r="S7" s="11"/>
      <c r="T7" s="11"/>
    </row>
    <row r="8" spans="2:20" s="2" customFormat="1" ht="15.75" thickBot="1" x14ac:dyDescent="0.3">
      <c r="B8" s="21" t="s">
        <v>5</v>
      </c>
      <c r="C8" s="27"/>
      <c r="D8" s="55" t="s">
        <v>29</v>
      </c>
      <c r="E8" s="55"/>
      <c r="F8" s="28" t="s">
        <v>12</v>
      </c>
      <c r="G8" s="29" t="s">
        <v>2</v>
      </c>
      <c r="H8" s="28" t="s">
        <v>12</v>
      </c>
      <c r="I8" s="29" t="s">
        <v>2</v>
      </c>
      <c r="J8" s="28" t="s">
        <v>12</v>
      </c>
      <c r="K8" s="30" t="s">
        <v>2</v>
      </c>
      <c r="O8" s="11"/>
      <c r="P8" s="11"/>
      <c r="Q8" s="11"/>
      <c r="R8" s="11"/>
      <c r="S8" s="11"/>
      <c r="T8" s="11"/>
    </row>
    <row r="9" spans="2:20" ht="15.75" thickBot="1" x14ac:dyDescent="0.3">
      <c r="B9" s="22" t="s">
        <v>6</v>
      </c>
      <c r="C9" s="20"/>
      <c r="D9" s="31" t="s">
        <v>18</v>
      </c>
      <c r="E9" s="31"/>
      <c r="F9" s="32"/>
      <c r="G9" s="33">
        <f t="shared" ref="G9:G15" si="0">IF(F9=0,0,IF((($M9/F9)*$G$24)=0,"leer",($M9/F9)*$G$24))</f>
        <v>0</v>
      </c>
      <c r="H9" s="32"/>
      <c r="I9" s="33">
        <f t="shared" ref="I9:I15" si="1">IF(H9=0,0,IF((($M9/H9)*$G$24)=0,"leer",($M9/H9)*$G$24))</f>
        <v>0</v>
      </c>
      <c r="J9" s="32"/>
      <c r="K9" s="34">
        <f t="shared" ref="K9:K15" si="2">IF(J9=0,0,IF((($M9/J9)*$G$24)=0,"leer",($M9/J9)*$G$24))</f>
        <v>0</v>
      </c>
      <c r="L9" s="10"/>
      <c r="M9" s="6">
        <f t="shared" ref="M9:M15" si="3">MINA(F9,H9,J9)</f>
        <v>0</v>
      </c>
      <c r="N9" s="2"/>
      <c r="O9" s="11"/>
      <c r="P9" s="11"/>
      <c r="Q9" s="12"/>
      <c r="R9" s="12"/>
      <c r="S9" s="12"/>
      <c r="T9" s="12"/>
    </row>
    <row r="10" spans="2:20" x14ac:dyDescent="0.25">
      <c r="B10" s="23" t="s">
        <v>7</v>
      </c>
      <c r="C10" s="49" t="s">
        <v>23</v>
      </c>
      <c r="D10" s="41" t="s">
        <v>22</v>
      </c>
      <c r="E10" s="41"/>
      <c r="F10" s="35"/>
      <c r="G10" s="39">
        <f t="shared" si="0"/>
        <v>0</v>
      </c>
      <c r="H10" s="35"/>
      <c r="I10" s="39">
        <f t="shared" si="1"/>
        <v>0</v>
      </c>
      <c r="J10" s="35"/>
      <c r="K10" s="37">
        <f t="shared" si="2"/>
        <v>0</v>
      </c>
      <c r="L10" s="2"/>
      <c r="M10" s="6">
        <f t="shared" si="3"/>
        <v>0</v>
      </c>
      <c r="N10" s="2"/>
      <c r="O10" s="11"/>
      <c r="P10" s="11"/>
      <c r="Q10" s="12"/>
      <c r="R10" s="12"/>
      <c r="S10" s="12"/>
      <c r="T10" s="12"/>
    </row>
    <row r="11" spans="2:20" ht="15.75" thickBot="1" x14ac:dyDescent="0.3">
      <c r="B11" s="23" t="s">
        <v>8</v>
      </c>
      <c r="C11" s="50"/>
      <c r="D11" s="48" t="s">
        <v>24</v>
      </c>
      <c r="E11" s="48"/>
      <c r="F11" s="36"/>
      <c r="G11" s="40">
        <f t="shared" si="0"/>
        <v>0</v>
      </c>
      <c r="H11" s="36"/>
      <c r="I11" s="40">
        <f t="shared" si="1"/>
        <v>0</v>
      </c>
      <c r="J11" s="36"/>
      <c r="K11" s="38">
        <f t="shared" si="2"/>
        <v>0</v>
      </c>
      <c r="L11" s="2"/>
      <c r="M11" s="6">
        <f t="shared" si="3"/>
        <v>0</v>
      </c>
      <c r="N11" s="2"/>
      <c r="O11" s="11"/>
      <c r="P11" s="11"/>
      <c r="Q11" s="12"/>
      <c r="R11" s="12"/>
      <c r="S11" s="12"/>
      <c r="T11" s="12"/>
    </row>
    <row r="12" spans="2:20" x14ac:dyDescent="0.25">
      <c r="B12" s="23" t="s">
        <v>9</v>
      </c>
      <c r="C12" s="49" t="s">
        <v>25</v>
      </c>
      <c r="D12" s="41" t="s">
        <v>22</v>
      </c>
      <c r="E12" s="41"/>
      <c r="F12" s="35"/>
      <c r="G12" s="39">
        <f t="shared" si="0"/>
        <v>0</v>
      </c>
      <c r="H12" s="35"/>
      <c r="I12" s="39">
        <f t="shared" si="1"/>
        <v>0</v>
      </c>
      <c r="J12" s="35"/>
      <c r="K12" s="37">
        <f t="shared" si="2"/>
        <v>0</v>
      </c>
      <c r="L12" s="2"/>
      <c r="M12" s="6">
        <f t="shared" si="3"/>
        <v>0</v>
      </c>
      <c r="N12" s="2"/>
      <c r="O12" s="11"/>
      <c r="P12" s="11"/>
      <c r="Q12" s="12"/>
      <c r="R12" s="12"/>
      <c r="S12" s="12"/>
      <c r="T12" s="12"/>
    </row>
    <row r="13" spans="2:20" ht="15.75" thickBot="1" x14ac:dyDescent="0.3">
      <c r="B13" s="23" t="s">
        <v>10</v>
      </c>
      <c r="C13" s="50"/>
      <c r="D13" s="48" t="s">
        <v>24</v>
      </c>
      <c r="E13" s="48"/>
      <c r="F13" s="36"/>
      <c r="G13" s="40">
        <f t="shared" si="0"/>
        <v>0</v>
      </c>
      <c r="H13" s="36"/>
      <c r="I13" s="40">
        <f t="shared" si="1"/>
        <v>0</v>
      </c>
      <c r="J13" s="36"/>
      <c r="K13" s="38">
        <f t="shared" si="2"/>
        <v>0</v>
      </c>
      <c r="L13" s="2"/>
      <c r="M13" s="6">
        <f t="shared" si="3"/>
        <v>0</v>
      </c>
      <c r="N13" s="2"/>
      <c r="O13" s="11"/>
      <c r="P13" s="11"/>
      <c r="Q13" s="12"/>
      <c r="R13" s="12"/>
      <c r="S13" s="12"/>
      <c r="T13" s="12"/>
    </row>
    <row r="14" spans="2:20" x14ac:dyDescent="0.25">
      <c r="B14" s="23" t="s">
        <v>11</v>
      </c>
      <c r="C14" s="49" t="s">
        <v>26</v>
      </c>
      <c r="D14" s="41" t="s">
        <v>22</v>
      </c>
      <c r="E14" s="41"/>
      <c r="F14" s="35"/>
      <c r="G14" s="39">
        <f t="shared" si="0"/>
        <v>0</v>
      </c>
      <c r="H14" s="35"/>
      <c r="I14" s="39">
        <f t="shared" si="1"/>
        <v>0</v>
      </c>
      <c r="J14" s="35"/>
      <c r="K14" s="37">
        <f t="shared" si="2"/>
        <v>0</v>
      </c>
      <c r="L14" s="2"/>
      <c r="M14" s="6">
        <f t="shared" si="3"/>
        <v>0</v>
      </c>
      <c r="N14" s="2"/>
      <c r="O14" s="11"/>
      <c r="P14" s="11"/>
      <c r="Q14" s="12"/>
      <c r="R14" s="12"/>
      <c r="S14" s="12"/>
      <c r="T14" s="12"/>
    </row>
    <row r="15" spans="2:20" ht="15.75" thickBot="1" x14ac:dyDescent="0.3">
      <c r="B15" s="24" t="s">
        <v>27</v>
      </c>
      <c r="C15" s="50"/>
      <c r="D15" s="48" t="s">
        <v>24</v>
      </c>
      <c r="E15" s="48"/>
      <c r="F15" s="36"/>
      <c r="G15" s="40">
        <f t="shared" si="0"/>
        <v>0</v>
      </c>
      <c r="H15" s="36"/>
      <c r="I15" s="40">
        <f t="shared" si="1"/>
        <v>0</v>
      </c>
      <c r="J15" s="36"/>
      <c r="K15" s="38">
        <f t="shared" si="2"/>
        <v>0</v>
      </c>
      <c r="L15" s="2"/>
      <c r="M15" s="6">
        <f t="shared" si="3"/>
        <v>0</v>
      </c>
      <c r="N15" s="2"/>
      <c r="O15" s="11"/>
      <c r="P15" s="11"/>
      <c r="Q15" s="12"/>
      <c r="R15" s="12"/>
      <c r="S15" s="12"/>
      <c r="T15" s="12"/>
    </row>
    <row r="16" spans="2:20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1"/>
      <c r="P16" s="11"/>
      <c r="Q16" s="12"/>
      <c r="R16" s="12"/>
      <c r="S16" s="12"/>
      <c r="T16" s="12"/>
    </row>
    <row r="17" spans="1:20" ht="15.75" thickBot="1" x14ac:dyDescent="0.3">
      <c r="C17" s="2"/>
      <c r="D17" s="51" t="s">
        <v>20</v>
      </c>
      <c r="E17" s="52"/>
      <c r="F17" s="2"/>
      <c r="G17" s="14">
        <f>SUM(G9:G15)</f>
        <v>0</v>
      </c>
      <c r="H17" s="2"/>
      <c r="I17" s="14">
        <f>SUM(I9:I15)</f>
        <v>0</v>
      </c>
      <c r="J17" s="2"/>
      <c r="K17" s="14">
        <f>SUM(K9:K15)</f>
        <v>0</v>
      </c>
      <c r="L17" s="2"/>
      <c r="M17" s="2"/>
      <c r="N17" s="2"/>
      <c r="O17" s="11"/>
      <c r="P17" s="11"/>
      <c r="Q17" s="12"/>
      <c r="R17" s="12"/>
      <c r="S17" s="12"/>
      <c r="T17" s="12"/>
    </row>
    <row r="18" spans="1:20" ht="15.75" thickBot="1" x14ac:dyDescent="0.3">
      <c r="C18" s="2"/>
      <c r="D18" s="45" t="s">
        <v>14</v>
      </c>
      <c r="E18" s="46"/>
      <c r="F18" s="2"/>
      <c r="G18" s="15">
        <v>0</v>
      </c>
      <c r="H18" s="7"/>
      <c r="I18" s="15">
        <v>0</v>
      </c>
      <c r="J18" s="2"/>
      <c r="K18" s="15">
        <v>0</v>
      </c>
      <c r="L18" s="2"/>
      <c r="M18" s="2"/>
      <c r="N18" s="2"/>
      <c r="O18" s="11"/>
      <c r="P18" s="11"/>
      <c r="Q18" s="12"/>
      <c r="R18" s="12"/>
      <c r="S18" s="12"/>
      <c r="T18" s="12"/>
    </row>
    <row r="19" spans="1:20" ht="15.75" thickBot="1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1"/>
      <c r="P19" s="11"/>
      <c r="Q19" s="12"/>
      <c r="R19" s="12"/>
      <c r="S19" s="12"/>
      <c r="T19" s="12"/>
    </row>
    <row r="20" spans="1:20" ht="15.75" thickBot="1" x14ac:dyDescent="0.3">
      <c r="C20" s="2"/>
      <c r="D20" s="2" t="s">
        <v>19</v>
      </c>
      <c r="E20" s="2"/>
      <c r="F20" s="4" t="s">
        <v>0</v>
      </c>
      <c r="G20" s="8">
        <f>G17+G18</f>
        <v>0</v>
      </c>
      <c r="H20" s="4" t="s">
        <v>1</v>
      </c>
      <c r="I20" s="8">
        <f t="shared" ref="I20:K20" si="4">I17+I18</f>
        <v>0</v>
      </c>
      <c r="J20" s="4" t="s">
        <v>3</v>
      </c>
      <c r="K20" s="8">
        <f t="shared" si="4"/>
        <v>0</v>
      </c>
      <c r="L20" s="2"/>
      <c r="M20" s="2"/>
      <c r="N20" s="2"/>
      <c r="O20" s="11"/>
      <c r="P20" s="11"/>
      <c r="Q20" s="12"/>
      <c r="R20" s="12"/>
      <c r="S20" s="12"/>
      <c r="T20" s="12"/>
    </row>
    <row r="21" spans="1:20" ht="15.75" thickBot="1" x14ac:dyDescent="0.3">
      <c r="C21" s="2"/>
      <c r="D21" s="2"/>
      <c r="E21" s="2"/>
      <c r="F21" s="5" t="s">
        <v>28</v>
      </c>
      <c r="G21" s="42">
        <f>RANK(G20,$G$20:$K$20)</f>
        <v>1</v>
      </c>
      <c r="H21" s="5"/>
      <c r="I21" s="42">
        <f>RANK(I20,$G$20:$K$20)</f>
        <v>1</v>
      </c>
      <c r="J21" s="5"/>
      <c r="K21" s="42">
        <f>RANK(K20,$G$20:$K$20)</f>
        <v>1</v>
      </c>
      <c r="L21" s="2"/>
      <c r="M21" s="2"/>
      <c r="N21" s="2"/>
      <c r="O21" s="11"/>
      <c r="P21" s="11"/>
      <c r="Q21" s="12"/>
      <c r="R21" s="12"/>
      <c r="S21" s="12"/>
      <c r="T21" s="12"/>
    </row>
    <row r="22" spans="1:20" x14ac:dyDescent="0.25">
      <c r="C22" s="2"/>
      <c r="D22" s="2"/>
      <c r="E22" s="2"/>
      <c r="F22" s="2"/>
      <c r="G22" s="2"/>
      <c r="H22" s="2"/>
      <c r="I22" s="2"/>
      <c r="J22" s="2"/>
      <c r="K22" s="43"/>
      <c r="L22" s="2"/>
      <c r="M22" s="2"/>
      <c r="N22" s="2"/>
      <c r="O22" s="11"/>
      <c r="P22" s="11"/>
      <c r="Q22" s="12"/>
      <c r="R22" s="12"/>
      <c r="S22" s="12"/>
      <c r="T22" s="12"/>
    </row>
    <row r="23" spans="1:20" ht="15.75" thickBot="1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1"/>
      <c r="P23" s="11"/>
      <c r="Q23" s="12"/>
      <c r="R23" s="12"/>
      <c r="S23" s="12"/>
      <c r="T23" s="12"/>
    </row>
    <row r="24" spans="1:20" ht="15.75" thickBot="1" x14ac:dyDescent="0.3">
      <c r="C24" s="2"/>
      <c r="D24" s="2"/>
      <c r="E24" s="5" t="s">
        <v>30</v>
      </c>
      <c r="F24" s="44">
        <v>1200</v>
      </c>
      <c r="G24" s="19">
        <f>600/7</f>
        <v>85.714285714285708</v>
      </c>
      <c r="H24" s="18" t="s">
        <v>17</v>
      </c>
      <c r="I24" s="16"/>
      <c r="J24" s="17"/>
      <c r="L24" s="2"/>
      <c r="M24" s="2"/>
      <c r="N24" s="2"/>
      <c r="O24" s="11"/>
      <c r="P24" s="11"/>
      <c r="Q24" s="12"/>
      <c r="R24" s="12"/>
      <c r="S24" s="12"/>
      <c r="T24" s="12"/>
    </row>
    <row r="25" spans="1:20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1"/>
      <c r="P25" s="11"/>
      <c r="Q25" s="12"/>
      <c r="R25" s="12"/>
      <c r="S25" s="12"/>
      <c r="T25" s="12"/>
    </row>
    <row r="26" spans="1:20" x14ac:dyDescent="0.25">
      <c r="C26" s="2"/>
      <c r="D26" s="2"/>
      <c r="E26" s="2"/>
      <c r="F26" s="2"/>
      <c r="G26" s="9"/>
      <c r="H26" s="2"/>
      <c r="I26" s="9"/>
      <c r="J26" s="2"/>
      <c r="K26" s="2"/>
      <c r="L26" s="2"/>
      <c r="M26" s="2"/>
      <c r="O26" s="12"/>
      <c r="P26" s="12"/>
      <c r="Q26" s="12"/>
      <c r="R26" s="12"/>
      <c r="S26" s="12"/>
      <c r="T26" s="12"/>
    </row>
    <row r="27" spans="1:20" x14ac:dyDescent="0.25">
      <c r="C27" s="2"/>
      <c r="D27" s="2"/>
      <c r="E27" s="2"/>
      <c r="F27" s="2"/>
      <c r="G27" s="2"/>
      <c r="H27" s="2"/>
      <c r="I27" s="9"/>
      <c r="J27" s="2"/>
      <c r="K27" s="2"/>
      <c r="L27" s="2"/>
      <c r="M27" s="2"/>
      <c r="O27" s="12"/>
      <c r="P27" s="12"/>
      <c r="Q27" s="12"/>
      <c r="R27" s="12"/>
      <c r="S27" s="12"/>
      <c r="T27" s="12"/>
    </row>
    <row r="28" spans="1:20" x14ac:dyDescent="0.25">
      <c r="A28" s="12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2"/>
      <c r="P28" s="12"/>
      <c r="Q28" s="12"/>
      <c r="R28" s="12"/>
      <c r="S28" s="12"/>
      <c r="T28" s="12"/>
    </row>
    <row r="29" spans="1:20" x14ac:dyDescent="0.25">
      <c r="A29" s="12"/>
      <c r="B29" s="12"/>
      <c r="C29" s="12"/>
      <c r="D29" s="12"/>
      <c r="E29" s="12"/>
      <c r="F29" s="12"/>
      <c r="G29" s="13"/>
      <c r="H29" s="12"/>
      <c r="I29" s="13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5">
      <c r="A34" s="12"/>
      <c r="B34" s="12"/>
      <c r="C34" s="12"/>
      <c r="D34" s="12"/>
      <c r="E34" s="12"/>
      <c r="F34" s="12"/>
      <c r="G34" s="12"/>
      <c r="H34" s="12"/>
      <c r="I34" s="13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sheetProtection algorithmName="SHA-512" hashValue="x3C4rSnVIi7X/0U29tUYhst/cHiZW7gz/JkJc0bTTlhJ4Vxlsjr7l5MVfRTvbR0CtNL3FWVBuxHtPznEcCQ4Rg==" saltValue="m95mJyCCGOBApYQugd1Wlw==" spinCount="100000" sheet="1" formatCells="0" formatColumns="0" formatRows="0" selectLockedCells="1"/>
  <mergeCells count="15">
    <mergeCell ref="F4:K6"/>
    <mergeCell ref="D8:E8"/>
    <mergeCell ref="F7:G7"/>
    <mergeCell ref="H7:I7"/>
    <mergeCell ref="J7:K7"/>
    <mergeCell ref="C14:C15"/>
    <mergeCell ref="C12:C13"/>
    <mergeCell ref="C10:C11"/>
    <mergeCell ref="D17:E17"/>
    <mergeCell ref="D4:E4"/>
    <mergeCell ref="D18:E18"/>
    <mergeCell ref="D5:E5"/>
    <mergeCell ref="D15:E15"/>
    <mergeCell ref="D11:E11"/>
    <mergeCell ref="D13:E13"/>
  </mergeCells>
  <conditionalFormatting sqref="I20 K20 G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38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 (2)</vt:lpstr>
      <vt:lpstr>'Tabelle1 (2)'!Druckbereich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2026-03-02T14:45:36Z</dcterms:modified>
</cp:coreProperties>
</file>