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vbarnim.local\dfs\Ablage\D1A40-Schulverwaltung\NEU Schulen\1-schulübergreifend\Reinigung\2026-2030 Gebäudereinigung\Unterlagen VMS\Anlage 2 Kalkulationsblätter 2025\"/>
    </mc:Choice>
  </mc:AlternateContent>
  <xr:revisionPtr revIDLastSave="0" documentId="13_ncr:1_{21EB0097-1881-4356-A6DE-EE827878C2A2}" xr6:coauthVersionLast="36" xr6:coauthVersionMax="36" xr10:uidLastSave="{00000000-0000-0000-0000-000000000000}"/>
  <bookViews>
    <workbookView xWindow="600" yWindow="105" windowWidth="17985" windowHeight="12660" xr2:uid="{00000000-000D-0000-FFFF-FFFF00000000}"/>
  </bookViews>
  <sheets>
    <sheet name="PC" sheetId="1" r:id="rId1"/>
  </sheets>
  <definedNames>
    <definedName name="_xlnm.Print_Area" localSheetId="0">PC!$A$1:$H$81</definedName>
    <definedName name="Z_5A22A3DE_B703_4665_BC40_8ABF7B72B97E_.wvu.PrintArea" localSheetId="0" hidden="1">PC!$A$1:$L$81</definedName>
  </definedNames>
  <calcPr calcId="191029"/>
  <customWorkbookViews>
    <customWorkbookView name="marion.siefert - Persönliche Ansicht" guid="{5A22A3DE-B703-4665-BC40-8ABF7B72B97E}" mergeInterval="0" personalView="1" maximized="1" windowWidth="1276" windowHeight="783" activeSheetId="1"/>
    <customWorkbookView name="g201030 - Persönliche Ansicht" guid="{660E0427-B3EF-4F25-83F0-578BD9CEB34D}" mergeInterval="0" personalView="1" maximized="1" windowWidth="1276" windowHeight="883" activeSheetId="1"/>
  </customWorkbookViews>
</workbook>
</file>

<file path=xl/calcChain.xml><?xml version="1.0" encoding="utf-8"?>
<calcChain xmlns="http://schemas.openxmlformats.org/spreadsheetml/2006/main">
  <c r="F52" i="1" l="1"/>
  <c r="F53" i="1" s="1"/>
  <c r="B14" i="1" l="1"/>
  <c r="C14" i="1"/>
  <c r="D14" i="1"/>
  <c r="E14" i="1"/>
  <c r="F14" i="1"/>
  <c r="G14" i="1"/>
  <c r="B16" i="1"/>
  <c r="B17" i="1" s="1"/>
  <c r="C16" i="1"/>
  <c r="C17" i="1" s="1"/>
  <c r="D16" i="1"/>
  <c r="D17" i="1" s="1"/>
  <c r="E16" i="1"/>
  <c r="E17" i="1" s="1"/>
  <c r="F16" i="1"/>
  <c r="F17" i="1" s="1"/>
  <c r="G16" i="1"/>
  <c r="G17" i="1" s="1"/>
  <c r="F19" i="1"/>
  <c r="F33" i="1"/>
  <c r="F34" i="1" s="1"/>
  <c r="E38" i="1"/>
  <c r="E39" i="1" s="1"/>
  <c r="F47" i="1"/>
  <c r="F48" i="1" s="1"/>
  <c r="B19" i="1" l="1"/>
  <c r="B20" i="1" s="1"/>
  <c r="B21" i="1" s="1"/>
  <c r="E40" i="1"/>
  <c r="F20" i="1"/>
  <c r="E62" i="1" s="1"/>
  <c r="E25" i="1" l="1"/>
  <c r="E26" i="1"/>
  <c r="E27" i="1" s="1"/>
  <c r="E59" i="1"/>
  <c r="E60" i="1" l="1"/>
  <c r="E61" i="1" s="1"/>
</calcChain>
</file>

<file path=xl/sharedStrings.xml><?xml version="1.0" encoding="utf-8"?>
<sst xmlns="http://schemas.openxmlformats.org/spreadsheetml/2006/main" count="68" uniqueCount="45">
  <si>
    <t>m²</t>
  </si>
  <si>
    <t>19% MwSt.</t>
  </si>
  <si>
    <t>Std./Jahr</t>
  </si>
  <si>
    <t>Preis/Jahr</t>
  </si>
  <si>
    <t>Raumgruppen</t>
  </si>
  <si>
    <t>Stundenverrechnungssatz gem. Kalkulationsblatt</t>
  </si>
  <si>
    <t>Nettopreis/Jahr</t>
  </si>
  <si>
    <t>Bruttopreis/Jahr</t>
  </si>
  <si>
    <t>A</t>
  </si>
  <si>
    <t>B</t>
  </si>
  <si>
    <t>D</t>
  </si>
  <si>
    <t>G</t>
  </si>
  <si>
    <t>durchschnittliche Flächenleistung</t>
  </si>
  <si>
    <t>Gesamtreinigungsfläche Schule</t>
  </si>
  <si>
    <t>m²/h</t>
  </si>
  <si>
    <t>max. m²/h</t>
  </si>
  <si>
    <t>Gesamtangebotspreis Unterhaltsreinigung</t>
  </si>
  <si>
    <t>19 % MwSt.</t>
  </si>
  <si>
    <t>Jahres Angebotspreis (netto)</t>
  </si>
  <si>
    <t>Jahres Angebotspreis (brutto)</t>
  </si>
  <si>
    <t>€/Jahr</t>
  </si>
  <si>
    <t>Es müssen nur die gelb hinterlegten Felder ausgefüllt werden!</t>
  </si>
  <si>
    <t>Grundreinigung 1 x jährlich</t>
  </si>
  <si>
    <t>Gesamtangebotspreis Grundreinigung</t>
  </si>
  <si>
    <t>SONDERREINIGUNG</t>
  </si>
  <si>
    <t>GRUNDREINIGUNG (1 x jährlich)</t>
  </si>
  <si>
    <t>UNTERHALTSREINIGUNG</t>
  </si>
  <si>
    <t>Nettopreis/Tag</t>
  </si>
  <si>
    <t>Bruttopreis/Tag</t>
  </si>
  <si>
    <t>für den Bereich Sekretariat, Schulleitung u. angrenzende WC - Anlage</t>
  </si>
  <si>
    <t>m²/Jahr</t>
  </si>
  <si>
    <t>Unterhaltsreinigung Musikschule Barnim</t>
  </si>
  <si>
    <t>H</t>
  </si>
  <si>
    <t>I</t>
  </si>
  <si>
    <t>Gesamtjahrespreis für die Musikschule Barnim, Schönfelder Weg 10,
 16321 Bernau b. Berlin 
bestehend aus Unterhaltsreinigung und Grundreinigung 
(ohne Sonderreinigung)</t>
  </si>
  <si>
    <t>Grundreinigung Musikschule Barnim</t>
  </si>
  <si>
    <t>Unterhaltsreinigung in den Ferienzeiten Musikschule Barnim (Mo - Fr)</t>
  </si>
  <si>
    <t xml:space="preserve">Kalkulationsblatt Los  5 </t>
  </si>
  <si>
    <t xml:space="preserve">Sonderrreinigung </t>
  </si>
  <si>
    <t>Alle Sonderreinigungen Abrechnung nach Stunden</t>
  </si>
  <si>
    <t>Nettopreis/Stunde</t>
  </si>
  <si>
    <r>
      <t xml:space="preserve">durchschnittlicher Flächenrichtwert gesamt
</t>
    </r>
    <r>
      <rPr>
        <b/>
        <sz val="9"/>
        <rFont val="Arial"/>
        <family val="2"/>
      </rPr>
      <t>(Bei einer Über- oder Unterschreitung von mehr als 10 % wird das Angebot von der weiteren Wertung ausgeschlossen.)</t>
    </r>
  </si>
  <si>
    <t>Gesamtangebot Los 5 - Musikschule Barnim -</t>
  </si>
  <si>
    <t>Datum, Firmenstempel, Unterschrift</t>
  </si>
  <si>
    <t>260 m²/h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</si>
</sst>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name val="Arial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u/>
      <sz val="14"/>
      <name val="Arial"/>
      <family val="2"/>
    </font>
    <font>
      <sz val="12"/>
      <name val="Arial"/>
      <family val="2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4" fontId="4" fillId="2" borderId="1" xfId="0" applyNumberFormat="1" applyFont="1" applyFill="1" applyBorder="1" applyProtection="1">
      <protection locked="0"/>
    </xf>
    <xf numFmtId="0" fontId="0" fillId="0" borderId="0" xfId="0" applyProtection="1"/>
    <xf numFmtId="0" fontId="1" fillId="0" borderId="0" xfId="0" applyFont="1" applyProtection="1"/>
    <xf numFmtId="0" fontId="4" fillId="0" borderId="1" xfId="0" applyFont="1" applyBorder="1" applyProtection="1"/>
    <xf numFmtId="0" fontId="5" fillId="0" borderId="1" xfId="0" applyFont="1" applyBorder="1" applyProtection="1"/>
    <xf numFmtId="0" fontId="5" fillId="0" borderId="1" xfId="0" applyFont="1" applyFill="1" applyBorder="1" applyProtection="1"/>
    <xf numFmtId="4" fontId="5" fillId="0" borderId="1" xfId="0" applyNumberFormat="1" applyFont="1" applyFill="1" applyBorder="1" applyProtection="1"/>
    <xf numFmtId="0" fontId="4" fillId="0" borderId="1" xfId="0" applyFont="1" applyFill="1" applyBorder="1" applyProtection="1"/>
    <xf numFmtId="164" fontId="5" fillId="0" borderId="1" xfId="0" applyNumberFormat="1" applyFont="1" applyFill="1" applyBorder="1" applyProtection="1"/>
    <xf numFmtId="164" fontId="5" fillId="0" borderId="1" xfId="0" applyNumberFormat="1" applyFont="1" applyFill="1" applyBorder="1" applyAlignment="1" applyProtection="1">
      <alignment horizontal="right"/>
    </xf>
    <xf numFmtId="164" fontId="5" fillId="0" borderId="1" xfId="0" applyNumberFormat="1" applyFont="1" applyBorder="1" applyAlignment="1" applyProtection="1">
      <alignment horizontal="right"/>
    </xf>
    <xf numFmtId="164" fontId="5" fillId="0" borderId="0" xfId="0" applyNumberFormat="1" applyFont="1" applyBorder="1" applyAlignment="1" applyProtection="1">
      <alignment horizontal="right"/>
    </xf>
    <xf numFmtId="0" fontId="5" fillId="0" borderId="0" xfId="0" applyFont="1" applyBorder="1" applyProtection="1"/>
    <xf numFmtId="4" fontId="5" fillId="0" borderId="0" xfId="0" applyNumberFormat="1" applyFont="1" applyBorder="1" applyProtection="1"/>
    <xf numFmtId="164" fontId="4" fillId="0" borderId="1" xfId="0" applyNumberFormat="1" applyFont="1" applyBorder="1" applyAlignment="1" applyProtection="1">
      <alignment horizontal="right"/>
    </xf>
    <xf numFmtId="0" fontId="5" fillId="0" borderId="0" xfId="0" applyFont="1" applyProtection="1"/>
    <xf numFmtId="0" fontId="5" fillId="0" borderId="0" xfId="0" applyFont="1" applyFill="1" applyBorder="1" applyProtection="1"/>
    <xf numFmtId="164" fontId="5" fillId="0" borderId="0" xfId="0" applyNumberFormat="1" applyFont="1" applyFill="1" applyBorder="1" applyAlignment="1" applyProtection="1">
      <alignment horizontal="right"/>
    </xf>
    <xf numFmtId="4" fontId="5" fillId="0" borderId="0" xfId="0" applyNumberFormat="1" applyFont="1" applyFill="1" applyBorder="1" applyProtection="1"/>
    <xf numFmtId="0" fontId="5" fillId="0" borderId="2" xfId="0" applyFont="1" applyFill="1" applyBorder="1" applyProtection="1"/>
    <xf numFmtId="0" fontId="5" fillId="0" borderId="3" xfId="0" applyFont="1" applyFill="1" applyBorder="1" applyProtection="1"/>
    <xf numFmtId="0" fontId="4" fillId="0" borderId="0" xfId="0" applyFont="1" applyBorder="1" applyProtection="1"/>
    <xf numFmtId="164" fontId="4" fillId="0" borderId="0" xfId="0" applyNumberFormat="1" applyFont="1" applyBorder="1" applyAlignment="1" applyProtection="1">
      <alignment horizontal="right"/>
    </xf>
    <xf numFmtId="4" fontId="5" fillId="0" borderId="0" xfId="0" applyNumberFormat="1" applyFont="1" applyProtection="1"/>
    <xf numFmtId="4" fontId="5" fillId="0" borderId="0" xfId="0" applyNumberFormat="1" applyFont="1" applyFill="1" applyBorder="1" applyAlignment="1" applyProtection="1">
      <alignment horizontal="right"/>
    </xf>
    <xf numFmtId="4" fontId="5" fillId="0" borderId="1" xfId="0" applyNumberFormat="1" applyFont="1" applyFill="1" applyBorder="1" applyAlignment="1" applyProtection="1">
      <alignment horizontal="right"/>
    </xf>
    <xf numFmtId="0" fontId="5" fillId="0" borderId="1" xfId="0" applyFont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/>
    </xf>
    <xf numFmtId="0" fontId="0" fillId="0" borderId="0" xfId="0" applyBorder="1" applyProtection="1"/>
    <xf numFmtId="2" fontId="5" fillId="0" borderId="0" xfId="0" applyNumberFormat="1" applyFont="1" applyBorder="1" applyProtection="1"/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Protection="1">
      <protection locked="0"/>
    </xf>
    <xf numFmtId="0" fontId="4" fillId="0" borderId="0" xfId="0" applyFont="1" applyBorder="1" applyAlignment="1" applyProtection="1">
      <alignment horizontal="center"/>
    </xf>
    <xf numFmtId="0" fontId="2" fillId="3" borderId="4" xfId="0" applyFont="1" applyFill="1" applyBorder="1" applyProtection="1"/>
    <xf numFmtId="164" fontId="4" fillId="3" borderId="5" xfId="0" applyNumberFormat="1" applyFont="1" applyFill="1" applyBorder="1" applyAlignment="1" applyProtection="1">
      <alignment horizontal="right"/>
    </xf>
    <xf numFmtId="0" fontId="5" fillId="3" borderId="5" xfId="0" applyFont="1" applyFill="1" applyBorder="1" applyProtection="1"/>
    <xf numFmtId="0" fontId="0" fillId="3" borderId="6" xfId="0" applyFill="1" applyBorder="1" applyProtection="1"/>
    <xf numFmtId="0" fontId="3" fillId="0" borderId="7" xfId="0" applyFont="1" applyBorder="1" applyProtection="1"/>
    <xf numFmtId="0" fontId="3" fillId="0" borderId="8" xfId="0" applyFont="1" applyBorder="1" applyProtection="1"/>
    <xf numFmtId="0" fontId="1" fillId="0" borderId="0" xfId="0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horizontal="left"/>
    </xf>
    <xf numFmtId="0" fontId="4" fillId="0" borderId="0" xfId="0" applyFont="1" applyFill="1" applyBorder="1" applyProtection="1"/>
    <xf numFmtId="4" fontId="5" fillId="0" borderId="0" xfId="0" applyNumberFormat="1" applyFont="1" applyFill="1" applyBorder="1" applyAlignment="1" applyProtection="1">
      <alignment horizontal="right"/>
      <protection locked="0"/>
    </xf>
    <xf numFmtId="0" fontId="3" fillId="0" borderId="9" xfId="0" applyFont="1" applyBorder="1" applyProtection="1"/>
    <xf numFmtId="0" fontId="4" fillId="0" borderId="0" xfId="0" applyFont="1" applyFill="1" applyBorder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3" fillId="0" borderId="10" xfId="0" applyFont="1" applyBorder="1" applyProtection="1"/>
    <xf numFmtId="0" fontId="3" fillId="0" borderId="11" xfId="0" applyFont="1" applyBorder="1" applyProtection="1"/>
    <xf numFmtId="0" fontId="3" fillId="0" borderId="12" xfId="0" applyFont="1" applyBorder="1" applyProtection="1"/>
    <xf numFmtId="2" fontId="5" fillId="0" borderId="0" xfId="0" applyNumberFormat="1" applyFont="1" applyBorder="1" applyAlignment="1" applyProtection="1">
      <alignment horizontal="right"/>
    </xf>
    <xf numFmtId="164" fontId="4" fillId="2" borderId="1" xfId="0" applyNumberFormat="1" applyFont="1" applyFill="1" applyBorder="1" applyProtection="1">
      <protection locked="0"/>
    </xf>
    <xf numFmtId="164" fontId="4" fillId="2" borderId="1" xfId="0" applyNumberFormat="1" applyFont="1" applyFill="1" applyBorder="1" applyAlignment="1" applyProtection="1">
      <alignment horizontal="right"/>
      <protection locked="0"/>
    </xf>
    <xf numFmtId="164" fontId="4" fillId="0" borderId="1" xfId="0" applyNumberFormat="1" applyFont="1" applyFill="1" applyBorder="1" applyAlignment="1" applyProtection="1">
      <alignment horizontal="right"/>
    </xf>
    <xf numFmtId="0" fontId="2" fillId="0" borderId="0" xfId="0" applyFont="1" applyBorder="1"/>
    <xf numFmtId="0" fontId="9" fillId="0" borderId="0" xfId="0" applyFont="1" applyBorder="1"/>
    <xf numFmtId="4" fontId="4" fillId="0" borderId="1" xfId="0" applyNumberFormat="1" applyFont="1" applyFill="1" applyBorder="1" applyAlignment="1" applyProtection="1">
      <alignment horizontal="center" vertical="center"/>
      <protection locked="0"/>
    </xf>
    <xf numFmtId="164" fontId="4" fillId="0" borderId="0" xfId="0" applyNumberFormat="1" applyFont="1" applyFill="1" applyBorder="1" applyAlignment="1" applyProtection="1">
      <alignment horizontal="right"/>
    </xf>
    <xf numFmtId="0" fontId="5" fillId="0" borderId="24" xfId="0" applyFont="1" applyFill="1" applyBorder="1" applyProtection="1"/>
    <xf numFmtId="164" fontId="5" fillId="0" borderId="24" xfId="0" applyNumberFormat="1" applyFont="1" applyFill="1" applyBorder="1" applyAlignment="1" applyProtection="1">
      <alignment horizontal="right"/>
    </xf>
    <xf numFmtId="4" fontId="5" fillId="0" borderId="24" xfId="0" applyNumberFormat="1" applyFont="1" applyFill="1" applyBorder="1" applyProtection="1"/>
    <xf numFmtId="4" fontId="5" fillId="0" borderId="24" xfId="0" applyNumberFormat="1" applyFont="1" applyFill="1" applyBorder="1" applyAlignment="1" applyProtection="1">
      <alignment horizontal="right"/>
    </xf>
    <xf numFmtId="0" fontId="0" fillId="0" borderId="24" xfId="0" applyBorder="1" applyProtection="1"/>
    <xf numFmtId="0" fontId="2" fillId="0" borderId="0" xfId="0" applyFont="1"/>
    <xf numFmtId="0" fontId="9" fillId="0" borderId="0" xfId="0" applyFont="1"/>
    <xf numFmtId="0" fontId="8" fillId="0" borderId="0" xfId="0" applyFont="1" applyAlignment="1" applyProtection="1">
      <alignment horizontal="center"/>
    </xf>
    <xf numFmtId="0" fontId="2" fillId="3" borderId="13" xfId="0" applyFont="1" applyFill="1" applyBorder="1" applyAlignment="1" applyProtection="1">
      <alignment horizontal="center"/>
    </xf>
    <xf numFmtId="0" fontId="2" fillId="3" borderId="14" xfId="0" applyFont="1" applyFill="1" applyBorder="1" applyAlignment="1" applyProtection="1">
      <alignment horizontal="center"/>
    </xf>
    <xf numFmtId="0" fontId="2" fillId="3" borderId="15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0" fontId="6" fillId="0" borderId="0" xfId="0" applyFont="1" applyBorder="1" applyAlignment="1" applyProtection="1">
      <alignment horizontal="left"/>
    </xf>
    <xf numFmtId="0" fontId="1" fillId="0" borderId="16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4" fontId="5" fillId="0" borderId="1" xfId="0" applyNumberFormat="1" applyFont="1" applyFill="1" applyBorder="1" applyAlignment="1" applyProtection="1">
      <alignment horizontal="left"/>
    </xf>
    <xf numFmtId="0" fontId="4" fillId="0" borderId="1" xfId="0" applyFont="1" applyBorder="1" applyAlignment="1" applyProtection="1">
      <alignment horizontal="left"/>
    </xf>
    <xf numFmtId="0" fontId="1" fillId="0" borderId="17" xfId="0" applyFont="1" applyBorder="1" applyAlignment="1" applyProtection="1">
      <alignment horizontal="center"/>
    </xf>
    <xf numFmtId="0" fontId="1" fillId="0" borderId="18" xfId="0" applyFont="1" applyBorder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left"/>
    </xf>
    <xf numFmtId="4" fontId="3" fillId="0" borderId="21" xfId="0" applyNumberFormat="1" applyFont="1" applyBorder="1" applyAlignment="1" applyProtection="1">
      <alignment horizontal="right"/>
    </xf>
    <xf numFmtId="4" fontId="3" fillId="0" borderId="22" xfId="0" applyNumberFormat="1" applyFont="1" applyBorder="1" applyAlignment="1" applyProtection="1">
      <alignment horizontal="right"/>
    </xf>
    <xf numFmtId="4" fontId="3" fillId="0" borderId="2" xfId="0" applyNumberFormat="1" applyFont="1" applyBorder="1" applyAlignment="1" applyProtection="1">
      <alignment horizontal="right"/>
    </xf>
    <xf numFmtId="4" fontId="3" fillId="0" borderId="3" xfId="0" applyNumberFormat="1" applyFont="1" applyBorder="1" applyAlignment="1" applyProtection="1">
      <alignment horizontal="right"/>
    </xf>
    <xf numFmtId="4" fontId="1" fillId="0" borderId="23" xfId="0" applyNumberFormat="1" applyFont="1" applyBorder="1" applyAlignment="1" applyProtection="1">
      <alignment horizontal="right"/>
    </xf>
    <xf numFmtId="4" fontId="1" fillId="0" borderId="24" xfId="0" applyNumberFormat="1" applyFont="1" applyBorder="1" applyAlignment="1" applyProtection="1">
      <alignment horizontal="right"/>
    </xf>
    <xf numFmtId="0" fontId="1" fillId="0" borderId="0" xfId="0" applyFont="1" applyFill="1" applyBorder="1" applyAlignment="1" applyProtection="1">
      <alignment horizontal="center"/>
    </xf>
    <xf numFmtId="0" fontId="1" fillId="3" borderId="2" xfId="0" applyFont="1" applyFill="1" applyBorder="1" applyAlignment="1" applyProtection="1">
      <alignment horizontal="center"/>
    </xf>
    <xf numFmtId="0" fontId="1" fillId="3" borderId="3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4" borderId="2" xfId="0" applyFont="1" applyFill="1" applyBorder="1" applyAlignment="1" applyProtection="1">
      <alignment horizontal="center"/>
    </xf>
    <xf numFmtId="0" fontId="4" fillId="4" borderId="3" xfId="0" applyFont="1" applyFill="1" applyBorder="1" applyAlignment="1" applyProtection="1">
      <alignment horizontal="center"/>
    </xf>
    <xf numFmtId="0" fontId="4" fillId="4" borderId="7" xfId="0" applyFont="1" applyFill="1" applyBorder="1" applyAlignment="1" applyProtection="1">
      <alignment horizontal="center"/>
    </xf>
    <xf numFmtId="0" fontId="2" fillId="2" borderId="13" xfId="0" applyFont="1" applyFill="1" applyBorder="1" applyAlignment="1" applyProtection="1">
      <alignment horizontal="center"/>
    </xf>
    <xf numFmtId="0" fontId="2" fillId="2" borderId="14" xfId="0" applyFont="1" applyFill="1" applyBorder="1" applyAlignment="1" applyProtection="1">
      <alignment horizontal="center"/>
    </xf>
    <xf numFmtId="0" fontId="2" fillId="2" borderId="15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left"/>
    </xf>
    <xf numFmtId="0" fontId="1" fillId="0" borderId="3" xfId="0" applyFont="1" applyFill="1" applyBorder="1" applyAlignment="1" applyProtection="1">
      <alignment horizontal="left"/>
    </xf>
    <xf numFmtId="0" fontId="1" fillId="0" borderId="7" xfId="0" applyFont="1" applyFill="1" applyBorder="1" applyAlignment="1" applyProtection="1">
      <alignment horizontal="left"/>
    </xf>
    <xf numFmtId="0" fontId="7" fillId="0" borderId="19" xfId="0" applyFont="1" applyBorder="1" applyAlignment="1" applyProtection="1">
      <alignment horizontal="center" wrapText="1"/>
    </xf>
    <xf numFmtId="0" fontId="7" fillId="0" borderId="20" xfId="0" applyFont="1" applyBorder="1" applyAlignment="1" applyProtection="1">
      <alignment horizontal="center" wrapText="1"/>
    </xf>
    <xf numFmtId="0" fontId="1" fillId="0" borderId="1" xfId="0" applyFont="1" applyFill="1" applyBorder="1" applyAlignment="1" applyProtection="1">
      <alignment horizontal="center" wrapText="1"/>
    </xf>
    <xf numFmtId="0" fontId="0" fillId="0" borderId="1" xfId="0" applyBorder="1" applyAlignment="1">
      <alignment horizontal="center"/>
    </xf>
    <xf numFmtId="0" fontId="1" fillId="3" borderId="2" xfId="0" applyFont="1" applyFill="1" applyBorder="1" applyAlignment="1" applyProtection="1">
      <alignment horizontal="left"/>
    </xf>
    <xf numFmtId="0" fontId="1" fillId="3" borderId="3" xfId="0" applyFont="1" applyFill="1" applyBorder="1" applyAlignment="1" applyProtection="1">
      <alignment horizontal="left"/>
    </xf>
    <xf numFmtId="0" fontId="1" fillId="3" borderId="7" xfId="0" applyFont="1" applyFill="1" applyBorder="1" applyAlignment="1" applyProtection="1">
      <alignment horizontal="left"/>
    </xf>
    <xf numFmtId="0" fontId="10" fillId="3" borderId="13" xfId="0" applyFont="1" applyFill="1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5" fillId="0" borderId="2" xfId="0" applyFont="1" applyFill="1" applyBorder="1" applyAlignment="1" applyProtection="1">
      <alignment horizontal="left" wrapText="1"/>
    </xf>
    <xf numFmtId="0" fontId="5" fillId="0" borderId="3" xfId="0" applyFont="1" applyFill="1" applyBorder="1" applyAlignment="1" applyProtection="1">
      <alignment horizontal="left" wrapText="1"/>
    </xf>
    <xf numFmtId="0" fontId="5" fillId="0" borderId="7" xfId="0" applyFont="1" applyFill="1" applyBorder="1" applyAlignment="1" applyProtection="1">
      <alignment horizontal="left" wrapText="1"/>
    </xf>
    <xf numFmtId="0" fontId="1" fillId="0" borderId="25" xfId="0" applyFont="1" applyBorder="1" applyAlignment="1" applyProtection="1">
      <alignment horizontal="center"/>
    </xf>
    <xf numFmtId="0" fontId="1" fillId="0" borderId="26" xfId="0" applyFont="1" applyBorder="1" applyAlignment="1" applyProtection="1">
      <alignment horizontal="center"/>
    </xf>
    <xf numFmtId="4" fontId="3" fillId="0" borderId="27" xfId="0" applyNumberFormat="1" applyFont="1" applyBorder="1" applyAlignment="1" applyProtection="1">
      <alignment horizontal="right"/>
    </xf>
    <xf numFmtId="4" fontId="3" fillId="0" borderId="28" xfId="0" applyNumberFormat="1" applyFont="1" applyBorder="1" applyAlignment="1" applyProtection="1">
      <alignment horizontal="right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5"/>
  <sheetViews>
    <sheetView tabSelected="1" zoomScaleNormal="100" workbookViewId="0">
      <selection activeCell="E59" sqref="E59:F59"/>
    </sheetView>
  </sheetViews>
  <sheetFormatPr baseColWidth="10" defaultRowHeight="14.25" x14ac:dyDescent="0.2"/>
  <cols>
    <col min="1" max="1" width="13.875" style="2" customWidth="1"/>
    <col min="2" max="2" width="12.5" style="2" bestFit="1" customWidth="1"/>
    <col min="3" max="4" width="10.625" style="2" customWidth="1"/>
    <col min="5" max="6" width="11.625" style="2" bestFit="1" customWidth="1"/>
    <col min="7" max="7" width="10.625" style="2" customWidth="1"/>
    <col min="8" max="8" width="11.625" style="2" bestFit="1" customWidth="1"/>
    <col min="9" max="12" width="10.625" style="2" customWidth="1"/>
    <col min="13" max="16384" width="11" style="2"/>
  </cols>
  <sheetData>
    <row r="1" spans="1:12" ht="18" x14ac:dyDescent="0.25">
      <c r="A1" s="67" t="s">
        <v>37</v>
      </c>
      <c r="B1" s="67"/>
      <c r="C1" s="67"/>
      <c r="D1" s="67"/>
      <c r="E1" s="67"/>
      <c r="F1" s="67"/>
      <c r="G1" s="67"/>
      <c r="H1" s="46"/>
      <c r="I1" s="46"/>
      <c r="J1" s="46"/>
      <c r="K1" s="46"/>
    </row>
    <row r="2" spans="1:12" ht="10.5" customHeight="1" thickBot="1" x14ac:dyDescent="0.3">
      <c r="A2" s="79"/>
      <c r="B2" s="79"/>
      <c r="C2" s="79"/>
      <c r="D2" s="79"/>
      <c r="E2" s="79"/>
      <c r="F2" s="79"/>
    </row>
    <row r="3" spans="1:12" ht="18" customHeight="1" thickBot="1" x14ac:dyDescent="0.3">
      <c r="A3" s="68" t="s">
        <v>26</v>
      </c>
      <c r="B3" s="69"/>
      <c r="C3" s="69"/>
      <c r="D3" s="69"/>
      <c r="E3" s="69"/>
      <c r="F3" s="69"/>
      <c r="G3" s="70"/>
      <c r="H3" s="48"/>
      <c r="I3" s="48"/>
      <c r="J3" s="48"/>
      <c r="K3" s="48"/>
      <c r="L3" s="48"/>
    </row>
    <row r="4" spans="1:12" ht="16.5" thickBot="1" x14ac:dyDescent="0.3">
      <c r="A4" s="94" t="s">
        <v>21</v>
      </c>
      <c r="B4" s="95"/>
      <c r="C4" s="95"/>
      <c r="D4" s="95"/>
      <c r="E4" s="95"/>
      <c r="F4" s="95"/>
      <c r="G4" s="96"/>
      <c r="H4" s="48"/>
      <c r="I4" s="48"/>
      <c r="J4" s="48"/>
      <c r="K4" s="48"/>
      <c r="L4" s="48"/>
    </row>
    <row r="6" spans="1:12" ht="15" x14ac:dyDescent="0.25">
      <c r="A6" s="97" t="s">
        <v>5</v>
      </c>
      <c r="B6" s="98"/>
      <c r="C6" s="98"/>
      <c r="D6" s="99"/>
      <c r="E6" s="53"/>
      <c r="F6" s="24"/>
    </row>
    <row r="7" spans="1:12" ht="15" x14ac:dyDescent="0.25">
      <c r="A7" s="31"/>
      <c r="B7" s="31"/>
      <c r="C7" s="31"/>
      <c r="D7" s="31"/>
      <c r="E7" s="32"/>
      <c r="F7" s="24"/>
    </row>
    <row r="8" spans="1:12" ht="41.25" customHeight="1" x14ac:dyDescent="0.2">
      <c r="A8" s="102" t="s">
        <v>41</v>
      </c>
      <c r="B8" s="103"/>
      <c r="C8" s="103"/>
      <c r="D8" s="103"/>
      <c r="E8" s="58" t="s">
        <v>44</v>
      </c>
      <c r="F8" s="24"/>
    </row>
    <row r="10" spans="1:12" ht="15" x14ac:dyDescent="0.25">
      <c r="B10" s="88" t="s">
        <v>31</v>
      </c>
      <c r="C10" s="89"/>
      <c r="D10" s="89"/>
      <c r="E10" s="89"/>
      <c r="F10" s="89"/>
      <c r="G10" s="90"/>
      <c r="H10" s="87"/>
      <c r="I10" s="87"/>
      <c r="J10" s="40"/>
      <c r="K10" s="40"/>
      <c r="L10" s="40"/>
    </row>
    <row r="11" spans="1:12" x14ac:dyDescent="0.2">
      <c r="A11" s="100"/>
      <c r="B11" s="91" t="s">
        <v>4</v>
      </c>
      <c r="C11" s="92"/>
      <c r="D11" s="92"/>
      <c r="E11" s="92"/>
      <c r="F11" s="92"/>
      <c r="G11" s="93"/>
      <c r="H11" s="87"/>
      <c r="I11" s="87"/>
      <c r="J11" s="45"/>
      <c r="K11" s="45"/>
      <c r="L11" s="45"/>
    </row>
    <row r="12" spans="1:12" x14ac:dyDescent="0.2">
      <c r="A12" s="101"/>
      <c r="B12" s="27" t="s">
        <v>8</v>
      </c>
      <c r="C12" s="27" t="s">
        <v>9</v>
      </c>
      <c r="D12" s="27" t="s">
        <v>10</v>
      </c>
      <c r="E12" s="28" t="s">
        <v>11</v>
      </c>
      <c r="F12" s="28" t="s">
        <v>32</v>
      </c>
      <c r="G12" s="28" t="s">
        <v>33</v>
      </c>
    </row>
    <row r="13" spans="1:12" x14ac:dyDescent="0.2">
      <c r="A13" s="6" t="s">
        <v>0</v>
      </c>
      <c r="B13" s="7">
        <v>336.93</v>
      </c>
      <c r="C13" s="7">
        <v>22.16</v>
      </c>
      <c r="D13" s="7">
        <v>166.85</v>
      </c>
      <c r="E13" s="7">
        <v>38.18</v>
      </c>
      <c r="F13" s="7">
        <v>112.44</v>
      </c>
      <c r="G13" s="7">
        <v>10.82</v>
      </c>
    </row>
    <row r="14" spans="1:12" x14ac:dyDescent="0.2">
      <c r="A14" s="6" t="s">
        <v>30</v>
      </c>
      <c r="B14" s="7">
        <f>B13*190</f>
        <v>64016.700000000004</v>
      </c>
      <c r="C14" s="7">
        <f>C13*190</f>
        <v>4210.3999999999996</v>
      </c>
      <c r="D14" s="7">
        <f>D13*190</f>
        <v>31701.5</v>
      </c>
      <c r="E14" s="7">
        <f>E13*190</f>
        <v>7254.2</v>
      </c>
      <c r="F14" s="7">
        <f>F13*114</f>
        <v>12818.16</v>
      </c>
      <c r="G14" s="7">
        <f>G13*190</f>
        <v>2055.8000000000002</v>
      </c>
    </row>
    <row r="15" spans="1:12" x14ac:dyDescent="0.2">
      <c r="A15" s="8" t="s">
        <v>15</v>
      </c>
      <c r="B15" s="1"/>
      <c r="C15" s="1"/>
      <c r="D15" s="1"/>
      <c r="E15" s="1"/>
      <c r="F15" s="1"/>
      <c r="G15" s="1"/>
    </row>
    <row r="16" spans="1:12" x14ac:dyDescent="0.2">
      <c r="A16" s="9" t="s">
        <v>2</v>
      </c>
      <c r="B16" s="26" t="e">
        <f t="shared" ref="B16:G16" si="0">B13/B15*190</f>
        <v>#DIV/0!</v>
      </c>
      <c r="C16" s="26" t="e">
        <f t="shared" si="0"/>
        <v>#DIV/0!</v>
      </c>
      <c r="D16" s="26" t="e">
        <f t="shared" si="0"/>
        <v>#DIV/0!</v>
      </c>
      <c r="E16" s="26" t="e">
        <f t="shared" si="0"/>
        <v>#DIV/0!</v>
      </c>
      <c r="F16" s="26" t="e">
        <f>F13/F15*114</f>
        <v>#DIV/0!</v>
      </c>
      <c r="G16" s="26" t="e">
        <f t="shared" si="0"/>
        <v>#DIV/0!</v>
      </c>
    </row>
    <row r="17" spans="1:11" x14ac:dyDescent="0.2">
      <c r="A17" s="6" t="s">
        <v>3</v>
      </c>
      <c r="B17" s="10" t="e">
        <f>B16*E6</f>
        <v>#DIV/0!</v>
      </c>
      <c r="C17" s="10" t="e">
        <f>C16*E6</f>
        <v>#DIV/0!</v>
      </c>
      <c r="D17" s="10" t="e">
        <f>D16*E6</f>
        <v>#DIV/0!</v>
      </c>
      <c r="E17" s="10" t="e">
        <f>E16*E6</f>
        <v>#DIV/0!</v>
      </c>
      <c r="F17" s="10" t="e">
        <f>F16*E6</f>
        <v>#DIV/0!</v>
      </c>
      <c r="G17" s="10" t="e">
        <f>G16*E6</f>
        <v>#DIV/0!</v>
      </c>
    </row>
    <row r="18" spans="1:11" x14ac:dyDescent="0.2">
      <c r="A18" s="5"/>
      <c r="B18" s="11"/>
      <c r="C18" s="12"/>
      <c r="D18" s="12"/>
      <c r="E18" s="12"/>
      <c r="F18" s="12"/>
    </row>
    <row r="19" spans="1:11" x14ac:dyDescent="0.2">
      <c r="A19" s="5" t="s">
        <v>6</v>
      </c>
      <c r="B19" s="11" t="e">
        <f>SUM(B17:G17)</f>
        <v>#DIV/0!</v>
      </c>
      <c r="C19" s="13"/>
      <c r="D19" s="72" t="s">
        <v>13</v>
      </c>
      <c r="E19" s="72"/>
      <c r="F19" s="30">
        <f>SUM(B13:G13)</f>
        <v>687.38</v>
      </c>
      <c r="G19" s="16" t="s">
        <v>0</v>
      </c>
    </row>
    <row r="20" spans="1:11" x14ac:dyDescent="0.2">
      <c r="A20" s="5" t="s">
        <v>1</v>
      </c>
      <c r="B20" s="11" t="e">
        <f>B19*0.19</f>
        <v>#DIV/0!</v>
      </c>
      <c r="C20" s="13"/>
      <c r="D20" s="72" t="s">
        <v>12</v>
      </c>
      <c r="E20" s="72"/>
      <c r="F20" s="52" t="e">
        <f>SUM(B14:G14)/SUM(B16:G16)</f>
        <v>#DIV/0!</v>
      </c>
      <c r="G20" s="16" t="s">
        <v>14</v>
      </c>
    </row>
    <row r="21" spans="1:11" x14ac:dyDescent="0.2">
      <c r="A21" s="4" t="s">
        <v>7</v>
      </c>
      <c r="B21" s="15" t="e">
        <f>B20+B19</f>
        <v>#DIV/0!</v>
      </c>
      <c r="C21" s="13"/>
      <c r="D21" s="13"/>
      <c r="E21" s="13"/>
      <c r="F21" s="13"/>
    </row>
    <row r="22" spans="1:11" x14ac:dyDescent="0.2">
      <c r="A22" s="16"/>
      <c r="B22" s="16"/>
      <c r="C22" s="16"/>
      <c r="D22" s="16"/>
      <c r="E22" s="16"/>
      <c r="F22" s="16"/>
    </row>
    <row r="23" spans="1:11" ht="15" thickBot="1" x14ac:dyDescent="0.25">
      <c r="A23" s="22"/>
      <c r="B23" s="23"/>
      <c r="C23" s="13"/>
      <c r="D23" s="13"/>
      <c r="E23" s="13"/>
      <c r="F23" s="13"/>
    </row>
    <row r="24" spans="1:11" ht="17.100000000000001" customHeight="1" x14ac:dyDescent="0.25">
      <c r="A24" s="34" t="s">
        <v>16</v>
      </c>
      <c r="B24" s="35"/>
      <c r="C24" s="36"/>
      <c r="D24" s="36"/>
      <c r="E24" s="36"/>
      <c r="F24" s="36"/>
      <c r="G24" s="37"/>
    </row>
    <row r="25" spans="1:11" ht="20.100000000000001" customHeight="1" x14ac:dyDescent="0.25">
      <c r="A25" s="73" t="s">
        <v>18</v>
      </c>
      <c r="B25" s="74"/>
      <c r="C25" s="74"/>
      <c r="D25" s="74"/>
      <c r="E25" s="81" t="e">
        <f>B19</f>
        <v>#DIV/0!</v>
      </c>
      <c r="F25" s="82"/>
      <c r="G25" s="49" t="s">
        <v>20</v>
      </c>
    </row>
    <row r="26" spans="1:11" ht="20.100000000000001" customHeight="1" x14ac:dyDescent="0.25">
      <c r="A26" s="73" t="s">
        <v>17</v>
      </c>
      <c r="B26" s="74"/>
      <c r="C26" s="74"/>
      <c r="D26" s="74"/>
      <c r="E26" s="83" t="e">
        <f>E25*0.19</f>
        <v>#DIV/0!</v>
      </c>
      <c r="F26" s="84"/>
      <c r="G26" s="50" t="s">
        <v>20</v>
      </c>
    </row>
    <row r="27" spans="1:11" ht="20.100000000000001" customHeight="1" thickBot="1" x14ac:dyDescent="0.3">
      <c r="A27" s="77" t="s">
        <v>19</v>
      </c>
      <c r="B27" s="78"/>
      <c r="C27" s="78"/>
      <c r="D27" s="78"/>
      <c r="E27" s="85" t="e">
        <f>E25+E26</f>
        <v>#DIV/0!</v>
      </c>
      <c r="F27" s="86"/>
      <c r="G27" s="51" t="s">
        <v>20</v>
      </c>
    </row>
    <row r="28" spans="1:11" ht="15" thickBot="1" x14ac:dyDescent="0.25">
      <c r="A28" s="22"/>
      <c r="B28" s="23"/>
      <c r="C28" s="13"/>
      <c r="D28" s="13"/>
      <c r="E28" s="13"/>
      <c r="F28" s="13"/>
    </row>
    <row r="29" spans="1:11" ht="16.5" thickBot="1" x14ac:dyDescent="0.3">
      <c r="A29" s="68" t="s">
        <v>25</v>
      </c>
      <c r="B29" s="69"/>
      <c r="C29" s="69"/>
      <c r="D29" s="69"/>
      <c r="E29" s="69"/>
      <c r="F29" s="69"/>
      <c r="G29" s="70"/>
      <c r="H29" s="48"/>
      <c r="I29" s="48"/>
      <c r="J29" s="48"/>
      <c r="K29" s="48"/>
    </row>
    <row r="30" spans="1:11" x14ac:dyDescent="0.2">
      <c r="A30" s="22"/>
      <c r="B30" s="23"/>
      <c r="C30" s="13"/>
      <c r="D30" s="13"/>
      <c r="E30" s="13"/>
      <c r="F30" s="13"/>
    </row>
    <row r="31" spans="1:11" ht="15" x14ac:dyDescent="0.25">
      <c r="A31" s="104" t="s">
        <v>35</v>
      </c>
      <c r="B31" s="105"/>
      <c r="C31" s="105"/>
      <c r="D31" s="105"/>
      <c r="E31" s="105"/>
      <c r="F31" s="106"/>
      <c r="G31" s="40"/>
      <c r="H31" s="40"/>
      <c r="I31" s="40"/>
      <c r="J31" s="40"/>
    </row>
    <row r="32" spans="1:11" x14ac:dyDescent="0.2">
      <c r="A32" s="20" t="s">
        <v>22</v>
      </c>
      <c r="B32" s="21"/>
      <c r="C32" s="21"/>
      <c r="D32" s="80" t="s">
        <v>6</v>
      </c>
      <c r="E32" s="80"/>
      <c r="F32" s="54"/>
    </row>
    <row r="33" spans="1:11" x14ac:dyDescent="0.2">
      <c r="A33" s="17"/>
      <c r="B33" s="17"/>
      <c r="C33" s="17"/>
      <c r="D33" s="75" t="s">
        <v>1</v>
      </c>
      <c r="E33" s="75"/>
      <c r="F33" s="10">
        <f>F32*0.19</f>
        <v>0</v>
      </c>
    </row>
    <row r="34" spans="1:11" x14ac:dyDescent="0.2">
      <c r="A34" s="17"/>
      <c r="B34" s="17"/>
      <c r="C34" s="17"/>
      <c r="D34" s="76" t="s">
        <v>7</v>
      </c>
      <c r="E34" s="76"/>
      <c r="F34" s="55">
        <f>F33+F32</f>
        <v>0</v>
      </c>
    </row>
    <row r="35" spans="1:11" x14ac:dyDescent="0.2">
      <c r="A35" s="17"/>
      <c r="B35" s="17"/>
      <c r="C35" s="17"/>
      <c r="D35" s="41"/>
      <c r="E35" s="41"/>
      <c r="F35" s="18"/>
    </row>
    <row r="36" spans="1:11" ht="15" thickBot="1" x14ac:dyDescent="0.25">
      <c r="A36" s="17"/>
      <c r="B36" s="17"/>
      <c r="C36" s="17"/>
      <c r="D36" s="33"/>
      <c r="E36" s="33"/>
      <c r="F36" s="25"/>
    </row>
    <row r="37" spans="1:11" ht="19.5" customHeight="1" x14ac:dyDescent="0.25">
      <c r="A37" s="34" t="s">
        <v>23</v>
      </c>
      <c r="B37" s="35"/>
      <c r="C37" s="36"/>
      <c r="D37" s="36"/>
      <c r="E37" s="36"/>
      <c r="F37" s="36"/>
      <c r="G37" s="37"/>
    </row>
    <row r="38" spans="1:11" ht="19.5" customHeight="1" x14ac:dyDescent="0.25">
      <c r="A38" s="73" t="s">
        <v>18</v>
      </c>
      <c r="B38" s="74"/>
      <c r="C38" s="74"/>
      <c r="D38" s="74"/>
      <c r="E38" s="81">
        <f>F32</f>
        <v>0</v>
      </c>
      <c r="F38" s="82"/>
      <c r="G38" s="49" t="s">
        <v>20</v>
      </c>
    </row>
    <row r="39" spans="1:11" ht="19.5" customHeight="1" x14ac:dyDescent="0.25">
      <c r="A39" s="73" t="s">
        <v>17</v>
      </c>
      <c r="B39" s="74"/>
      <c r="C39" s="74"/>
      <c r="D39" s="74"/>
      <c r="E39" s="83">
        <f>E38*0.19</f>
        <v>0</v>
      </c>
      <c r="F39" s="84"/>
      <c r="G39" s="50" t="s">
        <v>20</v>
      </c>
    </row>
    <row r="40" spans="1:11" ht="19.5" customHeight="1" thickBot="1" x14ac:dyDescent="0.3">
      <c r="A40" s="77" t="s">
        <v>19</v>
      </c>
      <c r="B40" s="78"/>
      <c r="C40" s="78"/>
      <c r="D40" s="78"/>
      <c r="E40" s="85">
        <f>E38+E39</f>
        <v>0</v>
      </c>
      <c r="F40" s="86"/>
      <c r="G40" s="51" t="s">
        <v>20</v>
      </c>
    </row>
    <row r="41" spans="1:11" x14ac:dyDescent="0.2">
      <c r="A41" s="22"/>
      <c r="B41" s="23"/>
      <c r="C41" s="13"/>
      <c r="D41" s="13"/>
      <c r="E41" s="14"/>
      <c r="F41" s="14"/>
    </row>
    <row r="42" spans="1:11" ht="89.25" customHeight="1" thickBot="1" x14ac:dyDescent="0.25">
      <c r="A42" s="22"/>
      <c r="B42" s="23"/>
      <c r="C42" s="13"/>
      <c r="D42" s="13"/>
      <c r="E42" s="14"/>
      <c r="F42" s="14"/>
    </row>
    <row r="43" spans="1:11" ht="16.5" thickBot="1" x14ac:dyDescent="0.3">
      <c r="A43" s="68" t="s">
        <v>24</v>
      </c>
      <c r="B43" s="69"/>
      <c r="C43" s="69"/>
      <c r="D43" s="69"/>
      <c r="E43" s="69"/>
      <c r="F43" s="69"/>
      <c r="G43" s="70"/>
      <c r="H43" s="48"/>
      <c r="I43" s="48"/>
      <c r="J43" s="48"/>
      <c r="K43" s="48"/>
    </row>
    <row r="44" spans="1:11" x14ac:dyDescent="0.2">
      <c r="A44" s="22"/>
      <c r="B44" s="23"/>
      <c r="C44" s="13"/>
      <c r="D44" s="13"/>
      <c r="E44" s="14"/>
      <c r="F44" s="14"/>
    </row>
    <row r="45" spans="1:11" ht="15" x14ac:dyDescent="0.25">
      <c r="A45" s="104" t="s">
        <v>36</v>
      </c>
      <c r="B45" s="105"/>
      <c r="C45" s="105"/>
      <c r="D45" s="105"/>
      <c r="E45" s="105"/>
      <c r="F45" s="106"/>
    </row>
    <row r="46" spans="1:11" ht="28.5" customHeight="1" x14ac:dyDescent="0.2">
      <c r="A46" s="110" t="s">
        <v>29</v>
      </c>
      <c r="B46" s="111"/>
      <c r="C46" s="112"/>
      <c r="D46" s="80" t="s">
        <v>27</v>
      </c>
      <c r="E46" s="80"/>
      <c r="F46" s="54"/>
    </row>
    <row r="47" spans="1:11" x14ac:dyDescent="0.2">
      <c r="A47" s="17"/>
      <c r="B47" s="17"/>
      <c r="C47" s="17"/>
      <c r="D47" s="75" t="s">
        <v>1</v>
      </c>
      <c r="E47" s="75"/>
      <c r="F47" s="10">
        <f>F46/100*19</f>
        <v>0</v>
      </c>
    </row>
    <row r="48" spans="1:11" x14ac:dyDescent="0.2">
      <c r="A48" s="17"/>
      <c r="B48" s="17"/>
      <c r="C48" s="17"/>
      <c r="D48" s="76" t="s">
        <v>28</v>
      </c>
      <c r="E48" s="76"/>
      <c r="F48" s="55">
        <f>F47+F46</f>
        <v>0</v>
      </c>
    </row>
    <row r="49" spans="1:11" x14ac:dyDescent="0.2">
      <c r="A49" s="17"/>
      <c r="B49" s="17"/>
      <c r="C49" s="17"/>
      <c r="D49" s="41"/>
      <c r="E49" s="41"/>
      <c r="F49" s="59"/>
    </row>
    <row r="50" spans="1:11" ht="15" x14ac:dyDescent="0.25">
      <c r="A50" s="104" t="s">
        <v>38</v>
      </c>
      <c r="B50" s="105"/>
      <c r="C50" s="105"/>
      <c r="D50" s="105"/>
      <c r="E50" s="105"/>
      <c r="F50" s="106"/>
    </row>
    <row r="51" spans="1:11" x14ac:dyDescent="0.2">
      <c r="A51" s="110" t="s">
        <v>39</v>
      </c>
      <c r="B51" s="111"/>
      <c r="C51" s="112"/>
      <c r="D51" s="80" t="s">
        <v>40</v>
      </c>
      <c r="E51" s="80"/>
      <c r="F51" s="54"/>
    </row>
    <row r="52" spans="1:11" x14ac:dyDescent="0.2">
      <c r="A52" s="17"/>
      <c r="B52" s="17"/>
      <c r="C52" s="17"/>
      <c r="D52" s="75" t="s">
        <v>1</v>
      </c>
      <c r="E52" s="75"/>
      <c r="F52" s="10">
        <f>F51/100*19</f>
        <v>0</v>
      </c>
    </row>
    <row r="53" spans="1:11" x14ac:dyDescent="0.2">
      <c r="A53" s="17"/>
      <c r="B53" s="17"/>
      <c r="C53" s="17"/>
      <c r="D53" s="76" t="s">
        <v>28</v>
      </c>
      <c r="E53" s="76"/>
      <c r="F53" s="55">
        <f>F52+F51</f>
        <v>0</v>
      </c>
    </row>
    <row r="54" spans="1:11" x14ac:dyDescent="0.2">
      <c r="A54" s="22"/>
      <c r="B54" s="23"/>
      <c r="C54" s="13"/>
      <c r="D54" s="13"/>
      <c r="E54" s="14"/>
      <c r="F54" s="14"/>
    </row>
    <row r="55" spans="1:11" ht="18.75" customHeight="1" x14ac:dyDescent="0.25">
      <c r="A55" s="71" t="s">
        <v>42</v>
      </c>
      <c r="B55" s="71"/>
      <c r="C55" s="71"/>
      <c r="D55" s="71"/>
      <c r="E55" s="71"/>
      <c r="F55" s="71"/>
      <c r="G55" s="71"/>
      <c r="H55" s="47"/>
      <c r="I55" s="47"/>
      <c r="J55" s="47"/>
      <c r="K55" s="47"/>
    </row>
    <row r="56" spans="1:11" ht="14.25" customHeight="1" x14ac:dyDescent="0.2">
      <c r="A56" s="17"/>
      <c r="B56" s="17"/>
      <c r="C56" s="17"/>
      <c r="D56" s="41"/>
      <c r="E56" s="41"/>
      <c r="F56" s="18"/>
    </row>
    <row r="57" spans="1:11" ht="15" thickBot="1" x14ac:dyDescent="0.25">
      <c r="A57" s="42"/>
      <c r="B57" s="17"/>
      <c r="C57" s="17"/>
      <c r="D57" s="17"/>
      <c r="E57" s="19"/>
      <c r="F57" s="19"/>
    </row>
    <row r="58" spans="1:11" ht="71.25" customHeight="1" thickBot="1" x14ac:dyDescent="0.3">
      <c r="A58" s="107" t="s">
        <v>34</v>
      </c>
      <c r="B58" s="108"/>
      <c r="C58" s="108"/>
      <c r="D58" s="108"/>
      <c r="E58" s="108"/>
      <c r="F58" s="108"/>
      <c r="G58" s="109"/>
    </row>
    <row r="59" spans="1:11" ht="15" x14ac:dyDescent="0.25">
      <c r="A59" s="113" t="s">
        <v>18</v>
      </c>
      <c r="B59" s="114"/>
      <c r="C59" s="114"/>
      <c r="D59" s="114"/>
      <c r="E59" s="115" t="e">
        <f>E38+E25</f>
        <v>#DIV/0!</v>
      </c>
      <c r="F59" s="116"/>
      <c r="G59" s="44" t="s">
        <v>20</v>
      </c>
    </row>
    <row r="60" spans="1:11" ht="15" x14ac:dyDescent="0.25">
      <c r="A60" s="73" t="s">
        <v>17</v>
      </c>
      <c r="B60" s="74"/>
      <c r="C60" s="74"/>
      <c r="D60" s="74"/>
      <c r="E60" s="83" t="e">
        <f>E59*0.19</f>
        <v>#DIV/0!</v>
      </c>
      <c r="F60" s="84"/>
      <c r="G60" s="38" t="s">
        <v>20</v>
      </c>
    </row>
    <row r="61" spans="1:11" ht="15.75" thickBot="1" x14ac:dyDescent="0.3">
      <c r="A61" s="77" t="s">
        <v>19</v>
      </c>
      <c r="B61" s="78"/>
      <c r="C61" s="78"/>
      <c r="D61" s="78"/>
      <c r="E61" s="85" t="e">
        <f>E59+E60</f>
        <v>#DIV/0!</v>
      </c>
      <c r="F61" s="86"/>
      <c r="G61" s="39" t="s">
        <v>20</v>
      </c>
    </row>
    <row r="62" spans="1:11" ht="15.75" thickBot="1" x14ac:dyDescent="0.3">
      <c r="A62" s="77" t="s">
        <v>12</v>
      </c>
      <c r="B62" s="78"/>
      <c r="C62" s="78"/>
      <c r="D62" s="78"/>
      <c r="E62" s="85" t="e">
        <f>F20</f>
        <v>#DIV/0!</v>
      </c>
      <c r="F62" s="86"/>
      <c r="G62" s="39" t="s">
        <v>14</v>
      </c>
    </row>
    <row r="63" spans="1:11" x14ac:dyDescent="0.2">
      <c r="A63" s="42"/>
      <c r="B63" s="17"/>
      <c r="C63" s="17"/>
      <c r="D63" s="18"/>
      <c r="E63" s="19"/>
      <c r="F63" s="25"/>
    </row>
    <row r="64" spans="1:11" x14ac:dyDescent="0.2">
      <c r="A64" s="42"/>
      <c r="B64" s="17"/>
      <c r="C64" s="17"/>
      <c r="D64" s="18"/>
      <c r="E64" s="19"/>
      <c r="F64" s="25"/>
      <c r="G64" s="29"/>
      <c r="H64" s="29"/>
    </row>
    <row r="65" spans="1:11" x14ac:dyDescent="0.2">
      <c r="A65" s="42"/>
      <c r="B65" s="17"/>
      <c r="C65" s="17"/>
      <c r="D65" s="18"/>
      <c r="E65" s="19"/>
      <c r="F65" s="25"/>
      <c r="G65" s="29"/>
      <c r="H65" s="29"/>
    </row>
    <row r="66" spans="1:11" x14ac:dyDescent="0.2">
      <c r="A66" s="42"/>
      <c r="B66" s="17"/>
      <c r="C66" s="17"/>
      <c r="D66" s="18"/>
      <c r="E66" s="19"/>
      <c r="F66" s="25"/>
      <c r="G66" s="29"/>
      <c r="H66" s="29"/>
    </row>
    <row r="67" spans="1:11" x14ac:dyDescent="0.2">
      <c r="A67" s="42"/>
      <c r="B67" s="17"/>
      <c r="C67" s="17"/>
      <c r="D67" s="18"/>
      <c r="E67" s="19"/>
      <c r="F67" s="25"/>
      <c r="G67" s="29"/>
      <c r="H67" s="29"/>
    </row>
    <row r="68" spans="1:11" ht="15" thickBot="1" x14ac:dyDescent="0.25">
      <c r="A68" s="60"/>
      <c r="B68" s="60"/>
      <c r="C68" s="60"/>
      <c r="D68" s="61"/>
      <c r="E68" s="62"/>
      <c r="F68" s="63"/>
      <c r="G68" s="64"/>
      <c r="H68" s="29"/>
      <c r="I68" s="29"/>
      <c r="J68" s="29"/>
    </row>
    <row r="69" spans="1:11" ht="15.75" x14ac:dyDescent="0.25">
      <c r="A69" s="65" t="s">
        <v>43</v>
      </c>
      <c r="B69" s="17"/>
      <c r="C69" s="17"/>
      <c r="D69" s="18"/>
      <c r="E69" s="42"/>
      <c r="F69" s="25"/>
    </row>
    <row r="70" spans="1:11" ht="15" x14ac:dyDescent="0.2">
      <c r="A70" s="66"/>
      <c r="B70" s="17"/>
      <c r="C70" s="17"/>
      <c r="D70" s="18"/>
      <c r="E70" s="19"/>
      <c r="F70" s="25"/>
    </row>
    <row r="71" spans="1:11" x14ac:dyDescent="0.2">
      <c r="A71" s="42"/>
      <c r="B71" s="17"/>
      <c r="C71" s="17"/>
      <c r="D71" s="18"/>
      <c r="E71" s="19"/>
      <c r="F71" s="25"/>
      <c r="G71" s="29"/>
      <c r="H71" s="29"/>
    </row>
    <row r="72" spans="1:11" x14ac:dyDescent="0.2">
      <c r="A72" s="42"/>
      <c r="B72" s="17"/>
      <c r="C72" s="17"/>
      <c r="D72" s="18"/>
      <c r="E72" s="19"/>
      <c r="F72" s="25"/>
      <c r="G72" s="29"/>
      <c r="H72" s="29"/>
    </row>
    <row r="73" spans="1:11" x14ac:dyDescent="0.2">
      <c r="A73" s="42"/>
      <c r="B73" s="17"/>
      <c r="C73" s="17"/>
      <c r="D73" s="18"/>
      <c r="E73" s="19"/>
      <c r="F73" s="25"/>
      <c r="G73" s="29"/>
      <c r="H73" s="29"/>
    </row>
    <row r="74" spans="1:11" x14ac:dyDescent="0.2">
      <c r="A74" s="29"/>
      <c r="B74" s="17"/>
      <c r="C74" s="17"/>
      <c r="D74" s="18"/>
      <c r="E74" s="17"/>
      <c r="F74" s="43"/>
      <c r="G74" s="29"/>
      <c r="H74" s="29"/>
    </row>
    <row r="75" spans="1:11" x14ac:dyDescent="0.2">
      <c r="A75" s="29"/>
      <c r="B75" s="17"/>
      <c r="C75" s="17"/>
      <c r="D75" s="18"/>
      <c r="E75" s="19"/>
      <c r="F75" s="25"/>
      <c r="G75" s="29"/>
      <c r="H75" s="29"/>
    </row>
    <row r="76" spans="1:11" x14ac:dyDescent="0.2">
      <c r="A76" s="17"/>
      <c r="B76" s="17"/>
      <c r="C76" s="17"/>
      <c r="D76" s="18"/>
      <c r="E76" s="42"/>
      <c r="F76" s="25"/>
      <c r="G76" s="29"/>
      <c r="H76" s="29"/>
    </row>
    <row r="77" spans="1:11" x14ac:dyDescent="0.2">
      <c r="A77" s="17"/>
      <c r="B77" s="17"/>
      <c r="C77" s="17"/>
      <c r="D77" s="18"/>
      <c r="E77" s="19"/>
      <c r="F77" s="25"/>
      <c r="G77" s="29"/>
      <c r="H77" s="29"/>
    </row>
    <row r="78" spans="1:11" x14ac:dyDescent="0.2">
      <c r="A78" s="17"/>
      <c r="B78" s="17"/>
      <c r="C78" s="17"/>
      <c r="D78" s="18"/>
      <c r="E78" s="17"/>
      <c r="F78" s="43"/>
      <c r="G78" s="29"/>
      <c r="H78" s="29"/>
    </row>
    <row r="79" spans="1:11" x14ac:dyDescent="0.2">
      <c r="A79" s="17"/>
      <c r="B79" s="17"/>
      <c r="C79" s="17"/>
      <c r="D79" s="18"/>
      <c r="E79" s="19"/>
      <c r="F79" s="25"/>
      <c r="G79" s="29"/>
      <c r="H79" s="29"/>
      <c r="I79" s="29"/>
      <c r="J79" s="29"/>
      <c r="K79" s="29"/>
    </row>
    <row r="80" spans="1:11" ht="15.75" x14ac:dyDescent="0.25">
      <c r="A80" s="56"/>
      <c r="B80" s="17"/>
      <c r="C80" s="17"/>
      <c r="D80" s="18"/>
      <c r="E80" s="42"/>
      <c r="F80" s="25"/>
      <c r="G80" s="29"/>
      <c r="H80" s="29"/>
    </row>
    <row r="81" spans="1:8" ht="15" x14ac:dyDescent="0.2">
      <c r="A81" s="57"/>
      <c r="B81" s="17"/>
      <c r="C81" s="17"/>
      <c r="D81" s="18"/>
      <c r="E81" s="19"/>
      <c r="F81" s="25"/>
      <c r="G81" s="29"/>
      <c r="H81" s="29"/>
    </row>
    <row r="85" spans="1:8" ht="15" x14ac:dyDescent="0.25">
      <c r="A85" s="3"/>
      <c r="B85" s="3"/>
      <c r="C85" s="3"/>
    </row>
  </sheetData>
  <sheetProtection algorithmName="SHA-512" hashValue="YaVbMpLkKujl083SfUhNdMJ3BIXFhaSFE8kKstAWAqdwqh/ZSUYOT6PFn/tGD5Ruqkio1TiKaEtnZyDoGh4BGg==" saltValue="960Zkn7lxGYaPRhPJvYvIQ==" spinCount="100000" sheet="1" objects="1" scenarios="1"/>
  <customSheetViews>
    <customSheetView guid="{5A22A3DE-B703-4665-BC40-8ABF7B72B97E}" showPageBreaks="1" printArea="1" showRuler="0">
      <selection activeCell="J27" sqref="J27"/>
      <rowBreaks count="4" manualBreakCount="4">
        <brk id="35" max="11" man="1"/>
        <brk id="55" max="11" man="1"/>
        <brk id="79" max="11" man="1"/>
        <brk id="102" max="11" man="1"/>
      </rowBreaks>
      <pageMargins left="0.59055118110236227" right="0.59055118110236227" top="0.78740157480314965" bottom="0.78740157480314965" header="0.51181102362204722" footer="0.51181102362204722"/>
      <pageSetup paperSize="9" scale="94" orientation="landscape" r:id="rId1"/>
      <headerFooter alignWithMargins="0">
        <oddHeader>&amp;L&amp;"Arial,Fett"&amp;12Anlage 3</oddHeader>
        <oddFooter>Seite &amp;P von &amp;N</oddFooter>
      </headerFooter>
    </customSheetView>
    <customSheetView guid="{660E0427-B3EF-4F25-83F0-578BD9CEB34D}" showPageBreaks="1" showRuler="0">
      <selection activeCell="F29" sqref="F29"/>
      <pageMargins left="0.78740157480314965" right="0.78740157480314965" top="0.59055118110236227" bottom="0.39370078740157483" header="0.51181102362204722" footer="0.51181102362204722"/>
      <pageSetup paperSize="9" orientation="portrait" r:id="rId2"/>
      <headerFooter alignWithMargins="0"/>
    </customSheetView>
  </customSheetViews>
  <mergeCells count="50">
    <mergeCell ref="A62:D62"/>
    <mergeCell ref="E62:F62"/>
    <mergeCell ref="D48:E48"/>
    <mergeCell ref="A46:C46"/>
    <mergeCell ref="A61:D61"/>
    <mergeCell ref="E61:F61"/>
    <mergeCell ref="A59:D59"/>
    <mergeCell ref="E59:F59"/>
    <mergeCell ref="A60:D60"/>
    <mergeCell ref="E60:F60"/>
    <mergeCell ref="A51:C51"/>
    <mergeCell ref="A50:F50"/>
    <mergeCell ref="D51:E51"/>
    <mergeCell ref="D52:E52"/>
    <mergeCell ref="D53:E53"/>
    <mergeCell ref="A31:F31"/>
    <mergeCell ref="A27:D27"/>
    <mergeCell ref="A58:G58"/>
    <mergeCell ref="A45:F45"/>
    <mergeCell ref="D46:E46"/>
    <mergeCell ref="E40:F40"/>
    <mergeCell ref="D47:E47"/>
    <mergeCell ref="A38:D38"/>
    <mergeCell ref="E38:F38"/>
    <mergeCell ref="A39:D39"/>
    <mergeCell ref="E39:F39"/>
    <mergeCell ref="H10:I11"/>
    <mergeCell ref="B10:G10"/>
    <mergeCell ref="B11:G11"/>
    <mergeCell ref="A3:G3"/>
    <mergeCell ref="A4:G4"/>
    <mergeCell ref="A6:D6"/>
    <mergeCell ref="A11:A12"/>
    <mergeCell ref="A8:D8"/>
    <mergeCell ref="A1:G1"/>
    <mergeCell ref="A29:G29"/>
    <mergeCell ref="A43:G43"/>
    <mergeCell ref="A55:G55"/>
    <mergeCell ref="D20:E20"/>
    <mergeCell ref="D19:E19"/>
    <mergeCell ref="A26:D26"/>
    <mergeCell ref="D33:E33"/>
    <mergeCell ref="D34:E34"/>
    <mergeCell ref="A40:D40"/>
    <mergeCell ref="A2:F2"/>
    <mergeCell ref="D32:E32"/>
    <mergeCell ref="E25:F25"/>
    <mergeCell ref="E26:F26"/>
    <mergeCell ref="E27:F27"/>
    <mergeCell ref="A25:D25"/>
  </mergeCells>
  <phoneticPr fontId="0" type="noConversion"/>
  <pageMargins left="0.59055118110236227" right="0.59055118110236227" top="0.78740157480314965" bottom="0.78740157480314965" header="0.51181102362204722" footer="0.51181102362204722"/>
  <pageSetup paperSize="9" orientation="landscape" r:id="rId3"/>
  <headerFooter alignWithMargins="0">
    <oddHeader>&amp;L&amp;"Arial,Fett"&amp;12Anlage 2</oddHeader>
    <oddFooter>&amp;L&amp;F&amp;CSeite &amp;P von &amp;N</oddFooter>
  </headerFooter>
  <rowBreaks count="2" manualBreakCount="2">
    <brk id="28" max="7" man="1"/>
    <brk id="53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PC</vt:lpstr>
      <vt:lpstr>PC!Druckbereich</vt:lpstr>
    </vt:vector>
  </TitlesOfParts>
  <Company>Hochtaunuskreis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g201030</dc:creator>
  <cp:lastModifiedBy>Gastbenutzer</cp:lastModifiedBy>
  <cp:lastPrinted>2013-12-17T09:12:56Z</cp:lastPrinted>
  <dcterms:created xsi:type="dcterms:W3CDTF">2008-04-24T07:28:28Z</dcterms:created>
  <dcterms:modified xsi:type="dcterms:W3CDTF">2026-02-11T08:06:39Z</dcterms:modified>
</cp:coreProperties>
</file>