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G:\Park\1_Bäume\Baumpflege-Baumfällungen\Baumpflege\ÖA-Baumpflege\2026\Zusatz HH-100.000 T€\"/>
    </mc:Choice>
  </mc:AlternateContent>
  <xr:revisionPtr revIDLastSave="0" documentId="13_ncr:1_{FFAC4340-859B-4213-9374-F122D8CB618F}" xr6:coauthVersionLast="47" xr6:coauthVersionMax="47" xr10:uidLastSave="{00000000-0000-0000-0000-000000000000}"/>
  <bookViews>
    <workbookView xWindow="28680" yWindow="-120" windowWidth="29040" windowHeight="15720" xr2:uid="{A3EABBE8-7DFA-4600-A445-085B0CAAE2F2}"/>
  </bookViews>
  <sheets>
    <sheet name="Übersicht" sheetId="1" r:id="rId1"/>
    <sheet name="ÖA-EA 1" sheetId="2" r:id="rId2"/>
    <sheet name="ÖA-EA 2" sheetId="3" r:id="rId3"/>
    <sheet name="ÖA-EA 3" sheetId="4" r:id="rId4"/>
    <sheet name="ÖA-EA 4" sheetId="5" r:id="rId5"/>
    <sheet name="ÖA-EA 5" sheetId="6" r:id="rId6"/>
    <sheet name="ÖA-EA 6" sheetId="7" r:id="rId7"/>
    <sheet name="ÖA-EA 7" sheetId="8" r:id="rId8"/>
    <sheet name="ÖA-EA 8"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9" i="9" l="1"/>
  <c r="L109" i="9"/>
  <c r="K109" i="9"/>
  <c r="J109" i="9"/>
  <c r="O108" i="9"/>
  <c r="L108" i="9"/>
  <c r="K108" i="9"/>
  <c r="J108" i="9"/>
  <c r="O107" i="9"/>
  <c r="L107" i="9"/>
  <c r="K107" i="9"/>
  <c r="J107" i="9"/>
  <c r="O106" i="9"/>
  <c r="L106" i="9"/>
  <c r="K106" i="9"/>
  <c r="J106" i="9"/>
  <c r="O105" i="9"/>
  <c r="L105" i="9"/>
  <c r="K105" i="9"/>
  <c r="J105" i="9"/>
  <c r="O104" i="9"/>
  <c r="L104" i="9"/>
  <c r="K104" i="9"/>
  <c r="J104" i="9"/>
  <c r="O103" i="9"/>
  <c r="L103" i="9"/>
  <c r="K103" i="9"/>
  <c r="J103" i="9"/>
  <c r="O102" i="9"/>
  <c r="L102" i="9"/>
  <c r="K102" i="9"/>
  <c r="J102" i="9"/>
  <c r="O101" i="9"/>
  <c r="L101" i="9"/>
  <c r="K101" i="9"/>
  <c r="J101" i="9"/>
  <c r="O100" i="9"/>
  <c r="L100" i="9"/>
  <c r="K100" i="9"/>
  <c r="J100" i="9"/>
  <c r="O99" i="9"/>
  <c r="L99" i="9"/>
  <c r="K99" i="9"/>
  <c r="J99" i="9"/>
  <c r="O98" i="9"/>
  <c r="L98" i="9"/>
  <c r="K98" i="9"/>
  <c r="J98" i="9"/>
  <c r="O97" i="9"/>
  <c r="L97" i="9"/>
  <c r="K97" i="9"/>
  <c r="J97" i="9"/>
  <c r="O96" i="9"/>
  <c r="L96" i="9"/>
  <c r="K96" i="9"/>
  <c r="J96" i="9"/>
  <c r="O95" i="9"/>
  <c r="L95" i="9"/>
  <c r="K95" i="9"/>
  <c r="J95" i="9"/>
  <c r="O94" i="9"/>
  <c r="L94" i="9"/>
  <c r="K94" i="9"/>
  <c r="J94" i="9"/>
  <c r="O93" i="9"/>
  <c r="L93" i="9"/>
  <c r="K93" i="9"/>
  <c r="J93" i="9"/>
  <c r="O92" i="9"/>
  <c r="L92" i="9"/>
  <c r="K92" i="9"/>
  <c r="J92" i="9"/>
  <c r="O91" i="9"/>
  <c r="L91" i="9"/>
  <c r="K91" i="9"/>
  <c r="J91" i="9"/>
  <c r="O90" i="9"/>
  <c r="L90" i="9"/>
  <c r="K90" i="9"/>
  <c r="J90" i="9"/>
  <c r="O89" i="9"/>
  <c r="L89" i="9"/>
  <c r="K89" i="9"/>
  <c r="J89" i="9"/>
  <c r="O88" i="9"/>
  <c r="L88" i="9"/>
  <c r="K88" i="9"/>
  <c r="J88" i="9"/>
  <c r="O87" i="9"/>
  <c r="L87" i="9"/>
  <c r="K87" i="9"/>
  <c r="J87" i="9"/>
  <c r="O86" i="9"/>
  <c r="L86" i="9"/>
  <c r="K86" i="9"/>
  <c r="J86" i="9"/>
  <c r="O85" i="9"/>
  <c r="L85" i="9"/>
  <c r="K85" i="9"/>
  <c r="J85" i="9"/>
  <c r="O84" i="9"/>
  <c r="L84" i="9"/>
  <c r="K84" i="9"/>
  <c r="J84" i="9"/>
  <c r="O83" i="9"/>
  <c r="L83" i="9"/>
  <c r="K83" i="9"/>
  <c r="J83" i="9"/>
  <c r="O82" i="9"/>
  <c r="L82" i="9"/>
  <c r="K82" i="9"/>
  <c r="J82" i="9"/>
  <c r="O81" i="9"/>
  <c r="L81" i="9"/>
  <c r="K81" i="9"/>
  <c r="J81" i="9"/>
  <c r="O80" i="9"/>
  <c r="L80" i="9"/>
  <c r="K80" i="9"/>
  <c r="J80" i="9"/>
  <c r="O79" i="9"/>
  <c r="L79" i="9"/>
  <c r="K79" i="9"/>
  <c r="J79" i="9"/>
  <c r="O78" i="9"/>
  <c r="L78" i="9"/>
  <c r="K78" i="9"/>
  <c r="J78" i="9"/>
  <c r="O77" i="9"/>
  <c r="L77" i="9"/>
  <c r="K77" i="9"/>
  <c r="J77" i="9"/>
  <c r="O76" i="9"/>
  <c r="L76" i="9"/>
  <c r="K76" i="9"/>
  <c r="J76" i="9"/>
  <c r="O75" i="9"/>
  <c r="L75" i="9"/>
  <c r="K75" i="9"/>
  <c r="J75" i="9"/>
  <c r="O74" i="9"/>
  <c r="L74" i="9"/>
  <c r="K74" i="9"/>
  <c r="J74" i="9"/>
  <c r="O73" i="9"/>
  <c r="L73" i="9"/>
  <c r="K73" i="9"/>
  <c r="J73" i="9"/>
  <c r="O72" i="9"/>
  <c r="L72" i="9"/>
  <c r="K72" i="9"/>
  <c r="J72" i="9"/>
  <c r="O71" i="9"/>
  <c r="L71" i="9"/>
  <c r="K71" i="9"/>
  <c r="J71" i="9"/>
  <c r="O70" i="9"/>
  <c r="L70" i="9"/>
  <c r="K70" i="9"/>
  <c r="J70" i="9"/>
  <c r="O69" i="9"/>
  <c r="L69" i="9"/>
  <c r="K69" i="9"/>
  <c r="J69" i="9"/>
  <c r="O68" i="9"/>
  <c r="L68" i="9"/>
  <c r="K68" i="9"/>
  <c r="J68" i="9"/>
  <c r="O67" i="9"/>
  <c r="L67" i="9"/>
  <c r="K67" i="9"/>
  <c r="J67" i="9"/>
  <c r="O66" i="9"/>
  <c r="L66" i="9"/>
  <c r="K66" i="9"/>
  <c r="J66" i="9"/>
  <c r="O65" i="9"/>
  <c r="L65" i="9"/>
  <c r="K65" i="9"/>
  <c r="J65" i="9"/>
  <c r="O64" i="9"/>
  <c r="L64" i="9"/>
  <c r="K64" i="9"/>
  <c r="J64" i="9"/>
  <c r="O63" i="9"/>
  <c r="L63" i="9"/>
  <c r="K63" i="9"/>
  <c r="J63" i="9"/>
  <c r="O62" i="9"/>
  <c r="L62" i="9"/>
  <c r="K62" i="9"/>
  <c r="J62" i="9"/>
  <c r="O61" i="9"/>
  <c r="L61" i="9"/>
  <c r="K61" i="9"/>
  <c r="J61" i="9"/>
  <c r="O60" i="9"/>
  <c r="L60" i="9"/>
  <c r="K60" i="9"/>
  <c r="J60" i="9"/>
  <c r="O59" i="9"/>
  <c r="L59" i="9"/>
  <c r="K59" i="9"/>
  <c r="J59" i="9"/>
  <c r="O58" i="9"/>
  <c r="L58" i="9"/>
  <c r="K58" i="9"/>
  <c r="J58" i="9"/>
  <c r="O57" i="9"/>
  <c r="L57" i="9"/>
  <c r="K57" i="9"/>
  <c r="J57" i="9"/>
  <c r="O56" i="9"/>
  <c r="L56" i="9"/>
  <c r="K56" i="9"/>
  <c r="J56" i="9"/>
  <c r="O55" i="9"/>
  <c r="L55" i="9"/>
  <c r="K55" i="9"/>
  <c r="J55" i="9"/>
  <c r="O54" i="9"/>
  <c r="L54" i="9"/>
  <c r="K54" i="9"/>
  <c r="J54" i="9"/>
  <c r="O53" i="9"/>
  <c r="L53" i="9"/>
  <c r="K53" i="9"/>
  <c r="J53" i="9"/>
  <c r="O52" i="9"/>
  <c r="L52" i="9"/>
  <c r="K52" i="9"/>
  <c r="J52" i="9"/>
  <c r="O51" i="9"/>
  <c r="L51" i="9"/>
  <c r="K51" i="9"/>
  <c r="J51" i="9"/>
  <c r="O50" i="9"/>
  <c r="L50" i="9"/>
  <c r="K50" i="9"/>
  <c r="J50" i="9"/>
  <c r="O49" i="9"/>
  <c r="L49" i="9"/>
  <c r="K49" i="9"/>
  <c r="J49" i="9"/>
  <c r="O48" i="9"/>
  <c r="L48" i="9"/>
  <c r="K48" i="9"/>
  <c r="J48" i="9"/>
  <c r="O47" i="9"/>
  <c r="L47" i="9"/>
  <c r="K47" i="9"/>
  <c r="J47" i="9"/>
  <c r="O46" i="9"/>
  <c r="L46" i="9"/>
  <c r="K46" i="9"/>
  <c r="J46" i="9"/>
  <c r="O45" i="9"/>
  <c r="L45" i="9"/>
  <c r="K45" i="9"/>
  <c r="J45" i="9"/>
  <c r="O44" i="9"/>
  <c r="L44" i="9"/>
  <c r="K44" i="9"/>
  <c r="J44" i="9"/>
  <c r="O43" i="9"/>
  <c r="L43" i="9"/>
  <c r="K43" i="9"/>
  <c r="J43" i="9"/>
  <c r="O42" i="9"/>
  <c r="L42" i="9"/>
  <c r="K42" i="9"/>
  <c r="J42" i="9"/>
  <c r="O41" i="9"/>
  <c r="L41" i="9"/>
  <c r="K41" i="9"/>
  <c r="J41" i="9"/>
  <c r="O40" i="9"/>
  <c r="L40" i="9"/>
  <c r="K40" i="9"/>
  <c r="J40" i="9"/>
  <c r="O39" i="9"/>
  <c r="L39" i="9"/>
  <c r="K39" i="9"/>
  <c r="J39" i="9"/>
  <c r="O38" i="9"/>
  <c r="L38" i="9"/>
  <c r="K38" i="9"/>
  <c r="J38" i="9"/>
  <c r="O37" i="9"/>
  <c r="L37" i="9"/>
  <c r="K37" i="9"/>
  <c r="J37" i="9"/>
  <c r="O36" i="9"/>
  <c r="L36" i="9"/>
  <c r="K36" i="9"/>
  <c r="J36" i="9"/>
  <c r="O35" i="9"/>
  <c r="L35" i="9"/>
  <c r="K35" i="9"/>
  <c r="J35" i="9"/>
  <c r="O34" i="9"/>
  <c r="L34" i="9"/>
  <c r="K34" i="9"/>
  <c r="J34" i="9"/>
  <c r="O33" i="9"/>
  <c r="L33" i="9"/>
  <c r="K33" i="9"/>
  <c r="J33" i="9"/>
  <c r="O32" i="9"/>
  <c r="L32" i="9"/>
  <c r="K32" i="9"/>
  <c r="J32" i="9"/>
  <c r="O31" i="9"/>
  <c r="L31" i="9"/>
  <c r="K31" i="9"/>
  <c r="J31" i="9"/>
  <c r="O30" i="9"/>
  <c r="L30" i="9"/>
  <c r="K30" i="9"/>
  <c r="J30" i="9"/>
  <c r="O29" i="9"/>
  <c r="L29" i="9"/>
  <c r="K29" i="9"/>
  <c r="J29" i="9"/>
  <c r="O28" i="9"/>
  <c r="L28" i="9"/>
  <c r="K28" i="9"/>
  <c r="J28" i="9"/>
  <c r="O27" i="9"/>
  <c r="L27" i="9"/>
  <c r="K27" i="9"/>
  <c r="J27" i="9"/>
  <c r="O26" i="9"/>
  <c r="L26" i="9"/>
  <c r="K26" i="9"/>
  <c r="J26" i="9"/>
  <c r="O25" i="9"/>
  <c r="L25" i="9"/>
  <c r="K25" i="9"/>
  <c r="J25" i="9"/>
  <c r="O24" i="9"/>
  <c r="L24" i="9"/>
  <c r="K24" i="9"/>
  <c r="J24" i="9"/>
  <c r="O23" i="9"/>
  <c r="L23" i="9"/>
  <c r="K23" i="9"/>
  <c r="J23" i="9"/>
  <c r="O22" i="9"/>
  <c r="L22" i="9"/>
  <c r="K22" i="9"/>
  <c r="J22" i="9"/>
  <c r="O21" i="9"/>
  <c r="L21" i="9"/>
  <c r="K21" i="9"/>
  <c r="J21" i="9"/>
  <c r="O20" i="9"/>
  <c r="L20" i="9"/>
  <c r="K20" i="9"/>
  <c r="J20" i="9"/>
  <c r="O19" i="9"/>
  <c r="L19" i="9"/>
  <c r="K19" i="9"/>
  <c r="J19" i="9"/>
  <c r="O18" i="9"/>
  <c r="L18" i="9"/>
  <c r="K18" i="9"/>
  <c r="J18" i="9"/>
  <c r="O17" i="9"/>
  <c r="L17" i="9"/>
  <c r="K17" i="9"/>
  <c r="J17" i="9"/>
  <c r="O16" i="9"/>
  <c r="L16" i="9"/>
  <c r="K16" i="9"/>
  <c r="J16" i="9"/>
  <c r="O15" i="9"/>
  <c r="L15" i="9"/>
  <c r="K15" i="9"/>
  <c r="J15" i="9"/>
  <c r="O14" i="9"/>
  <c r="L14" i="9"/>
  <c r="K14" i="9"/>
  <c r="J14" i="9"/>
  <c r="O13" i="9"/>
  <c r="L13" i="9"/>
  <c r="K13" i="9"/>
  <c r="J13" i="9"/>
  <c r="O12" i="9"/>
  <c r="L12" i="9"/>
  <c r="K12" i="9"/>
  <c r="J12" i="9"/>
  <c r="O11" i="9"/>
  <c r="L11" i="9"/>
  <c r="K11" i="9"/>
  <c r="J11" i="9"/>
  <c r="O10" i="9"/>
  <c r="L10" i="9"/>
  <c r="K10" i="9"/>
  <c r="J10" i="9"/>
  <c r="O9" i="9"/>
  <c r="L9" i="9"/>
  <c r="K9" i="9"/>
  <c r="J9" i="9"/>
  <c r="O8" i="9"/>
  <c r="L8" i="9"/>
  <c r="K8" i="9"/>
  <c r="J8" i="9"/>
  <c r="O7" i="9"/>
  <c r="L7" i="9"/>
  <c r="K7" i="9"/>
  <c r="J7" i="9"/>
  <c r="O6" i="9"/>
  <c r="L6" i="9"/>
  <c r="K6" i="9"/>
  <c r="J6" i="9"/>
  <c r="J6" i="3"/>
  <c r="L19" i="2"/>
  <c r="J15" i="2"/>
  <c r="L12" i="2"/>
  <c r="K12" i="2"/>
  <c r="L8" i="2"/>
  <c r="K8" i="2"/>
  <c r="J8" i="2"/>
  <c r="O8" i="2"/>
  <c r="O8" i="8"/>
  <c r="O6" i="8"/>
  <c r="O111" i="9" l="1"/>
  <c r="O86" i="8"/>
  <c r="L86" i="8"/>
  <c r="K86" i="8"/>
  <c r="J86" i="8"/>
  <c r="O85" i="8"/>
  <c r="L85" i="8"/>
  <c r="K85" i="8"/>
  <c r="J85" i="8"/>
  <c r="O84" i="8"/>
  <c r="L84" i="8"/>
  <c r="K84" i="8"/>
  <c r="J84" i="8"/>
  <c r="O83" i="8"/>
  <c r="L83" i="8"/>
  <c r="K83" i="8"/>
  <c r="J83" i="8"/>
  <c r="O82" i="8"/>
  <c r="L82" i="8"/>
  <c r="K82" i="8"/>
  <c r="J82" i="8"/>
  <c r="O81" i="8"/>
  <c r="L81" i="8"/>
  <c r="K81" i="8"/>
  <c r="J81" i="8"/>
  <c r="O80" i="8"/>
  <c r="L80" i="8"/>
  <c r="K80" i="8"/>
  <c r="J80" i="8"/>
  <c r="O79" i="8"/>
  <c r="L79" i="8"/>
  <c r="K79" i="8"/>
  <c r="J79" i="8"/>
  <c r="O78" i="8"/>
  <c r="L78" i="8"/>
  <c r="K78" i="8"/>
  <c r="J78" i="8"/>
  <c r="O77" i="8"/>
  <c r="L77" i="8"/>
  <c r="K77" i="8"/>
  <c r="J77" i="8"/>
  <c r="O76" i="8"/>
  <c r="L76" i="8"/>
  <c r="K76" i="8"/>
  <c r="J76" i="8"/>
  <c r="O75" i="8"/>
  <c r="L75" i="8"/>
  <c r="K75" i="8"/>
  <c r="J75" i="8"/>
  <c r="O74" i="8"/>
  <c r="L74" i="8"/>
  <c r="K74" i="8"/>
  <c r="J74" i="8"/>
  <c r="O73" i="8"/>
  <c r="L73" i="8"/>
  <c r="K73" i="8"/>
  <c r="J73" i="8"/>
  <c r="O72" i="8"/>
  <c r="L72" i="8"/>
  <c r="K72" i="8"/>
  <c r="J72" i="8"/>
  <c r="O71" i="8"/>
  <c r="L71" i="8"/>
  <c r="K71" i="8"/>
  <c r="J71" i="8"/>
  <c r="O70" i="8"/>
  <c r="L70" i="8"/>
  <c r="K70" i="8"/>
  <c r="J70" i="8"/>
  <c r="O69" i="8"/>
  <c r="L69" i="8"/>
  <c r="K69" i="8"/>
  <c r="J69" i="8"/>
  <c r="O68" i="8"/>
  <c r="L68" i="8"/>
  <c r="K68" i="8"/>
  <c r="J68" i="8"/>
  <c r="O67" i="8"/>
  <c r="L67" i="8"/>
  <c r="K67" i="8"/>
  <c r="J67" i="8"/>
  <c r="O66" i="8"/>
  <c r="L66" i="8"/>
  <c r="K66" i="8"/>
  <c r="J66" i="8"/>
  <c r="O65" i="8"/>
  <c r="L65" i="8"/>
  <c r="K65" i="8"/>
  <c r="J65" i="8"/>
  <c r="O64" i="8"/>
  <c r="L64" i="8"/>
  <c r="K64" i="8"/>
  <c r="J64" i="8"/>
  <c r="O63" i="8"/>
  <c r="L63" i="8"/>
  <c r="K63" i="8"/>
  <c r="J63" i="8"/>
  <c r="O62" i="8"/>
  <c r="L62" i="8"/>
  <c r="K62" i="8"/>
  <c r="J62" i="8"/>
  <c r="O61" i="8"/>
  <c r="L61" i="8"/>
  <c r="K61" i="8"/>
  <c r="J61" i="8"/>
  <c r="O60" i="8"/>
  <c r="L60" i="8"/>
  <c r="K60" i="8"/>
  <c r="J60" i="8"/>
  <c r="O59" i="8"/>
  <c r="L59" i="8"/>
  <c r="K59" i="8"/>
  <c r="J59" i="8"/>
  <c r="O58" i="8"/>
  <c r="L58" i="8"/>
  <c r="K58" i="8"/>
  <c r="J58" i="8"/>
  <c r="O57" i="8"/>
  <c r="L57" i="8"/>
  <c r="K57" i="8"/>
  <c r="J57" i="8"/>
  <c r="O56" i="8"/>
  <c r="L56" i="8"/>
  <c r="K56" i="8"/>
  <c r="J56" i="8"/>
  <c r="O55" i="8"/>
  <c r="L55" i="8"/>
  <c r="K55" i="8"/>
  <c r="J55" i="8"/>
  <c r="O54" i="8"/>
  <c r="L54" i="8"/>
  <c r="K54" i="8"/>
  <c r="J54" i="8"/>
  <c r="O53" i="8"/>
  <c r="L53" i="8"/>
  <c r="K53" i="8"/>
  <c r="J53" i="8"/>
  <c r="O52" i="8"/>
  <c r="L52" i="8"/>
  <c r="K52" i="8"/>
  <c r="J52" i="8"/>
  <c r="O51" i="8"/>
  <c r="L51" i="8"/>
  <c r="K51" i="8"/>
  <c r="J51" i="8"/>
  <c r="O50" i="8"/>
  <c r="L50" i="8"/>
  <c r="K50" i="8"/>
  <c r="J50" i="8"/>
  <c r="O49" i="8"/>
  <c r="L49" i="8"/>
  <c r="K49" i="8"/>
  <c r="J49" i="8"/>
  <c r="O48" i="8"/>
  <c r="L48" i="8"/>
  <c r="K48" i="8"/>
  <c r="J48" i="8"/>
  <c r="O47" i="8"/>
  <c r="L47" i="8"/>
  <c r="K47" i="8"/>
  <c r="J47" i="8"/>
  <c r="O46" i="8"/>
  <c r="L46" i="8"/>
  <c r="K46" i="8"/>
  <c r="J46" i="8"/>
  <c r="O45" i="8"/>
  <c r="L45" i="8"/>
  <c r="K45" i="8"/>
  <c r="J45" i="8"/>
  <c r="O44" i="8"/>
  <c r="L44" i="8"/>
  <c r="K44" i="8"/>
  <c r="J44" i="8"/>
  <c r="O43" i="8"/>
  <c r="L43" i="8"/>
  <c r="K43" i="8"/>
  <c r="J43" i="8"/>
  <c r="O42" i="8"/>
  <c r="L42" i="8"/>
  <c r="K42" i="8"/>
  <c r="J42" i="8"/>
  <c r="O41" i="8"/>
  <c r="L41" i="8"/>
  <c r="K41" i="8"/>
  <c r="J41" i="8"/>
  <c r="O40" i="8"/>
  <c r="L40" i="8"/>
  <c r="K40" i="8"/>
  <c r="J40" i="8"/>
  <c r="O39" i="8"/>
  <c r="L39" i="8"/>
  <c r="K39" i="8"/>
  <c r="J39" i="8"/>
  <c r="O38" i="8"/>
  <c r="L38" i="8"/>
  <c r="K38" i="8"/>
  <c r="J38" i="8"/>
  <c r="O37" i="8"/>
  <c r="L37" i="8"/>
  <c r="K37" i="8"/>
  <c r="J37" i="8"/>
  <c r="O36" i="8"/>
  <c r="L36" i="8"/>
  <c r="K36" i="8"/>
  <c r="J36" i="8"/>
  <c r="O35" i="8"/>
  <c r="L35" i="8"/>
  <c r="K35" i="8"/>
  <c r="J35" i="8"/>
  <c r="O34" i="8"/>
  <c r="L34" i="8"/>
  <c r="K34" i="8"/>
  <c r="J34" i="8"/>
  <c r="O33" i="8"/>
  <c r="L33" i="8"/>
  <c r="K33" i="8"/>
  <c r="J33" i="8"/>
  <c r="O32" i="8"/>
  <c r="L32" i="8"/>
  <c r="K32" i="8"/>
  <c r="J32" i="8"/>
  <c r="O31" i="8"/>
  <c r="L31" i="8"/>
  <c r="K31" i="8"/>
  <c r="J31" i="8"/>
  <c r="O30" i="8"/>
  <c r="L30" i="8"/>
  <c r="K30" i="8"/>
  <c r="J30" i="8"/>
  <c r="O29" i="8"/>
  <c r="L29" i="8"/>
  <c r="K29" i="8"/>
  <c r="J29" i="8"/>
  <c r="O28" i="8"/>
  <c r="L28" i="8"/>
  <c r="K28" i="8"/>
  <c r="J28" i="8"/>
  <c r="O27" i="8"/>
  <c r="L27" i="8"/>
  <c r="K27" i="8"/>
  <c r="J27" i="8"/>
  <c r="O26" i="8"/>
  <c r="L26" i="8"/>
  <c r="K26" i="8"/>
  <c r="J26" i="8"/>
  <c r="O25" i="8"/>
  <c r="L25" i="8"/>
  <c r="K25" i="8"/>
  <c r="J25" i="8"/>
  <c r="O24" i="8"/>
  <c r="L24" i="8"/>
  <c r="K24" i="8"/>
  <c r="J24" i="8"/>
  <c r="O23" i="8"/>
  <c r="L23" i="8"/>
  <c r="K23" i="8"/>
  <c r="J23" i="8"/>
  <c r="O22" i="8"/>
  <c r="L22" i="8"/>
  <c r="K22" i="8"/>
  <c r="J22" i="8"/>
  <c r="O21" i="8"/>
  <c r="L21" i="8"/>
  <c r="K21" i="8"/>
  <c r="J21" i="8"/>
  <c r="O20" i="8"/>
  <c r="L20" i="8"/>
  <c r="K20" i="8"/>
  <c r="J20" i="8"/>
  <c r="O19" i="8"/>
  <c r="L19" i="8"/>
  <c r="K19" i="8"/>
  <c r="J19" i="8"/>
  <c r="O18" i="8"/>
  <c r="L18" i="8"/>
  <c r="K18" i="8"/>
  <c r="J18" i="8"/>
  <c r="O17" i="8"/>
  <c r="L17" i="8"/>
  <c r="K17" i="8"/>
  <c r="J17" i="8"/>
  <c r="O16" i="8"/>
  <c r="L16" i="8"/>
  <c r="K16" i="8"/>
  <c r="J16" i="8"/>
  <c r="O15" i="8"/>
  <c r="L15" i="8"/>
  <c r="K15" i="8"/>
  <c r="J15" i="8"/>
  <c r="O14" i="8"/>
  <c r="L14" i="8"/>
  <c r="K14" i="8"/>
  <c r="J14" i="8"/>
  <c r="O13" i="8"/>
  <c r="L13" i="8"/>
  <c r="K13" i="8"/>
  <c r="J13" i="8"/>
  <c r="O12" i="8"/>
  <c r="L12" i="8"/>
  <c r="K12" i="8"/>
  <c r="J12" i="8"/>
  <c r="O11" i="8"/>
  <c r="L11" i="8"/>
  <c r="K11" i="8"/>
  <c r="J11" i="8"/>
  <c r="O10" i="8"/>
  <c r="L10" i="8"/>
  <c r="K10" i="8"/>
  <c r="J10" i="8"/>
  <c r="O9" i="8"/>
  <c r="L9" i="8"/>
  <c r="K9" i="8"/>
  <c r="J9" i="8"/>
  <c r="L8" i="8"/>
  <c r="K8" i="8"/>
  <c r="J8" i="8"/>
  <c r="O7" i="8"/>
  <c r="L7" i="8"/>
  <c r="K7" i="8"/>
  <c r="J7" i="8"/>
  <c r="L6" i="8"/>
  <c r="K6" i="8"/>
  <c r="J6" i="8"/>
  <c r="O112" i="9" l="1"/>
  <c r="O113" i="9" s="1"/>
  <c r="O88" i="8"/>
  <c r="O89" i="8" s="1"/>
  <c r="O90" i="8" s="1"/>
  <c r="C12" i="1" s="1"/>
  <c r="C13" i="1" l="1"/>
  <c r="O74" i="7"/>
  <c r="L74" i="7"/>
  <c r="K74" i="7"/>
  <c r="J74" i="7"/>
  <c r="O73" i="7"/>
  <c r="L73" i="7"/>
  <c r="K73" i="7"/>
  <c r="J73" i="7"/>
  <c r="O72" i="7"/>
  <c r="L72" i="7"/>
  <c r="K72" i="7"/>
  <c r="J72" i="7"/>
  <c r="O71" i="7"/>
  <c r="L71" i="7"/>
  <c r="K71" i="7"/>
  <c r="J71" i="7"/>
  <c r="O70" i="7"/>
  <c r="L70" i="7"/>
  <c r="K70" i="7"/>
  <c r="J70" i="7"/>
  <c r="O69" i="7"/>
  <c r="L69" i="7"/>
  <c r="K69" i="7"/>
  <c r="J69" i="7"/>
  <c r="O68" i="7"/>
  <c r="L68" i="7"/>
  <c r="K68" i="7"/>
  <c r="J68" i="7"/>
  <c r="O67" i="7"/>
  <c r="L67" i="7"/>
  <c r="K67" i="7"/>
  <c r="J67" i="7"/>
  <c r="O66" i="7"/>
  <c r="L66" i="7"/>
  <c r="K66" i="7"/>
  <c r="J66" i="7"/>
  <c r="O65" i="7"/>
  <c r="L65" i="7"/>
  <c r="K65" i="7"/>
  <c r="J65" i="7"/>
  <c r="O64" i="7"/>
  <c r="L64" i="7"/>
  <c r="K64" i="7"/>
  <c r="J64" i="7"/>
  <c r="O63" i="7"/>
  <c r="L63" i="7"/>
  <c r="K63" i="7"/>
  <c r="J63" i="7"/>
  <c r="O62" i="7"/>
  <c r="L62" i="7"/>
  <c r="K62" i="7"/>
  <c r="J62" i="7"/>
  <c r="O61" i="7"/>
  <c r="L61" i="7"/>
  <c r="K61" i="7"/>
  <c r="J61" i="7"/>
  <c r="O60" i="7"/>
  <c r="L60" i="7"/>
  <c r="K60" i="7"/>
  <c r="J60" i="7"/>
  <c r="O59" i="7"/>
  <c r="L59" i="7"/>
  <c r="K59" i="7"/>
  <c r="J59" i="7"/>
  <c r="O58" i="7"/>
  <c r="L58" i="7"/>
  <c r="K58" i="7"/>
  <c r="J58" i="7"/>
  <c r="O57" i="7"/>
  <c r="L57" i="7"/>
  <c r="K57" i="7"/>
  <c r="J57" i="7"/>
  <c r="O56" i="7"/>
  <c r="L56" i="7"/>
  <c r="K56" i="7"/>
  <c r="J56" i="7"/>
  <c r="O55" i="7"/>
  <c r="L55" i="7"/>
  <c r="K55" i="7"/>
  <c r="J55" i="7"/>
  <c r="O54" i="7"/>
  <c r="L54" i="7"/>
  <c r="K54" i="7"/>
  <c r="J54" i="7"/>
  <c r="O53" i="7"/>
  <c r="L53" i="7"/>
  <c r="K53" i="7"/>
  <c r="J53" i="7"/>
  <c r="O52" i="7"/>
  <c r="L52" i="7"/>
  <c r="K52" i="7"/>
  <c r="J52" i="7"/>
  <c r="O51" i="7"/>
  <c r="L51" i="7"/>
  <c r="K51" i="7"/>
  <c r="J51" i="7"/>
  <c r="O50" i="7"/>
  <c r="L50" i="7"/>
  <c r="K50" i="7"/>
  <c r="J50" i="7"/>
  <c r="O49" i="7"/>
  <c r="L49" i="7"/>
  <c r="K49" i="7"/>
  <c r="J49" i="7"/>
  <c r="O48" i="7"/>
  <c r="L48" i="7"/>
  <c r="K48" i="7"/>
  <c r="J48" i="7"/>
  <c r="O47" i="7"/>
  <c r="L47" i="7"/>
  <c r="K47" i="7"/>
  <c r="J47" i="7"/>
  <c r="O46" i="7"/>
  <c r="L46" i="7"/>
  <c r="K46" i="7"/>
  <c r="J46" i="7"/>
  <c r="O45" i="7"/>
  <c r="L45" i="7"/>
  <c r="K45" i="7"/>
  <c r="J45" i="7"/>
  <c r="O44" i="7"/>
  <c r="L44" i="7"/>
  <c r="K44" i="7"/>
  <c r="J44" i="7"/>
  <c r="O43" i="7"/>
  <c r="L43" i="7"/>
  <c r="K43" i="7"/>
  <c r="J43" i="7"/>
  <c r="O42" i="7"/>
  <c r="L42" i="7"/>
  <c r="K42" i="7"/>
  <c r="J42" i="7"/>
  <c r="O41" i="7"/>
  <c r="L41" i="7"/>
  <c r="K41" i="7"/>
  <c r="J41" i="7"/>
  <c r="O40" i="7"/>
  <c r="L40" i="7"/>
  <c r="K40" i="7"/>
  <c r="J40" i="7"/>
  <c r="O39" i="7"/>
  <c r="L39" i="7"/>
  <c r="K39" i="7"/>
  <c r="J39" i="7"/>
  <c r="O38" i="7"/>
  <c r="L38" i="7"/>
  <c r="K38" i="7"/>
  <c r="J38" i="7"/>
  <c r="O37" i="7"/>
  <c r="L37" i="7"/>
  <c r="K37" i="7"/>
  <c r="J37" i="7"/>
  <c r="O36" i="7"/>
  <c r="L36" i="7"/>
  <c r="K36" i="7"/>
  <c r="J36" i="7"/>
  <c r="O35" i="7"/>
  <c r="L35" i="7"/>
  <c r="K35" i="7"/>
  <c r="J35" i="7"/>
  <c r="O34" i="7"/>
  <c r="L34" i="7"/>
  <c r="K34" i="7"/>
  <c r="J34" i="7"/>
  <c r="O33" i="7"/>
  <c r="L33" i="7"/>
  <c r="K33" i="7"/>
  <c r="J33" i="7"/>
  <c r="O32" i="7"/>
  <c r="L32" i="7"/>
  <c r="K32" i="7"/>
  <c r="J32" i="7"/>
  <c r="O31" i="7"/>
  <c r="L31" i="7"/>
  <c r="K31" i="7"/>
  <c r="J31" i="7"/>
  <c r="O30" i="7"/>
  <c r="L30" i="7"/>
  <c r="K30" i="7"/>
  <c r="J30" i="7"/>
  <c r="O29" i="7"/>
  <c r="L29" i="7"/>
  <c r="K29" i="7"/>
  <c r="J29" i="7"/>
  <c r="O28" i="7"/>
  <c r="L28" i="7"/>
  <c r="K28" i="7"/>
  <c r="J28" i="7"/>
  <c r="O27" i="7"/>
  <c r="L27" i="7"/>
  <c r="K27" i="7"/>
  <c r="J27" i="7"/>
  <c r="O26" i="7"/>
  <c r="L26" i="7"/>
  <c r="K26" i="7"/>
  <c r="J26" i="7"/>
  <c r="O25" i="7"/>
  <c r="L25" i="7"/>
  <c r="K25" i="7"/>
  <c r="J25" i="7"/>
  <c r="O24" i="7"/>
  <c r="L24" i="7"/>
  <c r="K24" i="7"/>
  <c r="J24" i="7"/>
  <c r="O23" i="7"/>
  <c r="L23" i="7"/>
  <c r="K23" i="7"/>
  <c r="J23" i="7"/>
  <c r="O22" i="7"/>
  <c r="L22" i="7"/>
  <c r="K22" i="7"/>
  <c r="J22" i="7"/>
  <c r="O21" i="7"/>
  <c r="L21" i="7"/>
  <c r="K21" i="7"/>
  <c r="J21" i="7"/>
  <c r="O20" i="7"/>
  <c r="L20" i="7"/>
  <c r="K20" i="7"/>
  <c r="J20" i="7"/>
  <c r="O19" i="7"/>
  <c r="L19" i="7"/>
  <c r="K19" i="7"/>
  <c r="J19" i="7"/>
  <c r="O18" i="7"/>
  <c r="L18" i="7"/>
  <c r="K18" i="7"/>
  <c r="J18" i="7"/>
  <c r="O17" i="7"/>
  <c r="L17" i="7"/>
  <c r="K17" i="7"/>
  <c r="J17" i="7"/>
  <c r="O16" i="7"/>
  <c r="L16" i="7"/>
  <c r="K16" i="7"/>
  <c r="J16" i="7"/>
  <c r="O15" i="7"/>
  <c r="L15" i="7"/>
  <c r="K15" i="7"/>
  <c r="J15" i="7"/>
  <c r="O14" i="7"/>
  <c r="L14" i="7"/>
  <c r="K14" i="7"/>
  <c r="J14" i="7"/>
  <c r="O13" i="7"/>
  <c r="L13" i="7"/>
  <c r="K13" i="7"/>
  <c r="J13" i="7"/>
  <c r="O12" i="7"/>
  <c r="L12" i="7"/>
  <c r="K12" i="7"/>
  <c r="J12" i="7"/>
  <c r="O11" i="7"/>
  <c r="L11" i="7"/>
  <c r="K11" i="7"/>
  <c r="J11" i="7"/>
  <c r="O10" i="7"/>
  <c r="L10" i="7"/>
  <c r="K10" i="7"/>
  <c r="J10" i="7"/>
  <c r="O9" i="7"/>
  <c r="L9" i="7"/>
  <c r="K9" i="7"/>
  <c r="J9" i="7"/>
  <c r="O8" i="7"/>
  <c r="L8" i="7"/>
  <c r="K8" i="7"/>
  <c r="J8" i="7"/>
  <c r="O7" i="7"/>
  <c r="L7" i="7"/>
  <c r="K7" i="7"/>
  <c r="J7" i="7"/>
  <c r="O6" i="7"/>
  <c r="L6" i="7"/>
  <c r="K6" i="7"/>
  <c r="J6" i="7"/>
  <c r="O76" i="7" l="1"/>
  <c r="O77" i="7" s="1"/>
  <c r="O78" i="7" s="1"/>
  <c r="C11" i="1" s="1"/>
  <c r="O83" i="6" l="1"/>
  <c r="L83" i="6"/>
  <c r="K83" i="6"/>
  <c r="J83" i="6"/>
  <c r="O82" i="6"/>
  <c r="L82" i="6"/>
  <c r="K82" i="6"/>
  <c r="J82" i="6"/>
  <c r="O81" i="6"/>
  <c r="L81" i="6"/>
  <c r="K81" i="6"/>
  <c r="J81" i="6"/>
  <c r="O80" i="6"/>
  <c r="L80" i="6"/>
  <c r="K80" i="6"/>
  <c r="J80" i="6"/>
  <c r="O79" i="6"/>
  <c r="L79" i="6"/>
  <c r="K79" i="6"/>
  <c r="J79" i="6"/>
  <c r="O78" i="6"/>
  <c r="L78" i="6"/>
  <c r="K78" i="6"/>
  <c r="J78" i="6"/>
  <c r="O77" i="6"/>
  <c r="L77" i="6"/>
  <c r="K77" i="6"/>
  <c r="J77" i="6"/>
  <c r="O76" i="6"/>
  <c r="L76" i="6"/>
  <c r="K76" i="6"/>
  <c r="J76" i="6"/>
  <c r="O75" i="6"/>
  <c r="L75" i="6"/>
  <c r="K75" i="6"/>
  <c r="J75" i="6"/>
  <c r="O74" i="6"/>
  <c r="L74" i="6"/>
  <c r="K74" i="6"/>
  <c r="J74" i="6"/>
  <c r="O73" i="6"/>
  <c r="L73" i="6"/>
  <c r="K73" i="6"/>
  <c r="J73" i="6"/>
  <c r="O72" i="6"/>
  <c r="L72" i="6"/>
  <c r="K72" i="6"/>
  <c r="J72" i="6"/>
  <c r="O71" i="6"/>
  <c r="L71" i="6"/>
  <c r="K71" i="6"/>
  <c r="J71" i="6"/>
  <c r="O70" i="6"/>
  <c r="L70" i="6"/>
  <c r="K70" i="6"/>
  <c r="J70" i="6"/>
  <c r="O69" i="6"/>
  <c r="L69" i="6"/>
  <c r="K69" i="6"/>
  <c r="J69" i="6"/>
  <c r="O68" i="6"/>
  <c r="L68" i="6"/>
  <c r="K68" i="6"/>
  <c r="J68" i="6"/>
  <c r="O67" i="6"/>
  <c r="L67" i="6"/>
  <c r="K67" i="6"/>
  <c r="J67" i="6"/>
  <c r="O66" i="6"/>
  <c r="L66" i="6"/>
  <c r="K66" i="6"/>
  <c r="J66" i="6"/>
  <c r="O65" i="6"/>
  <c r="L65" i="6"/>
  <c r="K65" i="6"/>
  <c r="J65" i="6"/>
  <c r="O64" i="6"/>
  <c r="L64" i="6"/>
  <c r="K64" i="6"/>
  <c r="J64" i="6"/>
  <c r="O63" i="6"/>
  <c r="L63" i="6"/>
  <c r="K63" i="6"/>
  <c r="J63" i="6"/>
  <c r="O62" i="6"/>
  <c r="L62" i="6"/>
  <c r="K62" i="6"/>
  <c r="J62" i="6"/>
  <c r="O61" i="6"/>
  <c r="L61" i="6"/>
  <c r="K61" i="6"/>
  <c r="J61" i="6"/>
  <c r="O60" i="6"/>
  <c r="L60" i="6"/>
  <c r="K60" i="6"/>
  <c r="J60" i="6"/>
  <c r="O59" i="6"/>
  <c r="L59" i="6"/>
  <c r="K59" i="6"/>
  <c r="J59" i="6"/>
  <c r="O58" i="6"/>
  <c r="L58" i="6"/>
  <c r="K58" i="6"/>
  <c r="J58" i="6"/>
  <c r="O57" i="6"/>
  <c r="L57" i="6"/>
  <c r="K57" i="6"/>
  <c r="J57" i="6"/>
  <c r="O56" i="6"/>
  <c r="L56" i="6"/>
  <c r="K56" i="6"/>
  <c r="J56" i="6"/>
  <c r="O55" i="6"/>
  <c r="L55" i="6"/>
  <c r="K55" i="6"/>
  <c r="J55" i="6"/>
  <c r="O54" i="6"/>
  <c r="L54" i="6"/>
  <c r="K54" i="6"/>
  <c r="J54" i="6"/>
  <c r="O53" i="6"/>
  <c r="L53" i="6"/>
  <c r="K53" i="6"/>
  <c r="J53" i="6"/>
  <c r="O52" i="6"/>
  <c r="L52" i="6"/>
  <c r="K52" i="6"/>
  <c r="J52" i="6"/>
  <c r="O51" i="6"/>
  <c r="L51" i="6"/>
  <c r="K51" i="6"/>
  <c r="J51" i="6"/>
  <c r="O50" i="6"/>
  <c r="L50" i="6"/>
  <c r="K50" i="6"/>
  <c r="J50" i="6"/>
  <c r="O49" i="6"/>
  <c r="L49" i="6"/>
  <c r="K49" i="6"/>
  <c r="J49" i="6"/>
  <c r="O48" i="6"/>
  <c r="L48" i="6"/>
  <c r="K48" i="6"/>
  <c r="J48" i="6"/>
  <c r="O47" i="6"/>
  <c r="L47" i="6"/>
  <c r="K47" i="6"/>
  <c r="J47" i="6"/>
  <c r="O46" i="6"/>
  <c r="L46" i="6"/>
  <c r="K46" i="6"/>
  <c r="J46" i="6"/>
  <c r="O45" i="6"/>
  <c r="L45" i="6"/>
  <c r="K45" i="6"/>
  <c r="J45" i="6"/>
  <c r="O44" i="6"/>
  <c r="L44" i="6"/>
  <c r="K44" i="6"/>
  <c r="J44" i="6"/>
  <c r="O43" i="6"/>
  <c r="L43" i="6"/>
  <c r="K43" i="6"/>
  <c r="J43" i="6"/>
  <c r="O42" i="6"/>
  <c r="L42" i="6"/>
  <c r="K42" i="6"/>
  <c r="J42" i="6"/>
  <c r="O41" i="6"/>
  <c r="L41" i="6"/>
  <c r="K41" i="6"/>
  <c r="J41" i="6"/>
  <c r="O40" i="6"/>
  <c r="L40" i="6"/>
  <c r="K40" i="6"/>
  <c r="J40" i="6"/>
  <c r="O39" i="6"/>
  <c r="L39" i="6"/>
  <c r="K39" i="6"/>
  <c r="J39" i="6"/>
  <c r="O38" i="6"/>
  <c r="L38" i="6"/>
  <c r="K38" i="6"/>
  <c r="J38" i="6"/>
  <c r="O37" i="6"/>
  <c r="L37" i="6"/>
  <c r="K37" i="6"/>
  <c r="J37" i="6"/>
  <c r="O36" i="6"/>
  <c r="L36" i="6"/>
  <c r="K36" i="6"/>
  <c r="J36" i="6"/>
  <c r="O35" i="6"/>
  <c r="L35" i="6"/>
  <c r="K35" i="6"/>
  <c r="J35" i="6"/>
  <c r="O34" i="6"/>
  <c r="L34" i="6"/>
  <c r="K34" i="6"/>
  <c r="J34" i="6"/>
  <c r="O33" i="6"/>
  <c r="L33" i="6"/>
  <c r="K33" i="6"/>
  <c r="J33" i="6"/>
  <c r="O32" i="6"/>
  <c r="L32" i="6"/>
  <c r="K32" i="6"/>
  <c r="J32" i="6"/>
  <c r="O31" i="6"/>
  <c r="L31" i="6"/>
  <c r="K31" i="6"/>
  <c r="J31" i="6"/>
  <c r="O30" i="6"/>
  <c r="L30" i="6"/>
  <c r="K30" i="6"/>
  <c r="J30" i="6"/>
  <c r="O29" i="6"/>
  <c r="L29" i="6"/>
  <c r="K29" i="6"/>
  <c r="J29" i="6"/>
  <c r="O28" i="6"/>
  <c r="L28" i="6"/>
  <c r="K28" i="6"/>
  <c r="J28" i="6"/>
  <c r="O27" i="6"/>
  <c r="L27" i="6"/>
  <c r="K27" i="6"/>
  <c r="J27" i="6"/>
  <c r="O26" i="6"/>
  <c r="L26" i="6"/>
  <c r="K26" i="6"/>
  <c r="J26" i="6"/>
  <c r="O25" i="6"/>
  <c r="L25" i="6"/>
  <c r="K25" i="6"/>
  <c r="J25" i="6"/>
  <c r="O24" i="6"/>
  <c r="L24" i="6"/>
  <c r="K24" i="6"/>
  <c r="J24" i="6"/>
  <c r="O23" i="6"/>
  <c r="L23" i="6"/>
  <c r="K23" i="6"/>
  <c r="J23" i="6"/>
  <c r="O22" i="6"/>
  <c r="L22" i="6"/>
  <c r="K22" i="6"/>
  <c r="J22" i="6"/>
  <c r="O21" i="6"/>
  <c r="L21" i="6"/>
  <c r="K21" i="6"/>
  <c r="J21" i="6"/>
  <c r="O20" i="6"/>
  <c r="L20" i="6"/>
  <c r="K20" i="6"/>
  <c r="J20" i="6"/>
  <c r="O19" i="6"/>
  <c r="L19" i="6"/>
  <c r="K19" i="6"/>
  <c r="J19" i="6"/>
  <c r="O18" i="6"/>
  <c r="L18" i="6"/>
  <c r="K18" i="6"/>
  <c r="J18" i="6"/>
  <c r="O17" i="6"/>
  <c r="L17" i="6"/>
  <c r="K17" i="6"/>
  <c r="J17" i="6"/>
  <c r="O16" i="6"/>
  <c r="L16" i="6"/>
  <c r="K16" i="6"/>
  <c r="J16" i="6"/>
  <c r="O15" i="6"/>
  <c r="L15" i="6"/>
  <c r="K15" i="6"/>
  <c r="J15" i="6"/>
  <c r="O14" i="6"/>
  <c r="L14" i="6"/>
  <c r="K14" i="6"/>
  <c r="J14" i="6"/>
  <c r="O13" i="6"/>
  <c r="L13" i="6"/>
  <c r="K13" i="6"/>
  <c r="J13" i="6"/>
  <c r="O12" i="6"/>
  <c r="L12" i="6"/>
  <c r="K12" i="6"/>
  <c r="J12" i="6"/>
  <c r="O11" i="6"/>
  <c r="L11" i="6"/>
  <c r="K11" i="6"/>
  <c r="J11" i="6"/>
  <c r="O10" i="6"/>
  <c r="L10" i="6"/>
  <c r="K10" i="6"/>
  <c r="J10" i="6"/>
  <c r="O9" i="6"/>
  <c r="L9" i="6"/>
  <c r="K9" i="6"/>
  <c r="J9" i="6"/>
  <c r="O8" i="6"/>
  <c r="L8" i="6"/>
  <c r="K8" i="6"/>
  <c r="J8" i="6"/>
  <c r="O7" i="6"/>
  <c r="L7" i="6"/>
  <c r="K7" i="6"/>
  <c r="J7" i="6"/>
  <c r="O6" i="6"/>
  <c r="L6" i="6"/>
  <c r="K6" i="6"/>
  <c r="J6" i="6"/>
  <c r="O85" i="6" l="1"/>
  <c r="O86" i="6" s="1"/>
  <c r="O87" i="6" s="1"/>
  <c r="C10" i="1" s="1"/>
  <c r="O91" i="5" l="1"/>
  <c r="L91" i="5"/>
  <c r="K91" i="5"/>
  <c r="J91" i="5"/>
  <c r="O90" i="5"/>
  <c r="L90" i="5"/>
  <c r="K90" i="5"/>
  <c r="J90" i="5"/>
  <c r="O89" i="5"/>
  <c r="L89" i="5"/>
  <c r="K89" i="5"/>
  <c r="J89" i="5"/>
  <c r="O88" i="5"/>
  <c r="L88" i="5"/>
  <c r="K88" i="5"/>
  <c r="J88" i="5"/>
  <c r="O87" i="5"/>
  <c r="L87" i="5"/>
  <c r="K87" i="5"/>
  <c r="J87" i="5"/>
  <c r="O86" i="5"/>
  <c r="L86" i="5"/>
  <c r="K86" i="5"/>
  <c r="J86" i="5"/>
  <c r="O85" i="5"/>
  <c r="L85" i="5"/>
  <c r="K85" i="5"/>
  <c r="J85" i="5"/>
  <c r="O84" i="5"/>
  <c r="L84" i="5"/>
  <c r="K84" i="5"/>
  <c r="J84" i="5"/>
  <c r="O83" i="5"/>
  <c r="L83" i="5"/>
  <c r="K83" i="5"/>
  <c r="J83" i="5"/>
  <c r="O82" i="5"/>
  <c r="L82" i="5"/>
  <c r="K82" i="5"/>
  <c r="J82" i="5"/>
  <c r="O81" i="5"/>
  <c r="L81" i="5"/>
  <c r="K81" i="5"/>
  <c r="J81" i="5"/>
  <c r="O80" i="5"/>
  <c r="L80" i="5"/>
  <c r="K80" i="5"/>
  <c r="J80" i="5"/>
  <c r="O79" i="5"/>
  <c r="L79" i="5"/>
  <c r="K79" i="5"/>
  <c r="J79" i="5"/>
  <c r="O78" i="5"/>
  <c r="L78" i="5"/>
  <c r="K78" i="5"/>
  <c r="J78" i="5"/>
  <c r="O77" i="5"/>
  <c r="L77" i="5"/>
  <c r="K77" i="5"/>
  <c r="J77" i="5"/>
  <c r="O76" i="5"/>
  <c r="L76" i="5"/>
  <c r="K76" i="5"/>
  <c r="J76" i="5"/>
  <c r="O75" i="5"/>
  <c r="L75" i="5"/>
  <c r="K75" i="5"/>
  <c r="J75" i="5"/>
  <c r="O74" i="5"/>
  <c r="L74" i="5"/>
  <c r="K74" i="5"/>
  <c r="J74" i="5"/>
  <c r="O73" i="5"/>
  <c r="L73" i="5"/>
  <c r="K73" i="5"/>
  <c r="J73" i="5"/>
  <c r="O72" i="5"/>
  <c r="L72" i="5"/>
  <c r="K72" i="5"/>
  <c r="J72" i="5"/>
  <c r="O71" i="5"/>
  <c r="L71" i="5"/>
  <c r="K71" i="5"/>
  <c r="J71" i="5"/>
  <c r="O70" i="5"/>
  <c r="L70" i="5"/>
  <c r="K70" i="5"/>
  <c r="J70" i="5"/>
  <c r="O69" i="5"/>
  <c r="L69" i="5"/>
  <c r="K69" i="5"/>
  <c r="J69" i="5"/>
  <c r="O68" i="5"/>
  <c r="L68" i="5"/>
  <c r="K68" i="5"/>
  <c r="J68" i="5"/>
  <c r="O67" i="5"/>
  <c r="L67" i="5"/>
  <c r="K67" i="5"/>
  <c r="J67" i="5"/>
  <c r="O66" i="5"/>
  <c r="L66" i="5"/>
  <c r="K66" i="5"/>
  <c r="J66" i="5"/>
  <c r="O65" i="5"/>
  <c r="L65" i="5"/>
  <c r="K65" i="5"/>
  <c r="J65" i="5"/>
  <c r="O64" i="5"/>
  <c r="L64" i="5"/>
  <c r="K64" i="5"/>
  <c r="J64" i="5"/>
  <c r="O63" i="5"/>
  <c r="L63" i="5"/>
  <c r="K63" i="5"/>
  <c r="J63" i="5"/>
  <c r="O62" i="5"/>
  <c r="L62" i="5"/>
  <c r="K62" i="5"/>
  <c r="J62" i="5"/>
  <c r="O61" i="5"/>
  <c r="L61" i="5"/>
  <c r="K61" i="5"/>
  <c r="J61" i="5"/>
  <c r="O60" i="5"/>
  <c r="L60" i="5"/>
  <c r="K60" i="5"/>
  <c r="J60" i="5"/>
  <c r="O59" i="5"/>
  <c r="L59" i="5"/>
  <c r="K59" i="5"/>
  <c r="J59" i="5"/>
  <c r="O58" i="5"/>
  <c r="L58" i="5"/>
  <c r="K58" i="5"/>
  <c r="J58" i="5"/>
  <c r="O57" i="5"/>
  <c r="L57" i="5"/>
  <c r="K57" i="5"/>
  <c r="J57" i="5"/>
  <c r="O56" i="5"/>
  <c r="L56" i="5"/>
  <c r="K56" i="5"/>
  <c r="J56" i="5"/>
  <c r="O55" i="5"/>
  <c r="L55" i="5"/>
  <c r="K55" i="5"/>
  <c r="J55" i="5"/>
  <c r="O54" i="5"/>
  <c r="L54" i="5"/>
  <c r="K54" i="5"/>
  <c r="J54" i="5"/>
  <c r="O53" i="5"/>
  <c r="L53" i="5"/>
  <c r="K53" i="5"/>
  <c r="J53" i="5"/>
  <c r="O52" i="5"/>
  <c r="L52" i="5"/>
  <c r="K52" i="5"/>
  <c r="J52" i="5"/>
  <c r="O51" i="5"/>
  <c r="L51" i="5"/>
  <c r="K51" i="5"/>
  <c r="J51" i="5"/>
  <c r="O50" i="5"/>
  <c r="L50" i="5"/>
  <c r="K50" i="5"/>
  <c r="J50" i="5"/>
  <c r="O49" i="5"/>
  <c r="L49" i="5"/>
  <c r="K49" i="5"/>
  <c r="J49" i="5"/>
  <c r="O48" i="5"/>
  <c r="L48" i="5"/>
  <c r="K48" i="5"/>
  <c r="J48" i="5"/>
  <c r="O47" i="5"/>
  <c r="L47" i="5"/>
  <c r="K47" i="5"/>
  <c r="J47" i="5"/>
  <c r="O46" i="5"/>
  <c r="L46" i="5"/>
  <c r="K46" i="5"/>
  <c r="J46" i="5"/>
  <c r="O45" i="5"/>
  <c r="L45" i="5"/>
  <c r="K45" i="5"/>
  <c r="J45" i="5"/>
  <c r="O44" i="5"/>
  <c r="L44" i="5"/>
  <c r="K44" i="5"/>
  <c r="J44" i="5"/>
  <c r="O43" i="5"/>
  <c r="L43" i="5"/>
  <c r="K43" i="5"/>
  <c r="J43" i="5"/>
  <c r="O42" i="5"/>
  <c r="L42" i="5"/>
  <c r="K42" i="5"/>
  <c r="J42" i="5"/>
  <c r="O41" i="5"/>
  <c r="L41" i="5"/>
  <c r="K41" i="5"/>
  <c r="J41" i="5"/>
  <c r="O40" i="5"/>
  <c r="L40" i="5"/>
  <c r="K40" i="5"/>
  <c r="J40" i="5"/>
  <c r="O39" i="5"/>
  <c r="L39" i="5"/>
  <c r="K39" i="5"/>
  <c r="J39" i="5"/>
  <c r="O38" i="5"/>
  <c r="L38" i="5"/>
  <c r="K38" i="5"/>
  <c r="J38" i="5"/>
  <c r="O37" i="5"/>
  <c r="L37" i="5"/>
  <c r="K37" i="5"/>
  <c r="J37" i="5"/>
  <c r="O36" i="5"/>
  <c r="L36" i="5"/>
  <c r="K36" i="5"/>
  <c r="J36" i="5"/>
  <c r="O35" i="5"/>
  <c r="L35" i="5"/>
  <c r="K35" i="5"/>
  <c r="J35" i="5"/>
  <c r="O34" i="5"/>
  <c r="L34" i="5"/>
  <c r="K34" i="5"/>
  <c r="J34" i="5"/>
  <c r="O33" i="5"/>
  <c r="L33" i="5"/>
  <c r="K33" i="5"/>
  <c r="J33" i="5"/>
  <c r="O32" i="5"/>
  <c r="L32" i="5"/>
  <c r="K32" i="5"/>
  <c r="J32" i="5"/>
  <c r="O31" i="5"/>
  <c r="L31" i="5"/>
  <c r="K31" i="5"/>
  <c r="J31" i="5"/>
  <c r="O30" i="5"/>
  <c r="L30" i="5"/>
  <c r="K30" i="5"/>
  <c r="J30" i="5"/>
  <c r="O29" i="5"/>
  <c r="L29" i="5"/>
  <c r="K29" i="5"/>
  <c r="J29" i="5"/>
  <c r="O28" i="5"/>
  <c r="L28" i="5"/>
  <c r="K28" i="5"/>
  <c r="J28" i="5"/>
  <c r="O27" i="5"/>
  <c r="L27" i="5"/>
  <c r="K27" i="5"/>
  <c r="J27" i="5"/>
  <c r="O26" i="5"/>
  <c r="L26" i="5"/>
  <c r="K26" i="5"/>
  <c r="J26" i="5"/>
  <c r="O25" i="5"/>
  <c r="L25" i="5"/>
  <c r="K25" i="5"/>
  <c r="J25" i="5"/>
  <c r="O24" i="5"/>
  <c r="L24" i="5"/>
  <c r="K24" i="5"/>
  <c r="J24" i="5"/>
  <c r="O23" i="5"/>
  <c r="L23" i="5"/>
  <c r="K23" i="5"/>
  <c r="J23" i="5"/>
  <c r="O22" i="5"/>
  <c r="L22" i="5"/>
  <c r="K22" i="5"/>
  <c r="J22" i="5"/>
  <c r="O21" i="5"/>
  <c r="L21" i="5"/>
  <c r="K21" i="5"/>
  <c r="J21" i="5"/>
  <c r="O20" i="5"/>
  <c r="L20" i="5"/>
  <c r="K20" i="5"/>
  <c r="J20" i="5"/>
  <c r="O19" i="5"/>
  <c r="L19" i="5"/>
  <c r="K19" i="5"/>
  <c r="J19" i="5"/>
  <c r="O18" i="5"/>
  <c r="L18" i="5"/>
  <c r="K18" i="5"/>
  <c r="J18" i="5"/>
  <c r="O17" i="5"/>
  <c r="L17" i="5"/>
  <c r="K17" i="5"/>
  <c r="J17" i="5"/>
  <c r="O16" i="5"/>
  <c r="L16" i="5"/>
  <c r="K16" i="5"/>
  <c r="J16" i="5"/>
  <c r="O15" i="5"/>
  <c r="L15" i="5"/>
  <c r="K15" i="5"/>
  <c r="J15" i="5"/>
  <c r="O14" i="5"/>
  <c r="L14" i="5"/>
  <c r="K14" i="5"/>
  <c r="J14" i="5"/>
  <c r="O13" i="5"/>
  <c r="L13" i="5"/>
  <c r="K13" i="5"/>
  <c r="J13" i="5"/>
  <c r="O12" i="5"/>
  <c r="L12" i="5"/>
  <c r="K12" i="5"/>
  <c r="J12" i="5"/>
  <c r="O11" i="5"/>
  <c r="L11" i="5"/>
  <c r="K11" i="5"/>
  <c r="J11" i="5"/>
  <c r="O10" i="5"/>
  <c r="L10" i="5"/>
  <c r="K10" i="5"/>
  <c r="J10" i="5"/>
  <c r="O9" i="5"/>
  <c r="L9" i="5"/>
  <c r="K9" i="5"/>
  <c r="J9" i="5"/>
  <c r="O8" i="5"/>
  <c r="L8" i="5"/>
  <c r="K8" i="5"/>
  <c r="J8" i="5"/>
  <c r="O7" i="5"/>
  <c r="L7" i="5"/>
  <c r="K7" i="5"/>
  <c r="J7" i="5"/>
  <c r="O6" i="5"/>
  <c r="L6" i="5"/>
  <c r="K6" i="5"/>
  <c r="J6" i="5"/>
  <c r="O93" i="5" l="1"/>
  <c r="O94" i="5" s="1"/>
  <c r="O95" i="5" s="1"/>
  <c r="C9" i="1" s="1"/>
  <c r="O81" i="4" l="1"/>
  <c r="L81" i="4"/>
  <c r="K81" i="4"/>
  <c r="J81" i="4"/>
  <c r="O80" i="4"/>
  <c r="L80" i="4"/>
  <c r="K80" i="4"/>
  <c r="J80" i="4"/>
  <c r="O79" i="4"/>
  <c r="L79" i="4"/>
  <c r="K79" i="4"/>
  <c r="J79" i="4"/>
  <c r="O78" i="4"/>
  <c r="L78" i="4"/>
  <c r="K78" i="4"/>
  <c r="J78" i="4"/>
  <c r="O77" i="4"/>
  <c r="L77" i="4"/>
  <c r="K77" i="4"/>
  <c r="J77" i="4"/>
  <c r="O76" i="4"/>
  <c r="L76" i="4"/>
  <c r="K76" i="4"/>
  <c r="J76" i="4"/>
  <c r="O75" i="4"/>
  <c r="L75" i="4"/>
  <c r="K75" i="4"/>
  <c r="J75" i="4"/>
  <c r="O74" i="4"/>
  <c r="L74" i="4"/>
  <c r="K74" i="4"/>
  <c r="J74" i="4"/>
  <c r="O73" i="4"/>
  <c r="L73" i="4"/>
  <c r="K73" i="4"/>
  <c r="J73" i="4"/>
  <c r="O72" i="4"/>
  <c r="L72" i="4"/>
  <c r="K72" i="4"/>
  <c r="J72" i="4"/>
  <c r="O71" i="4"/>
  <c r="L71" i="4"/>
  <c r="K71" i="4"/>
  <c r="J71" i="4"/>
  <c r="O70" i="4"/>
  <c r="L70" i="4"/>
  <c r="K70" i="4"/>
  <c r="J70" i="4"/>
  <c r="O69" i="4"/>
  <c r="L69" i="4"/>
  <c r="K69" i="4"/>
  <c r="J69" i="4"/>
  <c r="O68" i="4"/>
  <c r="L68" i="4"/>
  <c r="K68" i="4"/>
  <c r="J68" i="4"/>
  <c r="O67" i="4"/>
  <c r="L67" i="4"/>
  <c r="K67" i="4"/>
  <c r="J67" i="4"/>
  <c r="O66" i="4"/>
  <c r="L66" i="4"/>
  <c r="K66" i="4"/>
  <c r="J66" i="4"/>
  <c r="O65" i="4"/>
  <c r="L65" i="4"/>
  <c r="K65" i="4"/>
  <c r="J65" i="4"/>
  <c r="O64" i="4"/>
  <c r="L64" i="4"/>
  <c r="K64" i="4"/>
  <c r="J64" i="4"/>
  <c r="O63" i="4"/>
  <c r="L63" i="4"/>
  <c r="K63" i="4"/>
  <c r="J63" i="4"/>
  <c r="O62" i="4"/>
  <c r="L62" i="4"/>
  <c r="K62" i="4"/>
  <c r="J62" i="4"/>
  <c r="O61" i="4"/>
  <c r="L61" i="4"/>
  <c r="K61" i="4"/>
  <c r="J61" i="4"/>
  <c r="O60" i="4"/>
  <c r="L60" i="4"/>
  <c r="K60" i="4"/>
  <c r="J60" i="4"/>
  <c r="O59" i="4"/>
  <c r="L59" i="4"/>
  <c r="K59" i="4"/>
  <c r="J59" i="4"/>
  <c r="O58" i="4"/>
  <c r="L58" i="4"/>
  <c r="K58" i="4"/>
  <c r="J58" i="4"/>
  <c r="O57" i="4"/>
  <c r="L57" i="4"/>
  <c r="K57" i="4"/>
  <c r="J57" i="4"/>
  <c r="O56" i="4"/>
  <c r="L56" i="4"/>
  <c r="K56" i="4"/>
  <c r="J56" i="4"/>
  <c r="O55" i="4"/>
  <c r="L55" i="4"/>
  <c r="K55" i="4"/>
  <c r="J55" i="4"/>
  <c r="O54" i="4"/>
  <c r="L54" i="4"/>
  <c r="K54" i="4"/>
  <c r="J54" i="4"/>
  <c r="O53" i="4"/>
  <c r="L53" i="4"/>
  <c r="K53" i="4"/>
  <c r="J53" i="4"/>
  <c r="O52" i="4"/>
  <c r="L52" i="4"/>
  <c r="K52" i="4"/>
  <c r="J52" i="4"/>
  <c r="O51" i="4"/>
  <c r="L51" i="4"/>
  <c r="K51" i="4"/>
  <c r="J51" i="4"/>
  <c r="O50" i="4"/>
  <c r="L50" i="4"/>
  <c r="K50" i="4"/>
  <c r="J50" i="4"/>
  <c r="O49" i="4"/>
  <c r="L49" i="4"/>
  <c r="K49" i="4"/>
  <c r="J49" i="4"/>
  <c r="O48" i="4"/>
  <c r="L48" i="4"/>
  <c r="K48" i="4"/>
  <c r="J48" i="4"/>
  <c r="O47" i="4"/>
  <c r="L47" i="4"/>
  <c r="K47" i="4"/>
  <c r="J47" i="4"/>
  <c r="O46" i="4"/>
  <c r="L46" i="4"/>
  <c r="K46" i="4"/>
  <c r="J46" i="4"/>
  <c r="O45" i="4"/>
  <c r="L45" i="4"/>
  <c r="K45" i="4"/>
  <c r="J45" i="4"/>
  <c r="O44" i="4"/>
  <c r="L44" i="4"/>
  <c r="K44" i="4"/>
  <c r="J44" i="4"/>
  <c r="O43" i="4"/>
  <c r="L43" i="4"/>
  <c r="K43" i="4"/>
  <c r="J43" i="4"/>
  <c r="O42" i="4"/>
  <c r="L42" i="4"/>
  <c r="K42" i="4"/>
  <c r="J42" i="4"/>
  <c r="O41" i="4"/>
  <c r="L41" i="4"/>
  <c r="K41" i="4"/>
  <c r="J41" i="4"/>
  <c r="O40" i="4"/>
  <c r="L40" i="4"/>
  <c r="K40" i="4"/>
  <c r="J40" i="4"/>
  <c r="O39" i="4"/>
  <c r="L39" i="4"/>
  <c r="K39" i="4"/>
  <c r="J39" i="4"/>
  <c r="O38" i="4"/>
  <c r="L38" i="4"/>
  <c r="K38" i="4"/>
  <c r="J38" i="4"/>
  <c r="O37" i="4"/>
  <c r="L37" i="4"/>
  <c r="K37" i="4"/>
  <c r="J37" i="4"/>
  <c r="O36" i="4"/>
  <c r="L36" i="4"/>
  <c r="K36" i="4"/>
  <c r="J36" i="4"/>
  <c r="O35" i="4"/>
  <c r="L35" i="4"/>
  <c r="K35" i="4"/>
  <c r="J35" i="4"/>
  <c r="O34" i="4"/>
  <c r="L34" i="4"/>
  <c r="K34" i="4"/>
  <c r="J34" i="4"/>
  <c r="O33" i="4"/>
  <c r="L33" i="4"/>
  <c r="K33" i="4"/>
  <c r="J33" i="4"/>
  <c r="O32" i="4"/>
  <c r="L32" i="4"/>
  <c r="K32" i="4"/>
  <c r="J32" i="4"/>
  <c r="O31" i="4"/>
  <c r="L31" i="4"/>
  <c r="K31" i="4"/>
  <c r="J31" i="4"/>
  <c r="O30" i="4"/>
  <c r="L30" i="4"/>
  <c r="K30" i="4"/>
  <c r="J30" i="4"/>
  <c r="O29" i="4"/>
  <c r="L29" i="4"/>
  <c r="K29" i="4"/>
  <c r="J29" i="4"/>
  <c r="O28" i="4"/>
  <c r="L28" i="4"/>
  <c r="K28" i="4"/>
  <c r="J28" i="4"/>
  <c r="O27" i="4"/>
  <c r="L27" i="4"/>
  <c r="K27" i="4"/>
  <c r="J27" i="4"/>
  <c r="O26" i="4"/>
  <c r="L26" i="4"/>
  <c r="K26" i="4"/>
  <c r="J26" i="4"/>
  <c r="O25" i="4"/>
  <c r="L25" i="4"/>
  <c r="K25" i="4"/>
  <c r="J25" i="4"/>
  <c r="O24" i="4"/>
  <c r="L24" i="4"/>
  <c r="K24" i="4"/>
  <c r="J24" i="4"/>
  <c r="O23" i="4"/>
  <c r="L23" i="4"/>
  <c r="K23" i="4"/>
  <c r="J23" i="4"/>
  <c r="O22" i="4"/>
  <c r="L22" i="4"/>
  <c r="K22" i="4"/>
  <c r="J22" i="4"/>
  <c r="O21" i="4"/>
  <c r="L21" i="4"/>
  <c r="K21" i="4"/>
  <c r="J21" i="4"/>
  <c r="O20" i="4"/>
  <c r="L20" i="4"/>
  <c r="K20" i="4"/>
  <c r="J20" i="4"/>
  <c r="O19" i="4"/>
  <c r="L19" i="4"/>
  <c r="K19" i="4"/>
  <c r="J19" i="4"/>
  <c r="O18" i="4"/>
  <c r="L18" i="4"/>
  <c r="K18" i="4"/>
  <c r="J18" i="4"/>
  <c r="O17" i="4"/>
  <c r="L17" i="4"/>
  <c r="K17" i="4"/>
  <c r="J17" i="4"/>
  <c r="O16" i="4"/>
  <c r="L16" i="4"/>
  <c r="K16" i="4"/>
  <c r="J16" i="4"/>
  <c r="O15" i="4"/>
  <c r="L15" i="4"/>
  <c r="K15" i="4"/>
  <c r="J15" i="4"/>
  <c r="O14" i="4"/>
  <c r="L14" i="4"/>
  <c r="K14" i="4"/>
  <c r="J14" i="4"/>
  <c r="O13" i="4"/>
  <c r="L13" i="4"/>
  <c r="K13" i="4"/>
  <c r="J13" i="4"/>
  <c r="O12" i="4"/>
  <c r="L12" i="4"/>
  <c r="K12" i="4"/>
  <c r="J12" i="4"/>
  <c r="O11" i="4"/>
  <c r="L11" i="4"/>
  <c r="K11" i="4"/>
  <c r="J11" i="4"/>
  <c r="O10" i="4"/>
  <c r="L10" i="4"/>
  <c r="K10" i="4"/>
  <c r="J10" i="4"/>
  <c r="O9" i="4"/>
  <c r="L9" i="4"/>
  <c r="K9" i="4"/>
  <c r="J9" i="4"/>
  <c r="O8" i="4"/>
  <c r="L8" i="4"/>
  <c r="K8" i="4"/>
  <c r="J8" i="4"/>
  <c r="O7" i="4"/>
  <c r="L7" i="4"/>
  <c r="K7" i="4"/>
  <c r="J7" i="4"/>
  <c r="O6" i="4"/>
  <c r="L6" i="4"/>
  <c r="K6" i="4"/>
  <c r="J6" i="4"/>
  <c r="O83" i="4" l="1"/>
  <c r="O84" i="4" s="1"/>
  <c r="O85" i="4" s="1"/>
  <c r="C8" i="1" s="1"/>
  <c r="O118" i="3" l="1"/>
  <c r="L118" i="3"/>
  <c r="K118" i="3"/>
  <c r="J118" i="3"/>
  <c r="O117" i="3"/>
  <c r="L117" i="3"/>
  <c r="K117" i="3"/>
  <c r="J117" i="3"/>
  <c r="O116" i="3"/>
  <c r="L116" i="3"/>
  <c r="K116" i="3"/>
  <c r="J116" i="3"/>
  <c r="O115" i="3"/>
  <c r="L115" i="3"/>
  <c r="K115" i="3"/>
  <c r="J115" i="3"/>
  <c r="O114" i="3"/>
  <c r="L114" i="3"/>
  <c r="K114" i="3"/>
  <c r="J114" i="3"/>
  <c r="O113" i="3"/>
  <c r="L113" i="3"/>
  <c r="K113" i="3"/>
  <c r="J113" i="3"/>
  <c r="O112" i="3"/>
  <c r="L112" i="3"/>
  <c r="K112" i="3"/>
  <c r="J112" i="3"/>
  <c r="O111" i="3"/>
  <c r="L111" i="3"/>
  <c r="K111" i="3"/>
  <c r="J111" i="3"/>
  <c r="O110" i="3"/>
  <c r="L110" i="3"/>
  <c r="K110" i="3"/>
  <c r="J110" i="3"/>
  <c r="O109" i="3"/>
  <c r="L109" i="3"/>
  <c r="K109" i="3"/>
  <c r="J109" i="3"/>
  <c r="O108" i="3"/>
  <c r="L108" i="3"/>
  <c r="K108" i="3"/>
  <c r="J108" i="3"/>
  <c r="O107" i="3"/>
  <c r="L107" i="3"/>
  <c r="K107" i="3"/>
  <c r="J107" i="3"/>
  <c r="O106" i="3"/>
  <c r="L106" i="3"/>
  <c r="K106" i="3"/>
  <c r="J106" i="3"/>
  <c r="O105" i="3"/>
  <c r="L105" i="3"/>
  <c r="K105" i="3"/>
  <c r="J105" i="3"/>
  <c r="O104" i="3"/>
  <c r="L104" i="3"/>
  <c r="K104" i="3"/>
  <c r="J104" i="3"/>
  <c r="O103" i="3"/>
  <c r="L103" i="3"/>
  <c r="K103" i="3"/>
  <c r="J103" i="3"/>
  <c r="O102" i="3"/>
  <c r="L102" i="3"/>
  <c r="K102" i="3"/>
  <c r="J102" i="3"/>
  <c r="O101" i="3"/>
  <c r="L101" i="3"/>
  <c r="K101" i="3"/>
  <c r="J101" i="3"/>
  <c r="O100" i="3"/>
  <c r="L100" i="3"/>
  <c r="K100" i="3"/>
  <c r="J100" i="3"/>
  <c r="O99" i="3"/>
  <c r="L99" i="3"/>
  <c r="K99" i="3"/>
  <c r="J99" i="3"/>
  <c r="O98" i="3"/>
  <c r="L98" i="3"/>
  <c r="K98" i="3"/>
  <c r="J98" i="3"/>
  <c r="O97" i="3"/>
  <c r="L97" i="3"/>
  <c r="K97" i="3"/>
  <c r="J97" i="3"/>
  <c r="O96" i="3"/>
  <c r="L96" i="3"/>
  <c r="K96" i="3"/>
  <c r="J96" i="3"/>
  <c r="O95" i="3"/>
  <c r="L95" i="3"/>
  <c r="K95" i="3"/>
  <c r="J95" i="3"/>
  <c r="O94" i="3"/>
  <c r="L94" i="3"/>
  <c r="K94" i="3"/>
  <c r="J94" i="3"/>
  <c r="O93" i="3"/>
  <c r="L93" i="3"/>
  <c r="K93" i="3"/>
  <c r="J93" i="3"/>
  <c r="O92" i="3"/>
  <c r="L92" i="3"/>
  <c r="K92" i="3"/>
  <c r="J92" i="3"/>
  <c r="O91" i="3"/>
  <c r="L91" i="3"/>
  <c r="K91" i="3"/>
  <c r="J91" i="3"/>
  <c r="O90" i="3"/>
  <c r="L90" i="3"/>
  <c r="K90" i="3"/>
  <c r="J90" i="3"/>
  <c r="O89" i="3"/>
  <c r="L89" i="3"/>
  <c r="K89" i="3"/>
  <c r="J89" i="3"/>
  <c r="O88" i="3"/>
  <c r="L88" i="3"/>
  <c r="K88" i="3"/>
  <c r="J88" i="3"/>
  <c r="O87" i="3"/>
  <c r="L87" i="3"/>
  <c r="K87" i="3"/>
  <c r="J87" i="3"/>
  <c r="O86" i="3"/>
  <c r="L86" i="3"/>
  <c r="K86" i="3"/>
  <c r="J86" i="3"/>
  <c r="O85" i="3"/>
  <c r="L85" i="3"/>
  <c r="K85" i="3"/>
  <c r="J85" i="3"/>
  <c r="O84" i="3"/>
  <c r="L84" i="3"/>
  <c r="K84" i="3"/>
  <c r="J84" i="3"/>
  <c r="O83" i="3"/>
  <c r="L83" i="3"/>
  <c r="K83" i="3"/>
  <c r="J83" i="3"/>
  <c r="O82" i="3"/>
  <c r="L82" i="3"/>
  <c r="K82" i="3"/>
  <c r="J82" i="3"/>
  <c r="O81" i="3"/>
  <c r="L81" i="3"/>
  <c r="K81" i="3"/>
  <c r="J81" i="3"/>
  <c r="O80" i="3"/>
  <c r="L80" i="3"/>
  <c r="K80" i="3"/>
  <c r="J80" i="3"/>
  <c r="O79" i="3"/>
  <c r="L79" i="3"/>
  <c r="K79" i="3"/>
  <c r="J79" i="3"/>
  <c r="O78" i="3"/>
  <c r="L78" i="3"/>
  <c r="K78" i="3"/>
  <c r="J78" i="3"/>
  <c r="O77" i="3"/>
  <c r="L77" i="3"/>
  <c r="K77" i="3"/>
  <c r="J77" i="3"/>
  <c r="O76" i="3"/>
  <c r="L76" i="3"/>
  <c r="K76" i="3"/>
  <c r="J76" i="3"/>
  <c r="O75" i="3"/>
  <c r="L75" i="3"/>
  <c r="K75" i="3"/>
  <c r="J75" i="3"/>
  <c r="O74" i="3"/>
  <c r="L74" i="3"/>
  <c r="K74" i="3"/>
  <c r="J74" i="3"/>
  <c r="O73" i="3"/>
  <c r="L73" i="3"/>
  <c r="K73" i="3"/>
  <c r="J73" i="3"/>
  <c r="O72" i="3"/>
  <c r="L72" i="3"/>
  <c r="K72" i="3"/>
  <c r="J72" i="3"/>
  <c r="O71" i="3"/>
  <c r="L71" i="3"/>
  <c r="K71" i="3"/>
  <c r="J71" i="3"/>
  <c r="O70" i="3"/>
  <c r="L70" i="3"/>
  <c r="K70" i="3"/>
  <c r="J70" i="3"/>
  <c r="O69" i="3"/>
  <c r="L69" i="3"/>
  <c r="K69" i="3"/>
  <c r="J69" i="3"/>
  <c r="O68" i="3"/>
  <c r="L68" i="3"/>
  <c r="K68" i="3"/>
  <c r="J68" i="3"/>
  <c r="O67" i="3"/>
  <c r="L67" i="3"/>
  <c r="K67" i="3"/>
  <c r="J67" i="3"/>
  <c r="O66" i="3"/>
  <c r="L66" i="3"/>
  <c r="K66" i="3"/>
  <c r="J66" i="3"/>
  <c r="O65" i="3"/>
  <c r="L65" i="3"/>
  <c r="K65" i="3"/>
  <c r="J65" i="3"/>
  <c r="O64" i="3"/>
  <c r="L64" i="3"/>
  <c r="K64" i="3"/>
  <c r="J64" i="3"/>
  <c r="O63" i="3"/>
  <c r="L63" i="3"/>
  <c r="K63" i="3"/>
  <c r="J63" i="3"/>
  <c r="O62" i="3"/>
  <c r="L62" i="3"/>
  <c r="K62" i="3"/>
  <c r="J62" i="3"/>
  <c r="O61" i="3"/>
  <c r="L61" i="3"/>
  <c r="K61" i="3"/>
  <c r="J61" i="3"/>
  <c r="O60" i="3"/>
  <c r="L60" i="3"/>
  <c r="K60" i="3"/>
  <c r="J60" i="3"/>
  <c r="O59" i="3"/>
  <c r="L59" i="3"/>
  <c r="K59" i="3"/>
  <c r="J59" i="3"/>
  <c r="O58" i="3"/>
  <c r="L58" i="3"/>
  <c r="K58" i="3"/>
  <c r="J58" i="3"/>
  <c r="O57" i="3"/>
  <c r="L57" i="3"/>
  <c r="K57" i="3"/>
  <c r="J57" i="3"/>
  <c r="O56" i="3"/>
  <c r="L56" i="3"/>
  <c r="K56" i="3"/>
  <c r="J56" i="3"/>
  <c r="O55" i="3"/>
  <c r="L55" i="3"/>
  <c r="K55" i="3"/>
  <c r="J55" i="3"/>
  <c r="O54" i="3"/>
  <c r="L54" i="3"/>
  <c r="K54" i="3"/>
  <c r="J54" i="3"/>
  <c r="O53" i="3"/>
  <c r="L53" i="3"/>
  <c r="K53" i="3"/>
  <c r="J53" i="3"/>
  <c r="O52" i="3"/>
  <c r="L52" i="3"/>
  <c r="K52" i="3"/>
  <c r="J52" i="3"/>
  <c r="O51" i="3"/>
  <c r="L51" i="3"/>
  <c r="K51" i="3"/>
  <c r="J51" i="3"/>
  <c r="O50" i="3"/>
  <c r="L50" i="3"/>
  <c r="K50" i="3"/>
  <c r="J50" i="3"/>
  <c r="O49" i="3"/>
  <c r="L49" i="3"/>
  <c r="K49" i="3"/>
  <c r="J49" i="3"/>
  <c r="O48" i="3"/>
  <c r="L48" i="3"/>
  <c r="K48" i="3"/>
  <c r="J48" i="3"/>
  <c r="O47" i="3"/>
  <c r="L47" i="3"/>
  <c r="K47" i="3"/>
  <c r="J47" i="3"/>
  <c r="O46" i="3"/>
  <c r="L46" i="3"/>
  <c r="K46" i="3"/>
  <c r="J46" i="3"/>
  <c r="O45" i="3"/>
  <c r="L45" i="3"/>
  <c r="K45" i="3"/>
  <c r="J45" i="3"/>
  <c r="O44" i="3"/>
  <c r="L44" i="3"/>
  <c r="K44" i="3"/>
  <c r="J44" i="3"/>
  <c r="O43" i="3"/>
  <c r="L43" i="3"/>
  <c r="K43" i="3"/>
  <c r="J43" i="3"/>
  <c r="O42" i="3"/>
  <c r="L42" i="3"/>
  <c r="K42" i="3"/>
  <c r="J42" i="3"/>
  <c r="O41" i="3"/>
  <c r="L41" i="3"/>
  <c r="K41" i="3"/>
  <c r="J41" i="3"/>
  <c r="O40" i="3"/>
  <c r="L40" i="3"/>
  <c r="K40" i="3"/>
  <c r="J40" i="3"/>
  <c r="O39" i="3"/>
  <c r="L39" i="3"/>
  <c r="K39" i="3"/>
  <c r="J39" i="3"/>
  <c r="O38" i="3"/>
  <c r="L38" i="3"/>
  <c r="K38" i="3"/>
  <c r="J38" i="3"/>
  <c r="O37" i="3"/>
  <c r="L37" i="3"/>
  <c r="K37" i="3"/>
  <c r="J37" i="3"/>
  <c r="O36" i="3"/>
  <c r="L36" i="3"/>
  <c r="K36" i="3"/>
  <c r="J36" i="3"/>
  <c r="O35" i="3"/>
  <c r="L35" i="3"/>
  <c r="K35" i="3"/>
  <c r="J35" i="3"/>
  <c r="O34" i="3"/>
  <c r="L34" i="3"/>
  <c r="K34" i="3"/>
  <c r="J34" i="3"/>
  <c r="O33" i="3"/>
  <c r="L33" i="3"/>
  <c r="K33" i="3"/>
  <c r="J33" i="3"/>
  <c r="O32" i="3"/>
  <c r="L32" i="3"/>
  <c r="K32" i="3"/>
  <c r="J32" i="3"/>
  <c r="O31" i="3"/>
  <c r="L31" i="3"/>
  <c r="K31" i="3"/>
  <c r="J31" i="3"/>
  <c r="O30" i="3"/>
  <c r="L30" i="3"/>
  <c r="K30" i="3"/>
  <c r="J30" i="3"/>
  <c r="O29" i="3"/>
  <c r="L29" i="3"/>
  <c r="K29" i="3"/>
  <c r="J29" i="3"/>
  <c r="O28" i="3"/>
  <c r="L28" i="3"/>
  <c r="K28" i="3"/>
  <c r="J28" i="3"/>
  <c r="O27" i="3"/>
  <c r="L27" i="3"/>
  <c r="K27" i="3"/>
  <c r="J27" i="3"/>
  <c r="O26" i="3"/>
  <c r="L26" i="3"/>
  <c r="K26" i="3"/>
  <c r="J26" i="3"/>
  <c r="O25" i="3"/>
  <c r="L25" i="3"/>
  <c r="K25" i="3"/>
  <c r="J25" i="3"/>
  <c r="O24" i="3"/>
  <c r="L24" i="3"/>
  <c r="K24" i="3"/>
  <c r="J24" i="3"/>
  <c r="O23" i="3"/>
  <c r="L23" i="3"/>
  <c r="K23" i="3"/>
  <c r="J23" i="3"/>
  <c r="O22" i="3"/>
  <c r="L22" i="3"/>
  <c r="K22" i="3"/>
  <c r="J22" i="3"/>
  <c r="O21" i="3"/>
  <c r="L21" i="3"/>
  <c r="K21" i="3"/>
  <c r="J21" i="3"/>
  <c r="O20" i="3"/>
  <c r="L20" i="3"/>
  <c r="K20" i="3"/>
  <c r="J20" i="3"/>
  <c r="O19" i="3"/>
  <c r="L19" i="3"/>
  <c r="K19" i="3"/>
  <c r="J19" i="3"/>
  <c r="O18" i="3"/>
  <c r="L18" i="3"/>
  <c r="K18" i="3"/>
  <c r="J18" i="3"/>
  <c r="O17" i="3"/>
  <c r="L17" i="3"/>
  <c r="K17" i="3"/>
  <c r="J17" i="3"/>
  <c r="O16" i="3"/>
  <c r="L16" i="3"/>
  <c r="K16" i="3"/>
  <c r="J16" i="3"/>
  <c r="O15" i="3"/>
  <c r="L15" i="3"/>
  <c r="K15" i="3"/>
  <c r="J15" i="3"/>
  <c r="O14" i="3"/>
  <c r="L14" i="3"/>
  <c r="K14" i="3"/>
  <c r="J14" i="3"/>
  <c r="O13" i="3"/>
  <c r="L13" i="3"/>
  <c r="K13" i="3"/>
  <c r="J13" i="3"/>
  <c r="O12" i="3"/>
  <c r="L12" i="3"/>
  <c r="K12" i="3"/>
  <c r="J12" i="3"/>
  <c r="O11" i="3"/>
  <c r="L11" i="3"/>
  <c r="K11" i="3"/>
  <c r="J11" i="3"/>
  <c r="O10" i="3"/>
  <c r="L10" i="3"/>
  <c r="K10" i="3"/>
  <c r="J10" i="3"/>
  <c r="O9" i="3"/>
  <c r="L9" i="3"/>
  <c r="K9" i="3"/>
  <c r="J9" i="3"/>
  <c r="O8" i="3"/>
  <c r="L8" i="3"/>
  <c r="K8" i="3"/>
  <c r="J8" i="3"/>
  <c r="O7" i="3"/>
  <c r="L7" i="3"/>
  <c r="K7" i="3"/>
  <c r="J7" i="3"/>
  <c r="O6" i="3"/>
  <c r="L6" i="3"/>
  <c r="K6" i="3"/>
  <c r="O120" i="3" l="1"/>
  <c r="O121" i="3" s="1"/>
  <c r="O122" i="3" s="1"/>
  <c r="C7" i="1" s="1"/>
  <c r="O73" i="2"/>
  <c r="L73" i="2"/>
  <c r="K73" i="2"/>
  <c r="J73" i="2"/>
  <c r="O72" i="2"/>
  <c r="L72" i="2"/>
  <c r="K72" i="2"/>
  <c r="J72" i="2"/>
  <c r="O71" i="2"/>
  <c r="L71" i="2"/>
  <c r="K71" i="2"/>
  <c r="J71" i="2"/>
  <c r="O70" i="2"/>
  <c r="L70" i="2"/>
  <c r="K70" i="2"/>
  <c r="J70" i="2"/>
  <c r="O69" i="2"/>
  <c r="L69" i="2"/>
  <c r="K69" i="2"/>
  <c r="J69" i="2"/>
  <c r="O68" i="2"/>
  <c r="L68" i="2"/>
  <c r="K68" i="2"/>
  <c r="J68" i="2"/>
  <c r="O67" i="2"/>
  <c r="L67" i="2"/>
  <c r="K67" i="2"/>
  <c r="J67" i="2"/>
  <c r="O66" i="2"/>
  <c r="L66" i="2"/>
  <c r="K66" i="2"/>
  <c r="J66" i="2"/>
  <c r="O65" i="2"/>
  <c r="L65" i="2"/>
  <c r="K65" i="2"/>
  <c r="J65" i="2"/>
  <c r="O64" i="2"/>
  <c r="L64" i="2"/>
  <c r="K64" i="2"/>
  <c r="J64" i="2"/>
  <c r="O63" i="2"/>
  <c r="L63" i="2"/>
  <c r="K63" i="2"/>
  <c r="J63" i="2"/>
  <c r="O62" i="2"/>
  <c r="L62" i="2"/>
  <c r="K62" i="2"/>
  <c r="J62" i="2"/>
  <c r="O61" i="2"/>
  <c r="L61" i="2"/>
  <c r="K61" i="2"/>
  <c r="J61" i="2"/>
  <c r="O60" i="2"/>
  <c r="L60" i="2"/>
  <c r="K60" i="2"/>
  <c r="J60" i="2"/>
  <c r="O59" i="2"/>
  <c r="L59" i="2"/>
  <c r="K59" i="2"/>
  <c r="J59" i="2"/>
  <c r="O58" i="2"/>
  <c r="L58" i="2"/>
  <c r="K58" i="2"/>
  <c r="J58" i="2"/>
  <c r="O57" i="2"/>
  <c r="L57" i="2"/>
  <c r="K57" i="2"/>
  <c r="J57" i="2"/>
  <c r="O56" i="2"/>
  <c r="L56" i="2"/>
  <c r="K56" i="2"/>
  <c r="J56" i="2"/>
  <c r="O55" i="2"/>
  <c r="L55" i="2"/>
  <c r="K55" i="2"/>
  <c r="J55" i="2"/>
  <c r="O54" i="2"/>
  <c r="L54" i="2"/>
  <c r="K54" i="2"/>
  <c r="J54" i="2"/>
  <c r="O53" i="2"/>
  <c r="L53" i="2"/>
  <c r="K53" i="2"/>
  <c r="J53" i="2"/>
  <c r="O52" i="2"/>
  <c r="L52" i="2"/>
  <c r="K52" i="2"/>
  <c r="J52" i="2"/>
  <c r="O51" i="2"/>
  <c r="L51" i="2"/>
  <c r="K51" i="2"/>
  <c r="J51" i="2"/>
  <c r="O50" i="2"/>
  <c r="L50" i="2"/>
  <c r="K50" i="2"/>
  <c r="J50" i="2"/>
  <c r="O49" i="2"/>
  <c r="L49" i="2"/>
  <c r="K49" i="2"/>
  <c r="J49" i="2"/>
  <c r="O48" i="2"/>
  <c r="L48" i="2"/>
  <c r="K48" i="2"/>
  <c r="J48" i="2"/>
  <c r="O47" i="2"/>
  <c r="L47" i="2"/>
  <c r="K47" i="2"/>
  <c r="J47" i="2"/>
  <c r="O46" i="2"/>
  <c r="L46" i="2"/>
  <c r="K46" i="2"/>
  <c r="J46" i="2"/>
  <c r="O45" i="2"/>
  <c r="L45" i="2"/>
  <c r="K45" i="2"/>
  <c r="J45" i="2"/>
  <c r="O44" i="2"/>
  <c r="L44" i="2"/>
  <c r="K44" i="2"/>
  <c r="J44" i="2"/>
  <c r="O43" i="2"/>
  <c r="L43" i="2"/>
  <c r="K43" i="2"/>
  <c r="J43" i="2"/>
  <c r="O42" i="2"/>
  <c r="L42" i="2"/>
  <c r="K42" i="2"/>
  <c r="J42" i="2"/>
  <c r="O41" i="2"/>
  <c r="L41" i="2"/>
  <c r="K41" i="2"/>
  <c r="J41" i="2"/>
  <c r="O40" i="2"/>
  <c r="L40" i="2"/>
  <c r="K40" i="2"/>
  <c r="J40" i="2"/>
  <c r="O39" i="2"/>
  <c r="L39" i="2"/>
  <c r="K39" i="2"/>
  <c r="J39" i="2"/>
  <c r="O38" i="2"/>
  <c r="L38" i="2"/>
  <c r="K38" i="2"/>
  <c r="J38" i="2"/>
  <c r="O37" i="2"/>
  <c r="L37" i="2"/>
  <c r="K37" i="2"/>
  <c r="J37" i="2"/>
  <c r="O36" i="2"/>
  <c r="L36" i="2"/>
  <c r="K36" i="2"/>
  <c r="J36" i="2"/>
  <c r="O35" i="2"/>
  <c r="L35" i="2"/>
  <c r="K35" i="2"/>
  <c r="J35" i="2"/>
  <c r="O34" i="2"/>
  <c r="L34" i="2"/>
  <c r="K34" i="2"/>
  <c r="J34" i="2"/>
  <c r="O33" i="2"/>
  <c r="L33" i="2"/>
  <c r="K33" i="2"/>
  <c r="J33" i="2"/>
  <c r="O32" i="2"/>
  <c r="L32" i="2"/>
  <c r="K32" i="2"/>
  <c r="J32" i="2"/>
  <c r="O31" i="2"/>
  <c r="L31" i="2"/>
  <c r="K31" i="2"/>
  <c r="J31" i="2"/>
  <c r="O30" i="2"/>
  <c r="L30" i="2"/>
  <c r="K30" i="2"/>
  <c r="J30" i="2"/>
  <c r="O29" i="2"/>
  <c r="L29" i="2"/>
  <c r="K29" i="2"/>
  <c r="J29" i="2"/>
  <c r="O28" i="2"/>
  <c r="L28" i="2"/>
  <c r="K28" i="2"/>
  <c r="J28" i="2"/>
  <c r="O27" i="2"/>
  <c r="L27" i="2"/>
  <c r="K27" i="2"/>
  <c r="J27" i="2"/>
  <c r="O26" i="2"/>
  <c r="L26" i="2"/>
  <c r="K26" i="2"/>
  <c r="J26" i="2"/>
  <c r="O25" i="2"/>
  <c r="L25" i="2"/>
  <c r="K25" i="2"/>
  <c r="J25" i="2"/>
  <c r="O24" i="2"/>
  <c r="L24" i="2"/>
  <c r="K24" i="2"/>
  <c r="J24" i="2"/>
  <c r="O23" i="2"/>
  <c r="L23" i="2"/>
  <c r="K23" i="2"/>
  <c r="J23" i="2"/>
  <c r="O22" i="2"/>
  <c r="L22" i="2"/>
  <c r="K22" i="2"/>
  <c r="J22" i="2"/>
  <c r="O21" i="2"/>
  <c r="L21" i="2"/>
  <c r="K21" i="2"/>
  <c r="J21" i="2"/>
  <c r="O20" i="2"/>
  <c r="L20" i="2"/>
  <c r="K20" i="2"/>
  <c r="J20" i="2"/>
  <c r="O19" i="2"/>
  <c r="K19" i="2"/>
  <c r="J19" i="2"/>
  <c r="O18" i="2"/>
  <c r="L18" i="2"/>
  <c r="K18" i="2"/>
  <c r="J18" i="2"/>
  <c r="O17" i="2"/>
  <c r="L17" i="2"/>
  <c r="K17" i="2"/>
  <c r="J17" i="2"/>
  <c r="O16" i="2"/>
  <c r="L16" i="2"/>
  <c r="K16" i="2"/>
  <c r="J16" i="2"/>
  <c r="O15" i="2"/>
  <c r="L15" i="2"/>
  <c r="K15" i="2"/>
  <c r="O14" i="2"/>
  <c r="L14" i="2"/>
  <c r="K14" i="2"/>
  <c r="J14" i="2"/>
  <c r="O13" i="2"/>
  <c r="L13" i="2"/>
  <c r="K13" i="2"/>
  <c r="J13" i="2"/>
  <c r="O12" i="2"/>
  <c r="J12" i="2"/>
  <c r="O11" i="2"/>
  <c r="L11" i="2"/>
  <c r="K11" i="2"/>
  <c r="J11" i="2"/>
  <c r="O10" i="2"/>
  <c r="L10" i="2"/>
  <c r="K10" i="2"/>
  <c r="J10" i="2"/>
  <c r="O9" i="2"/>
  <c r="L9" i="2"/>
  <c r="K9" i="2"/>
  <c r="J9" i="2"/>
  <c r="O7" i="2"/>
  <c r="L7" i="2"/>
  <c r="K7" i="2"/>
  <c r="J7" i="2"/>
  <c r="O6" i="2"/>
  <c r="L6" i="2"/>
  <c r="K6" i="2"/>
  <c r="J6" i="2"/>
  <c r="O75" i="2" l="1"/>
  <c r="O76" i="2" s="1"/>
  <c r="O77" i="2" s="1"/>
  <c r="C6" i="1" s="1"/>
  <c r="C15" i="1" s="1"/>
</calcChain>
</file>

<file path=xl/sharedStrings.xml><?xml version="1.0" encoding="utf-8"?>
<sst xmlns="http://schemas.openxmlformats.org/spreadsheetml/2006/main" count="3517" uniqueCount="867">
  <si>
    <t>ÖA-EA 1-Baumpflegearbeiten, Vorparkweg/ Büdnerhaus, Pyramidenstraße</t>
  </si>
  <si>
    <t>Umfang Baumkataster</t>
  </si>
  <si>
    <t>Plakettencode</t>
  </si>
  <si>
    <t>Gruenflaeche</t>
  </si>
  <si>
    <t>Baumart Botanisch</t>
  </si>
  <si>
    <t>Massnahme Kurzbezeichnung</t>
  </si>
  <si>
    <t>Massnahme Bemerkung</t>
  </si>
  <si>
    <t>Hoehe in m</t>
  </si>
  <si>
    <t>St DU 1 in cm</t>
  </si>
  <si>
    <t>St DU 2 in cm</t>
  </si>
  <si>
    <t>St DU 3 in cm</t>
  </si>
  <si>
    <t>Summe netto in €</t>
  </si>
  <si>
    <t>17</t>
  </si>
  <si>
    <t>BÜ / Büdnerhaus</t>
  </si>
  <si>
    <t>Corylus avellana</t>
  </si>
  <si>
    <t>Totholzentfernung</t>
  </si>
  <si>
    <t>komplette Krone</t>
  </si>
  <si>
    <t>22010</t>
  </si>
  <si>
    <t>Quercus, Robur</t>
  </si>
  <si>
    <t>Lichtraumprofil herstellen</t>
  </si>
  <si>
    <t xml:space="preserve">Auch am Gebäude unteren Ast Zwiesel </t>
  </si>
  <si>
    <t>KTE- Ast bis 2m (10%)</t>
  </si>
  <si>
    <t xml:space="preserve">- Ca. 7m Höhe, Unglücksbalken um 1m einkürzen 
- 1m darüber, Grobast um 2m einkürzen/ Ast mit Schädigung Richtung Gebäude
- Astausbruch nachschneiden </t>
  </si>
  <si>
    <t>22700</t>
  </si>
  <si>
    <t>Stamm- und Stockaustriebe entfernen</t>
  </si>
  <si>
    <t xml:space="preserve">Nur den unteren Astring, Stamm u. Stockaustriebe entfernen </t>
  </si>
  <si>
    <t>22780</t>
  </si>
  <si>
    <t>Robinia, Pseudoacacia</t>
  </si>
  <si>
    <t>Hinteren Grobast Richtung Wohnwagen 2m einkürzen/ Südliche Richtung, Wohnwagen kann bis zur Ausführung schon entfernt sein</t>
  </si>
  <si>
    <t>22820</t>
  </si>
  <si>
    <t>Quercus robur</t>
  </si>
  <si>
    <t>22890</t>
  </si>
  <si>
    <t>Bis auf 4m Höhe, umlaufend</t>
  </si>
  <si>
    <t>22900</t>
  </si>
  <si>
    <t>umlaufend</t>
  </si>
  <si>
    <t>22950</t>
  </si>
  <si>
    <t>Bis 4m Höhe, umlaufend</t>
  </si>
  <si>
    <t>22960</t>
  </si>
  <si>
    <t>22980</t>
  </si>
  <si>
    <t xml:space="preserve">Die untersten 4 Stamm u. Stockaustriebe entfernen </t>
  </si>
  <si>
    <t>23000</t>
  </si>
  <si>
    <t>23010</t>
  </si>
  <si>
    <t>25474</t>
  </si>
  <si>
    <t>AUP / Außenpark</t>
  </si>
  <si>
    <t>25475</t>
  </si>
  <si>
    <t>25476</t>
  </si>
  <si>
    <t>25496</t>
  </si>
  <si>
    <t>VP / Vorparkweg</t>
  </si>
  <si>
    <t>25578</t>
  </si>
  <si>
    <t>KA / Kiekebuscher Allee</t>
  </si>
  <si>
    <t>25582</t>
  </si>
  <si>
    <t>25583</t>
  </si>
  <si>
    <t>25584</t>
  </si>
  <si>
    <t>Acer, Platanoides</t>
  </si>
  <si>
    <t>Kronenpflege</t>
  </si>
  <si>
    <t>Reiterate entfernen; Totholz, Reiber</t>
  </si>
  <si>
    <t>25587</t>
  </si>
  <si>
    <t>25589</t>
  </si>
  <si>
    <t>Acer campestre</t>
  </si>
  <si>
    <t>Lichtraumprofil Wege</t>
  </si>
  <si>
    <t>25590</t>
  </si>
  <si>
    <t>25591</t>
  </si>
  <si>
    <t>25594</t>
  </si>
  <si>
    <t>25598</t>
  </si>
  <si>
    <t>Tilia, Platyphyllos</t>
  </si>
  <si>
    <t>25600</t>
  </si>
  <si>
    <t>25601</t>
  </si>
  <si>
    <t>25603</t>
  </si>
  <si>
    <t xml:space="preserve">1 Ast scheuert/ reibt am Ahorn, mit entnehmen </t>
  </si>
  <si>
    <t>25604</t>
  </si>
  <si>
    <t>25605</t>
  </si>
  <si>
    <t>25606</t>
  </si>
  <si>
    <t>Carpinus, Betulus</t>
  </si>
  <si>
    <t>25607</t>
  </si>
  <si>
    <t>25621</t>
  </si>
  <si>
    <t>Alnus, Glutinosa</t>
  </si>
  <si>
    <t>25622</t>
  </si>
  <si>
    <t>Ulmus leavis</t>
  </si>
  <si>
    <t>25623</t>
  </si>
  <si>
    <t>25628</t>
  </si>
  <si>
    <t>25630</t>
  </si>
  <si>
    <t>25632</t>
  </si>
  <si>
    <t>25634</t>
  </si>
  <si>
    <t>sonstige Maßnahmen HB (ZK- HUB)</t>
  </si>
  <si>
    <t>Kontrolle Spechtloch am Stamm ca. 8m Höhe, Ermittlung Restwandstärke, Übertragung an AG</t>
  </si>
  <si>
    <t>25639</t>
  </si>
  <si>
    <t xml:space="preserve">Unteren Ast über der Ulme (Baum Nr. 25641) entnehmen, überlange Äste um 2m einkürzen </t>
  </si>
  <si>
    <t>25640</t>
  </si>
  <si>
    <t>25644</t>
  </si>
  <si>
    <t xml:space="preserve">Nur die unteren 3m, umlaufend </t>
  </si>
  <si>
    <t>25647</t>
  </si>
  <si>
    <t xml:space="preserve">Aufasten 3m, Stamm u. Stockaustriebe mit entfernen </t>
  </si>
  <si>
    <t>25648</t>
  </si>
  <si>
    <t>25649</t>
  </si>
  <si>
    <t xml:space="preserve">unterer Ast Richtung Haus entfernen </t>
  </si>
  <si>
    <t>25661</t>
  </si>
  <si>
    <t>25662</t>
  </si>
  <si>
    <t>25664</t>
  </si>
  <si>
    <t>25666</t>
  </si>
  <si>
    <t>KTE-Teil der Krone um bis zu 2-5m (20%)</t>
  </si>
  <si>
    <t xml:space="preserve">Den unteren Zwiesel um/ bis 5m einkürzen </t>
  </si>
  <si>
    <t>25668</t>
  </si>
  <si>
    <t>25670</t>
  </si>
  <si>
    <t>Pinus, Sylvestris</t>
  </si>
  <si>
    <t>25695</t>
  </si>
  <si>
    <t>KTE-Ast 2-5m (20%)</t>
  </si>
  <si>
    <t xml:space="preserve">unteren Ast über der Eiche mit der Baum Nr. 25694 entnehmen </t>
  </si>
  <si>
    <t>25715</t>
  </si>
  <si>
    <t xml:space="preserve">Einkürzen des rechten Stämmling um 4- 5m in den Kronenmantel </t>
  </si>
  <si>
    <t>25718</t>
  </si>
  <si>
    <t>Acer pseudoplatanus</t>
  </si>
  <si>
    <t>4t- Einfachverbindung, OHNE Dämpfer, statisch</t>
  </si>
  <si>
    <t>ca. 7m Länge</t>
  </si>
  <si>
    <t>27762</t>
  </si>
  <si>
    <t xml:space="preserve">Lichtraumprofil zum Nachbarbaum Nr. 25628 unterer Ast komplett entnehmen </t>
  </si>
  <si>
    <t>31401</t>
  </si>
  <si>
    <t xml:space="preserve">Krone formen </t>
  </si>
  <si>
    <t>Summe</t>
  </si>
  <si>
    <t>netto in €</t>
  </si>
  <si>
    <t>brutto in €</t>
  </si>
  <si>
    <t>ÖA-EA 2-Baumpflegearbeiten, Bereich Messe, Stadtring/ Parkstraße</t>
  </si>
  <si>
    <t>000213</t>
  </si>
  <si>
    <t>PA / Parkstraße</t>
  </si>
  <si>
    <t>00636</t>
  </si>
  <si>
    <t>00637</t>
  </si>
  <si>
    <t>00664</t>
  </si>
  <si>
    <t>00703</t>
  </si>
  <si>
    <t>00704</t>
  </si>
  <si>
    <t>00706</t>
  </si>
  <si>
    <t>Robinia pseudoacacia</t>
  </si>
  <si>
    <t>KTE-Teil der Krone bis 2m (10%)</t>
  </si>
  <si>
    <t xml:space="preserve">seitliche überlange Äste um 2m einkürzen </t>
  </si>
  <si>
    <t>020291</t>
  </si>
  <si>
    <t>Kroneneinkürzung um 10 % ( bis 2m )</t>
  </si>
  <si>
    <t xml:space="preserve">Krone um ca. 1,5 m einkürzen,  beachten von Zugast </t>
  </si>
  <si>
    <t xml:space="preserve">Spechthöhlung wegseitig in 6m Höhe, Restwandstärke ermitteln, Dokumentation an AG </t>
  </si>
  <si>
    <t>020293</t>
  </si>
  <si>
    <t>21360</t>
  </si>
  <si>
    <t>Auf reibende Äste achten</t>
  </si>
  <si>
    <t>21500</t>
  </si>
  <si>
    <t>Salix alba</t>
  </si>
  <si>
    <t>Nachbehandlung geschädigter Bäume mit Ständerbildung</t>
  </si>
  <si>
    <t>2 AK. 2 Std.</t>
  </si>
  <si>
    <t>21510</t>
  </si>
  <si>
    <t>21800</t>
  </si>
  <si>
    <t>Fraxinus, Excelsior</t>
  </si>
  <si>
    <t>21810</t>
  </si>
  <si>
    <t xml:space="preserve">Lichtraum nur über den Sträuchern Richtung Straße </t>
  </si>
  <si>
    <t>21880</t>
  </si>
  <si>
    <t>25723</t>
  </si>
  <si>
    <t>Lichtraumprofil Straßen</t>
  </si>
  <si>
    <t>Und über die daneben stehende Hainbuche Baum Nr. 25724</t>
  </si>
  <si>
    <t>25724</t>
  </si>
  <si>
    <t>Carpinus-betulus</t>
  </si>
  <si>
    <t xml:space="preserve">zusätzlich dezente Aufastung </t>
  </si>
  <si>
    <t>25726</t>
  </si>
  <si>
    <t>25728</t>
  </si>
  <si>
    <t>Quercus palustris</t>
  </si>
  <si>
    <t>25730</t>
  </si>
  <si>
    <t xml:space="preserve">Auch unter 3cm entfernen, komplette Krone </t>
  </si>
  <si>
    <t>25731</t>
  </si>
  <si>
    <t>25733</t>
  </si>
  <si>
    <t>25734</t>
  </si>
  <si>
    <t>25740</t>
  </si>
  <si>
    <t>Tilia cordata</t>
  </si>
  <si>
    <t>zusätzlich aufasten</t>
  </si>
  <si>
    <t>25746</t>
  </si>
  <si>
    <t>Prunus domestica ssp. insititia</t>
  </si>
  <si>
    <t>25747</t>
  </si>
  <si>
    <t>zusätzlich Lichtraumprofil Absprache mit David Lehmann</t>
  </si>
  <si>
    <t>25751</t>
  </si>
  <si>
    <t>25752</t>
  </si>
  <si>
    <t>25755</t>
  </si>
  <si>
    <t>25757</t>
  </si>
  <si>
    <t>25760</t>
  </si>
  <si>
    <t>25761</t>
  </si>
  <si>
    <t>Betula pendula</t>
  </si>
  <si>
    <t>26676</t>
  </si>
  <si>
    <t>26677</t>
  </si>
  <si>
    <t>26684</t>
  </si>
  <si>
    <t>30530</t>
  </si>
  <si>
    <t>30535</t>
  </si>
  <si>
    <t>30537</t>
  </si>
  <si>
    <t>30540</t>
  </si>
  <si>
    <t>30543</t>
  </si>
  <si>
    <t>30544</t>
  </si>
  <si>
    <t>Aufbauschnitt</t>
  </si>
  <si>
    <t>30553</t>
  </si>
  <si>
    <t>Acer platanoides</t>
  </si>
  <si>
    <t>Stämmling vereinzeln, Aufbauschnitt</t>
  </si>
  <si>
    <t>30554</t>
  </si>
  <si>
    <t>30555</t>
  </si>
  <si>
    <t>30559</t>
  </si>
  <si>
    <t>dabei aufasten</t>
  </si>
  <si>
    <t>30563</t>
  </si>
  <si>
    <t>30564</t>
  </si>
  <si>
    <t>30565</t>
  </si>
  <si>
    <t>30566</t>
  </si>
  <si>
    <t xml:space="preserve">Straße und Bürgersteig Lichtraumprofil herstellen,  großzügig,  Kreuzungsbereich freistellen </t>
  </si>
  <si>
    <t>30570</t>
  </si>
  <si>
    <t>30572</t>
  </si>
  <si>
    <t>Krone über Straße um 2m einkürzen</t>
  </si>
  <si>
    <t>30573</t>
  </si>
  <si>
    <t xml:space="preserve">seitlich 2m über Straße einkürzen </t>
  </si>
  <si>
    <t>30581</t>
  </si>
  <si>
    <t>30594</t>
  </si>
  <si>
    <t xml:space="preserve">Zusätzlich Stamm und Stockaustriebe entfernen bis 4m Höhe </t>
  </si>
  <si>
    <t>30595</t>
  </si>
  <si>
    <t>30596</t>
  </si>
  <si>
    <t>30603</t>
  </si>
  <si>
    <t>30605</t>
  </si>
  <si>
    <t>30606</t>
  </si>
  <si>
    <t>30611</t>
  </si>
  <si>
    <t>30617</t>
  </si>
  <si>
    <t>30619</t>
  </si>
  <si>
    <t>30624</t>
  </si>
  <si>
    <t>30625</t>
  </si>
  <si>
    <t>30632</t>
  </si>
  <si>
    <t>dabei unteren Ast straßenseitig entfernen</t>
  </si>
  <si>
    <t>30639</t>
  </si>
  <si>
    <t>30640</t>
  </si>
  <si>
    <t>dabei einige Aufwüchse entnehmen (vereinzeln), Aufbauschnitt</t>
  </si>
  <si>
    <t>30642</t>
  </si>
  <si>
    <t xml:space="preserve">Zusätzlich Stamm und Stockaustriebe entfernen </t>
  </si>
  <si>
    <t>30647</t>
  </si>
  <si>
    <t>durch aufasten</t>
  </si>
  <si>
    <t>30653</t>
  </si>
  <si>
    <t>Quercus petraea</t>
  </si>
  <si>
    <t>30655</t>
  </si>
  <si>
    <t>straßenseitig aufasten bis 3m/H, Bürgersteig</t>
  </si>
  <si>
    <t>30656</t>
  </si>
  <si>
    <t>30666</t>
  </si>
  <si>
    <t xml:space="preserve">Stockaustriebe entfernen </t>
  </si>
  <si>
    <t>30667</t>
  </si>
  <si>
    <t>dabei mittleren Stämmling entfernen, Aufbauschnitt</t>
  </si>
  <si>
    <t>30668</t>
  </si>
  <si>
    <t>dabei Leittrieb fördern und aufasten</t>
  </si>
  <si>
    <t>30669</t>
  </si>
  <si>
    <t>dabei zwei vordere Stämmlinge entfernen, Aufbauschnitt</t>
  </si>
  <si>
    <t>30670</t>
  </si>
  <si>
    <t>kleinen Stämmling entfernen</t>
  </si>
  <si>
    <t>30671</t>
  </si>
  <si>
    <t>aufasten 4m/H</t>
  </si>
  <si>
    <t>30676</t>
  </si>
  <si>
    <t>30677</t>
  </si>
  <si>
    <t>aufasten bis 4m/H</t>
  </si>
  <si>
    <t>30681</t>
  </si>
  <si>
    <t>30682</t>
  </si>
  <si>
    <t>Mit Handschere</t>
  </si>
  <si>
    <t>30691</t>
  </si>
  <si>
    <t>unteren Astring entfernen</t>
  </si>
  <si>
    <t>30698</t>
  </si>
  <si>
    <t>30700</t>
  </si>
  <si>
    <t>30714</t>
  </si>
  <si>
    <t>Teilfällung eines Kronenteils, Beschreibung in Bemerkungen</t>
  </si>
  <si>
    <t>Stämmling straßenseitig mit Pilzbefall</t>
  </si>
  <si>
    <t>30725</t>
  </si>
  <si>
    <t>aufasten</t>
  </si>
  <si>
    <t>30726</t>
  </si>
  <si>
    <t>30738</t>
  </si>
  <si>
    <t>30740</t>
  </si>
  <si>
    <t>31409</t>
  </si>
  <si>
    <t>Malus sp.</t>
  </si>
  <si>
    <t>31410</t>
  </si>
  <si>
    <t>35530</t>
  </si>
  <si>
    <t>Prunus avium</t>
  </si>
  <si>
    <t>35725</t>
  </si>
  <si>
    <t>Prunus cerasifera</t>
  </si>
  <si>
    <t>ÖA-EA 3-Baumpflegearbeiten, Bereich Vorpark, Damaschkeallee/ Gustav Hermann Str.</t>
  </si>
  <si>
    <t>162</t>
  </si>
  <si>
    <t>DM / Damaschkeallee</t>
  </si>
  <si>
    <t>00702</t>
  </si>
  <si>
    <t>003560</t>
  </si>
  <si>
    <t>003563</t>
  </si>
  <si>
    <t>04975</t>
  </si>
  <si>
    <t xml:space="preserve">ringsum bis zum Starkast über Straße entfernen </t>
  </si>
  <si>
    <t>020287</t>
  </si>
  <si>
    <t>020288</t>
  </si>
  <si>
    <t>020294</t>
  </si>
  <si>
    <t>26660</t>
  </si>
  <si>
    <t xml:space="preserve">Alle Stockaustriebe ...auch den armdicken entfernen </t>
  </si>
  <si>
    <t xml:space="preserve">Zusätzlich kleinen Aststummel straßenseitig entfernen, komplette Krone </t>
  </si>
  <si>
    <t>29539</t>
  </si>
  <si>
    <t xml:space="preserve">Schild großzügig freistellen </t>
  </si>
  <si>
    <t>29546</t>
  </si>
  <si>
    <t xml:space="preserve">Kronenpflege und die untersten zwei Astkränze entfernen,  Vorbereitung Lichtraumprofil </t>
  </si>
  <si>
    <t>29550</t>
  </si>
  <si>
    <t xml:space="preserve">Zusätzlich den unteren Ast Richtung Straße entfernen </t>
  </si>
  <si>
    <t>29551</t>
  </si>
  <si>
    <t>Pinus sylvestris</t>
  </si>
  <si>
    <t>Starkast Richtung Straße komplett am Zwiesel entfernen,  Förderung der Eiche</t>
  </si>
  <si>
    <t>29554</t>
  </si>
  <si>
    <t>Zusätzlich untere Äste über Boden entfernen, Lichtraumprofil für die Zukunft herstellen</t>
  </si>
  <si>
    <t>29557</t>
  </si>
  <si>
    <t>29564</t>
  </si>
  <si>
    <t>Entfernung des kleineren Seitenstämmling, Förderung der Eichen</t>
  </si>
  <si>
    <t>29832</t>
  </si>
  <si>
    <t>Auch Grünäste mit Rindenablösung entfernen, komplette Krone</t>
  </si>
  <si>
    <t>29833</t>
  </si>
  <si>
    <t>4t- Einfachverbindung, mit Dämpfer, dynamisch</t>
  </si>
  <si>
    <t>ca. 9m Länge</t>
  </si>
  <si>
    <t>29834</t>
  </si>
  <si>
    <t>nächste Zugast etwas einkürzen, formen des Leitriebes</t>
  </si>
  <si>
    <t>29836</t>
  </si>
  <si>
    <t>29845</t>
  </si>
  <si>
    <t>29852</t>
  </si>
  <si>
    <t>29982</t>
  </si>
  <si>
    <t>29983</t>
  </si>
  <si>
    <t>seitlichen zwei unteren Äste entfernen,  Grobäste Richtung Kiefer 29982 komplett entfernen,  Grobast Richtung Kiefer 29981 aufasten</t>
  </si>
  <si>
    <t>30010</t>
  </si>
  <si>
    <t xml:space="preserve">Seitenast Richtung Straße um 3m einkürzen, unterer gebogener Starkast Richtung Straße um 3m einkürzen </t>
  </si>
  <si>
    <t>30021</t>
  </si>
  <si>
    <t>30026</t>
  </si>
  <si>
    <t>30029</t>
  </si>
  <si>
    <t xml:space="preserve">seitlicher Stämmling/ Grobast Richtung Straße entfernen </t>
  </si>
  <si>
    <t>30033</t>
  </si>
  <si>
    <t>30039</t>
  </si>
  <si>
    <t>eingekürzten Grobast schräg wachsend Richtung Straße entfernen, am Kronenansatz Feinäste entfernen</t>
  </si>
  <si>
    <t xml:space="preserve">großzügig um den Baumstandort Ahornaufwuchs entfernen </t>
  </si>
  <si>
    <t>30076</t>
  </si>
  <si>
    <t>Um die Robinie großzügig Ahornaufwuchs entfernen</t>
  </si>
  <si>
    <t>Zusätzlich untere Aststummel entfernen, komplette Krone</t>
  </si>
  <si>
    <t>30113</t>
  </si>
  <si>
    <t xml:space="preserve">Die eingekürzten Stummel entfernen </t>
  </si>
  <si>
    <t xml:space="preserve">ringsum Strauch sowie Ahornaufwuchs entfernen </t>
  </si>
  <si>
    <t>30144</t>
  </si>
  <si>
    <t xml:space="preserve">Zusätzlich 1 Grobast über der Eiche entfernen....Förderung der Eiche </t>
  </si>
  <si>
    <t>30175</t>
  </si>
  <si>
    <t>30176</t>
  </si>
  <si>
    <t>30190</t>
  </si>
  <si>
    <t xml:space="preserve">ringsum bis Kronenansatz </t>
  </si>
  <si>
    <t>30191</t>
  </si>
  <si>
    <t>ringsum bis 5m</t>
  </si>
  <si>
    <t>30243</t>
  </si>
  <si>
    <t>30270</t>
  </si>
  <si>
    <t>30276</t>
  </si>
  <si>
    <t>Prunus padus</t>
  </si>
  <si>
    <t>30281</t>
  </si>
  <si>
    <t>30291</t>
  </si>
  <si>
    <t xml:space="preserve"> ringsum entfernen </t>
  </si>
  <si>
    <t>30326</t>
  </si>
  <si>
    <t xml:space="preserve">Straßenseite um 2m einkürzen </t>
  </si>
  <si>
    <t>30347</t>
  </si>
  <si>
    <t>30348</t>
  </si>
  <si>
    <t>ringsum Lichtraumprofil aufasten um 3m...den Rest anpassen</t>
  </si>
  <si>
    <t>30351</t>
  </si>
  <si>
    <t>Ahorn und Strauchgruppe ringsum entfernen</t>
  </si>
  <si>
    <t>30378</t>
  </si>
  <si>
    <t>30379</t>
  </si>
  <si>
    <t xml:space="preserve">Straßenseite dezent um max. 1,5m einkürzen. Zugast beachten </t>
  </si>
  <si>
    <t>30403</t>
  </si>
  <si>
    <t>Baumfremden Bewuchs komplett entfernen</t>
  </si>
  <si>
    <t>Entfernung Misteln Oberkrone,  ca. 10 Stück...2 Ak. insgesamt 0,5 Std....Bühne und Häcksler 0,5 Std.</t>
  </si>
  <si>
    <t>30419</t>
  </si>
  <si>
    <t xml:space="preserve">ausladenden Ast über Straße um 2m einkürzen </t>
  </si>
  <si>
    <t>30459</t>
  </si>
  <si>
    <t>30498</t>
  </si>
  <si>
    <t>ÖA-EA 4-Baumpflegearbeiten, Kiekebuscher Allee</t>
  </si>
  <si>
    <t>263</t>
  </si>
  <si>
    <t>264</t>
  </si>
  <si>
    <t>414</t>
  </si>
  <si>
    <t>002416</t>
  </si>
  <si>
    <t>002418</t>
  </si>
  <si>
    <t>2419</t>
  </si>
  <si>
    <t>008573</t>
  </si>
  <si>
    <t>20020</t>
  </si>
  <si>
    <t xml:space="preserve">Auch im Messegelände </t>
  </si>
  <si>
    <t>Einkürzen des Stämmlings Richtung Messegelände um 1m</t>
  </si>
  <si>
    <t>20030</t>
  </si>
  <si>
    <t>2 AK., ca. 2 Std.</t>
  </si>
  <si>
    <t>20040</t>
  </si>
  <si>
    <t>Einkürzen der unteren Krone um 2 - 3m, Lichtraumprofil Richtung Messegelände, beachten von geeigneten Zugästen</t>
  </si>
  <si>
    <t>20060</t>
  </si>
  <si>
    <t>Auch über Messegelände bis 5m</t>
  </si>
  <si>
    <t>20090</t>
  </si>
  <si>
    <t>20100</t>
  </si>
  <si>
    <t>20110</t>
  </si>
  <si>
    <t>20130</t>
  </si>
  <si>
    <t xml:space="preserve">Unter Berücksichtigung der ZTV Zugäste beachten, ca. 2 AK. 3 Std. </t>
  </si>
  <si>
    <t>20200</t>
  </si>
  <si>
    <t>20210</t>
  </si>
  <si>
    <t>20230</t>
  </si>
  <si>
    <t>20250</t>
  </si>
  <si>
    <t>20290</t>
  </si>
  <si>
    <t>Totholz, Ständerast um 2m einkürzen Richtung Parkeisenbahn</t>
  </si>
  <si>
    <t>20300</t>
  </si>
  <si>
    <t>20340</t>
  </si>
  <si>
    <t>20360</t>
  </si>
  <si>
    <t>20380</t>
  </si>
  <si>
    <t>20390</t>
  </si>
  <si>
    <t>20420</t>
  </si>
  <si>
    <t>20450</t>
  </si>
  <si>
    <t>20500</t>
  </si>
  <si>
    <t>20520</t>
  </si>
  <si>
    <t>20530</t>
  </si>
  <si>
    <t>20540</t>
  </si>
  <si>
    <t>20550</t>
  </si>
  <si>
    <t>20560</t>
  </si>
  <si>
    <t>20580</t>
  </si>
  <si>
    <t>20590</t>
  </si>
  <si>
    <t>20630</t>
  </si>
  <si>
    <t>20790</t>
  </si>
  <si>
    <t>20810</t>
  </si>
  <si>
    <t>20820</t>
  </si>
  <si>
    <t>20840</t>
  </si>
  <si>
    <t>20860</t>
  </si>
  <si>
    <t>20880</t>
  </si>
  <si>
    <t>20920</t>
  </si>
  <si>
    <t>20930</t>
  </si>
  <si>
    <t>20940</t>
  </si>
  <si>
    <t>20950</t>
  </si>
  <si>
    <t>20960</t>
  </si>
  <si>
    <t xml:space="preserve">Totholz, Reiber, Reiterate vereinzeln und kürzen </t>
  </si>
  <si>
    <t>20980</t>
  </si>
  <si>
    <t>21000</t>
  </si>
  <si>
    <t xml:space="preserve">Ast mit Rindenschaden Richtung Geländer mit entfernen </t>
  </si>
  <si>
    <t>21010</t>
  </si>
  <si>
    <t>21020</t>
  </si>
  <si>
    <t>21040</t>
  </si>
  <si>
    <t>2 AK. ca. 2 Std.</t>
  </si>
  <si>
    <t>21060</t>
  </si>
  <si>
    <t>21070</t>
  </si>
  <si>
    <t>21080</t>
  </si>
  <si>
    <t>21140</t>
  </si>
  <si>
    <t>21150</t>
  </si>
  <si>
    <t>21160</t>
  </si>
  <si>
    <t>21180</t>
  </si>
  <si>
    <t>21190</t>
  </si>
  <si>
    <t>21210</t>
  </si>
  <si>
    <t>21250</t>
  </si>
  <si>
    <t>21260</t>
  </si>
  <si>
    <t>21270</t>
  </si>
  <si>
    <t>4t- Dreiecksverbindung, mit Dämpfer, dynamisch</t>
  </si>
  <si>
    <t>ca. 18m Seillänge</t>
  </si>
  <si>
    <t>21280</t>
  </si>
  <si>
    <t xml:space="preserve">unterer Ast Richtung Messegelände um 2m einkürzen </t>
  </si>
  <si>
    <t>21290</t>
  </si>
  <si>
    <t>Einkürzen des unteren Astes Richtung Radweg mit Schädigung um 2-3m</t>
  </si>
  <si>
    <t>25491</t>
  </si>
  <si>
    <t>25492</t>
  </si>
  <si>
    <t>Auch der eine Ast unterhalb bei der Baum Nr. 21130</t>
  </si>
  <si>
    <t xml:space="preserve">Unterer Starkast Richtung Messegelände 2-3m einkürzen zur Entlastung des Unglücksbalken </t>
  </si>
  <si>
    <t>25665</t>
  </si>
  <si>
    <t xml:space="preserve">Lichtraumprofil zur Parkeisenbahn Herstellen </t>
  </si>
  <si>
    <t>31411</t>
  </si>
  <si>
    <t>ÖA-EA 5-Baumpflegearbeiten, Bereich Pleasureground, Dorf Branitz</t>
  </si>
  <si>
    <t>26931</t>
  </si>
  <si>
    <t>DB / Dorf Branitz</t>
  </si>
  <si>
    <t>26932</t>
  </si>
  <si>
    <t xml:space="preserve">untersten Starkast Richtung Grundstück um 4m einkürzen </t>
  </si>
  <si>
    <t>Spechtloch kontrollieren Restwandstärke ermitteln, Höhe ca. 12m, Dokumentation an AG</t>
  </si>
  <si>
    <t>26934</t>
  </si>
  <si>
    <t>Fagus sylvatica</t>
  </si>
  <si>
    <t>Astungwunde kontrollieren Höhe ca. 19m, Dokumentation an AG</t>
  </si>
  <si>
    <t>26935</t>
  </si>
  <si>
    <t>26936</t>
  </si>
  <si>
    <t>26937</t>
  </si>
  <si>
    <t>26938</t>
  </si>
  <si>
    <t>26939</t>
  </si>
  <si>
    <t>26940</t>
  </si>
  <si>
    <t>26941</t>
  </si>
  <si>
    <t xml:space="preserve">Größere Höhlung in ca. 12m Höhe, Restwandstärke ermitteln, Dokumentation an AG </t>
  </si>
  <si>
    <t>26942</t>
  </si>
  <si>
    <t>26943</t>
  </si>
  <si>
    <t>26944</t>
  </si>
  <si>
    <t>26945</t>
  </si>
  <si>
    <t>26946</t>
  </si>
  <si>
    <t>26947</t>
  </si>
  <si>
    <t>30787</t>
  </si>
  <si>
    <t>PG / Pleasureground</t>
  </si>
  <si>
    <t>Spechthöhle in südlicher Richtung. Restwandstärke ermitteln, Dokumentation an AG</t>
  </si>
  <si>
    <t>31210</t>
  </si>
  <si>
    <t>Einkürzung in der Höhe nur um ca 1,5m Seiten Äste um 2m unteren westlichen Starkast um 4-5 m einkürzen.</t>
  </si>
  <si>
    <t>31211</t>
  </si>
  <si>
    <t>31213</t>
  </si>
  <si>
    <t>31216</t>
  </si>
  <si>
    <t>viel Totholz, auch ü 10 cm, komplette Krone</t>
  </si>
  <si>
    <t>31217</t>
  </si>
  <si>
    <t>31219</t>
  </si>
  <si>
    <t>31220</t>
  </si>
  <si>
    <t>Ulmus, Laevis</t>
  </si>
  <si>
    <t>31221</t>
  </si>
  <si>
    <t>31222</t>
  </si>
  <si>
    <t>31223</t>
  </si>
  <si>
    <t>31224</t>
  </si>
  <si>
    <t>31229</t>
  </si>
  <si>
    <t>31230</t>
  </si>
  <si>
    <t>31231</t>
  </si>
  <si>
    <t>31232</t>
  </si>
  <si>
    <t>31233</t>
  </si>
  <si>
    <t xml:space="preserve">2 Ak ca. 1 h </t>
  </si>
  <si>
    <t>31234</t>
  </si>
  <si>
    <t>31235</t>
  </si>
  <si>
    <t xml:space="preserve">zusätzlich abgebrochenen Starkast um 5m zurück nehmen, eventuell auf geeignete Zugäste, komplette Krone </t>
  </si>
  <si>
    <t>31236</t>
  </si>
  <si>
    <t>31237</t>
  </si>
  <si>
    <t>Tilia, Cordata</t>
  </si>
  <si>
    <t>31254</t>
  </si>
  <si>
    <t>Populas, Nigra 'Italica'</t>
  </si>
  <si>
    <t>31257</t>
  </si>
  <si>
    <t>31258</t>
  </si>
  <si>
    <t>31259</t>
  </si>
  <si>
    <t>31263</t>
  </si>
  <si>
    <t>31264</t>
  </si>
  <si>
    <t>31270</t>
  </si>
  <si>
    <t xml:space="preserve">Spechthöhle nordöstlicher Richtung, Restwandstärke ermitteln, Dokumentation an AG </t>
  </si>
  <si>
    <t>31271</t>
  </si>
  <si>
    <t>8t- Einfachverbindung, mit Dämpfer, dynamisch</t>
  </si>
  <si>
    <t>Den Richtung Gewässer hängenden Stamm gegen ausbrechen an der Basis sichern, Anbindung oberhalb der Vergablung, ca. 9m Seillänge</t>
  </si>
  <si>
    <t xml:space="preserve">Totholz aus beiden Bäumen/ Stämmlingen entfernen </t>
  </si>
  <si>
    <t>Spechthöhle in südöstlichen Richtung, Restwandstärke ermitteln, Dokumentation an AG</t>
  </si>
  <si>
    <t>31273</t>
  </si>
  <si>
    <t>Spechthöhle in nördlichen Richtung, Restwandstärke ermitteln, Dokumentation an AG</t>
  </si>
  <si>
    <t>31277</t>
  </si>
  <si>
    <t>Kroneneinkürzung um 20 % ( 2 - 5 m )</t>
  </si>
  <si>
    <t xml:space="preserve">Um ca 4m eingekürzen nur in der Höhe, Seiten können so bleiben, wegen der ungünstigen Schräglage. </t>
  </si>
  <si>
    <t xml:space="preserve"> 2 Ak ca.1 h Zeitaufwand</t>
  </si>
  <si>
    <t>31278</t>
  </si>
  <si>
    <t>2 Ak ca. 1h Zeitaufwand</t>
  </si>
  <si>
    <t>31279</t>
  </si>
  <si>
    <t>31286</t>
  </si>
  <si>
    <t>31289</t>
  </si>
  <si>
    <t>31291</t>
  </si>
  <si>
    <t>Unterdrücktes Gehölz freistellen</t>
  </si>
  <si>
    <t xml:space="preserve">Stammaustriebe entfernen bis zum ersten Starkast. Junge Buche freistellen. </t>
  </si>
  <si>
    <t>2 Höhlung bzw Astungswunden Restwandstärke ermitteln, wegseitig und gegenüber, Dokumentation an AG</t>
  </si>
  <si>
    <t>31292</t>
  </si>
  <si>
    <t xml:space="preserve">2 Ak ca. 1,5 h Zeitaufwand </t>
  </si>
  <si>
    <t>31300</t>
  </si>
  <si>
    <t>Quercus, Rubra</t>
  </si>
  <si>
    <t>8t- Dreiecksverbindung, OHNE Dämpfer, statisch</t>
  </si>
  <si>
    <t>Knapp unterhalb der alten Ks., ca.21m Seillänge</t>
  </si>
  <si>
    <t>2 Ak ca 2 h Zeitaufwand</t>
  </si>
  <si>
    <t xml:space="preserve">Nördlichen Kronenteil über Laterne um 1,5 bis 2m einkürzen. </t>
  </si>
  <si>
    <t>31302</t>
  </si>
  <si>
    <t>31308</t>
  </si>
  <si>
    <t>Höhlung westlich in ca 13m Höhe Restwandstärke ermitteln, Dokumentation an AG</t>
  </si>
  <si>
    <t>31310</t>
  </si>
  <si>
    <t>31312</t>
  </si>
  <si>
    <t>31314</t>
  </si>
  <si>
    <t>31315</t>
  </si>
  <si>
    <t>31317</t>
  </si>
  <si>
    <t>31319</t>
  </si>
  <si>
    <t>31332</t>
  </si>
  <si>
    <t>ÖA-EA 6-Baumpflegearbeiten, Bereich Verwaltung, Bürgergarten, Kastanienallee</t>
  </si>
  <si>
    <t>27078</t>
  </si>
  <si>
    <t>PR / Parkplatz-Robinienweg</t>
  </si>
  <si>
    <t>Ulmus glabra</t>
  </si>
  <si>
    <t>kompette Krone</t>
  </si>
  <si>
    <t>27800</t>
  </si>
  <si>
    <t>GS / Gutsökonomie-Schmiede</t>
  </si>
  <si>
    <t>27807</t>
  </si>
  <si>
    <t>27809</t>
  </si>
  <si>
    <t>27810</t>
  </si>
  <si>
    <t>27811</t>
  </si>
  <si>
    <t>Fraxinus excelsior</t>
  </si>
  <si>
    <t>27812</t>
  </si>
  <si>
    <t>27813</t>
  </si>
  <si>
    <t>27816</t>
  </si>
  <si>
    <t>2t- Einfachverbindung, OHNE Dämpfer, statisch</t>
  </si>
  <si>
    <t>Zwieselriss, ca. 6m Seillänge</t>
  </si>
  <si>
    <t>Zwieselriss, ca. 1,5 m einkürzen</t>
  </si>
  <si>
    <t>27819</t>
  </si>
  <si>
    <t>27856</t>
  </si>
  <si>
    <t>30903</t>
  </si>
  <si>
    <t>Tilia platyphyllos</t>
  </si>
  <si>
    <t xml:space="preserve">Zusätzlich Astausbrüche Oberkrone nachschneiden </t>
  </si>
  <si>
    <t>KTE Teil der Krone bis 2m, Seitenstämmling Richtung Einfahrt Gräfin um ca.1,5m einkürzen....Höhe wie auch Seitenäste</t>
  </si>
  <si>
    <t>Restwandstärke ermitteln, schriftlich dokumentieren, Übertragung an AG</t>
  </si>
  <si>
    <t>30950</t>
  </si>
  <si>
    <t>2 AK. 1 Std.</t>
  </si>
  <si>
    <t>30952</t>
  </si>
  <si>
    <t>Alnus glutinosa</t>
  </si>
  <si>
    <t>30953</t>
  </si>
  <si>
    <t>2 AK. 0,5 Std.</t>
  </si>
  <si>
    <t>30955</t>
  </si>
  <si>
    <t>kompletten Starkast um 3m einkürzen,  Zugast beachten</t>
  </si>
  <si>
    <t>30956</t>
  </si>
  <si>
    <t>2Ak.1 Std.</t>
  </si>
  <si>
    <t>ca. 7m Seillänge</t>
  </si>
  <si>
    <t>30957</t>
  </si>
  <si>
    <t>30958</t>
  </si>
  <si>
    <t>Crataegus, Laevigata</t>
  </si>
  <si>
    <t>30959</t>
  </si>
  <si>
    <t>2Ak.1,5 Std.</t>
  </si>
  <si>
    <t>30960</t>
  </si>
  <si>
    <t>30962</t>
  </si>
  <si>
    <t>Oberkrone um 4m einkürzen...Zugast beachten, ggf.an eingekürzter Stelle Seitenäste etwas anpassen...Habitus</t>
  </si>
  <si>
    <t>30965</t>
  </si>
  <si>
    <t>31343</t>
  </si>
  <si>
    <t>2 Ak ca.0,5 h  Zeitaufwand</t>
  </si>
  <si>
    <t>31348</t>
  </si>
  <si>
    <t>31349</t>
  </si>
  <si>
    <t>31354</t>
  </si>
  <si>
    <t>31355</t>
  </si>
  <si>
    <t>Höhlung Richtung Osten, Restwandstärke ermitteln, Dokumentation an AG</t>
  </si>
  <si>
    <t>31356</t>
  </si>
  <si>
    <t>31358</t>
  </si>
  <si>
    <t>31359</t>
  </si>
  <si>
    <t xml:space="preserve">Spechthöhle in Richtung Osten Restwandstärke ermitteln! 12m Höhe, Dokumentation an AG </t>
  </si>
  <si>
    <t>31365</t>
  </si>
  <si>
    <t>31366</t>
  </si>
  <si>
    <t>31383</t>
  </si>
  <si>
    <t>31389</t>
  </si>
  <si>
    <t>31394</t>
  </si>
  <si>
    <t>Spechtlöcher 5 Stück Restwandstärke ermitteln! In ca 7-10 m Höhe gut sichtbar, Dokumentation an AG</t>
  </si>
  <si>
    <t>31395</t>
  </si>
  <si>
    <t>31414</t>
  </si>
  <si>
    <t>31415</t>
  </si>
  <si>
    <t>31419</t>
  </si>
  <si>
    <t>31422</t>
  </si>
  <si>
    <t>Über der Ulme mit der Baum Nr. 31423</t>
  </si>
  <si>
    <t>31423</t>
  </si>
  <si>
    <t>Ulmus carpinifolia</t>
  </si>
  <si>
    <t>Stromleitung</t>
  </si>
  <si>
    <t>31424</t>
  </si>
  <si>
    <t xml:space="preserve">Stromleitung und Straße </t>
  </si>
  <si>
    <t>31634</t>
  </si>
  <si>
    <t>31639</t>
  </si>
  <si>
    <t xml:space="preserve"> 2 Ak ca. 1 h Zeitaufwand</t>
  </si>
  <si>
    <t>31641</t>
  </si>
  <si>
    <t>31653</t>
  </si>
  <si>
    <t>Starkast um ca 1,5-2m einkürzen auf geeigneten Zugast,ragt Richtung osten zum Gebäude der Gräfin, ungefähr auf halber Baumhöhe.</t>
  </si>
  <si>
    <t xml:space="preserve">Erster Starkast in ca 4m Höhe Richtung Osten um 4,5m einkürzen bis hinter den Längsriss da ist ein geeigneter Zugast. Hängt über den Zaun der Gräfin!!! </t>
  </si>
  <si>
    <t>31662</t>
  </si>
  <si>
    <t>ÖA-EA 7-Baumpflegearbeiten, Bereich Pücklerallee</t>
  </si>
  <si>
    <t>25000</t>
  </si>
  <si>
    <t>PÜ / Pücklerallee</t>
  </si>
  <si>
    <t xml:space="preserve">komplette Krone </t>
  </si>
  <si>
    <t xml:space="preserve">Höhlung wegseitig in 8m Höhe kontrollieren,  Ermittlung der Restwandstärke,  Dokumentation an AG </t>
  </si>
  <si>
    <t>25001</t>
  </si>
  <si>
    <t>25003</t>
  </si>
  <si>
    <t xml:space="preserve">Spechthöhlung nördlich in 9m Höhe kontrollieren,  Ermittlung der Restwandstärke,  Dokumentation an AG </t>
  </si>
  <si>
    <t>25004</t>
  </si>
  <si>
    <t>Entfernung kompletter Äste 3x</t>
  </si>
  <si>
    <t>Totholz, Reiber entfernen,  zusätzlich Stammaustriebe einschließlich von Weg aus schauend den ersten linken stärkeren</t>
  </si>
  <si>
    <t>25005</t>
  </si>
  <si>
    <t xml:space="preserve">Totholz, Zusätzlich Reiber und zwei untere Stammaustriebe entfernen </t>
  </si>
  <si>
    <t>25006</t>
  </si>
  <si>
    <t xml:space="preserve">Totholz,  Stockaustriebe und Stammaustriebe nur was Richtung Weg </t>
  </si>
  <si>
    <t>25007</t>
  </si>
  <si>
    <t>Totholz, Oberkrone und Stamm entfernen der Reiterate</t>
  </si>
  <si>
    <t>Bis 2,5m...ersten Grobast Richtung Süden ist die Endhöhe...auch die Robinien-Stockaustriebe</t>
  </si>
  <si>
    <t>25008</t>
  </si>
  <si>
    <t xml:space="preserve">wegseitiger Stämmling...alle Stammaustriebe entfernen...auch die zwei stärkeren, feldseitiger Stämmling alle kleinen Stammaustriebe entfernen zusätzlich den innenliegenden und feldseitig den oberen von zwei stärkeren Stammaustrieben </t>
  </si>
  <si>
    <t>25010</t>
  </si>
  <si>
    <t>25013</t>
  </si>
  <si>
    <t xml:space="preserve">Zusätzlich Reiber mit toter Spitze komplett entfernen </t>
  </si>
  <si>
    <t>25014</t>
  </si>
  <si>
    <t>25015</t>
  </si>
  <si>
    <t xml:space="preserve">Oberkrone um 1m einkürzen </t>
  </si>
  <si>
    <t>25016</t>
  </si>
  <si>
    <t xml:space="preserve">Starkast nördlich um 2m einkürzen </t>
  </si>
  <si>
    <t>25017</t>
  </si>
  <si>
    <t xml:space="preserve">Restwandstärke ermitteln, Dokumentation an AG,  Höhlung wegseitig in 12m Höhe und Stammstück in Oberkrone </t>
  </si>
  <si>
    <t>25018</t>
  </si>
  <si>
    <t xml:space="preserve">inkl. Stamm/Stockaustriebe entfernen </t>
  </si>
  <si>
    <t>25019</t>
  </si>
  <si>
    <t>25020</t>
  </si>
  <si>
    <t>komplette Krone ringsum um 2m einkürzen, auch wegseitig da Stark und Grobäste schlechte Anbindung haben</t>
  </si>
  <si>
    <t xml:space="preserve">Feldseitig Endhöhe 2m, inkl. Stammaustriebe entfernen </t>
  </si>
  <si>
    <t>25021</t>
  </si>
  <si>
    <t xml:space="preserve">Feldseitig alles über und neben Strauchfläche um 2,5 - 3m aufasten </t>
  </si>
  <si>
    <t>25022</t>
  </si>
  <si>
    <t xml:space="preserve">Stammaustriebe und ersten Grobast Richtung Weg entfernen, Totholz, Lichtraumprofil </t>
  </si>
  <si>
    <t xml:space="preserve">Spechthöhlung nördlich in 12m Höhe Restwandstärke ermitteln,  Dokumentation an AG 
</t>
  </si>
  <si>
    <t>25023</t>
  </si>
  <si>
    <t xml:space="preserve">am Zwiesel Spechtloch Richtung Norden in ca. 18m Höhe, Restwandstärke ermitteln und Dokumentation an AG </t>
  </si>
  <si>
    <t>25024</t>
  </si>
  <si>
    <t>Spechthöhlung Zwiesel/ Stämmling Richtung Baumbestand in 18m Höhe Restwandstärke ermitteln,  Dokumentation an AG</t>
  </si>
  <si>
    <t>25025</t>
  </si>
  <si>
    <t>Spechthöhlung südlich in 6m Höhe Restwandstärke ermitteln, Dokumentation an AG</t>
  </si>
  <si>
    <t>25029</t>
  </si>
  <si>
    <t xml:space="preserve">Stammaustriebe, Lichtraumprofil,  Totholz </t>
  </si>
  <si>
    <t>25030</t>
  </si>
  <si>
    <t>Carpinus betulus</t>
  </si>
  <si>
    <t>Zusätzlich Lichtraumprofil, seitlich mit Astschere Grenze Weg, Garnierung seitlich bis kurz vor dem Weg kann bleiben</t>
  </si>
  <si>
    <t>25031</t>
  </si>
  <si>
    <t>25032</t>
  </si>
  <si>
    <t xml:space="preserve">ringsum bis 5m Höhe </t>
  </si>
  <si>
    <t>25033</t>
  </si>
  <si>
    <t xml:space="preserve">Entfernung bis Kronenansatz, umlaufend </t>
  </si>
  <si>
    <t>Totholz über 10 cm Durchmesser, Stückzahl in Mengenfeld</t>
  </si>
  <si>
    <t>Über Weg, fällt unter KTE- Ast 2-5m</t>
  </si>
  <si>
    <t>25036</t>
  </si>
  <si>
    <t>untersten Starkast in 16m Richtung Feld um 2m einkürzen,  Ableitung auf Zugast</t>
  </si>
  <si>
    <t>25037</t>
  </si>
  <si>
    <t xml:space="preserve">aufasten bis 1.80m, umlaufend </t>
  </si>
  <si>
    <t>25038</t>
  </si>
  <si>
    <t>25039</t>
  </si>
  <si>
    <t xml:space="preserve">Starkast über Weg [in zweiter Ebene] in 20m Höhe mit Rindenschaden um 2m einkürzen </t>
  </si>
  <si>
    <t>25040</t>
  </si>
  <si>
    <t xml:space="preserve">Totholz komplett und Lichtraumprofilschnitt wegseitig </t>
  </si>
  <si>
    <t>25041</t>
  </si>
  <si>
    <t>27543</t>
  </si>
  <si>
    <t>Bis 3m Höhe, umlaufend</t>
  </si>
  <si>
    <t>27544</t>
  </si>
  <si>
    <t xml:space="preserve">Bis 4m Höhe, umlaufend </t>
  </si>
  <si>
    <t>27545</t>
  </si>
  <si>
    <t xml:space="preserve">abgestorbene Terminale bis auf gesunden Zugast entfernen </t>
  </si>
  <si>
    <t>27546</t>
  </si>
  <si>
    <t xml:space="preserve">Bis 5m Höhe, umlaufend </t>
  </si>
  <si>
    <t>27547</t>
  </si>
  <si>
    <t>27548</t>
  </si>
  <si>
    <t>27549</t>
  </si>
  <si>
    <t xml:space="preserve">Bis auf ca. 1.80m alles entfernen </t>
  </si>
  <si>
    <t>Terminale bis auf gesunden Zugast zurückschneiden, vom Weg aus schauend der obere rechte Zugast ist am stagnieren</t>
  </si>
  <si>
    <t>27550</t>
  </si>
  <si>
    <t xml:space="preserve">Ahornaufwuchs und Stammaustriebe bis 5m Höhe entfernen, umlaufend </t>
  </si>
  <si>
    <t>27551</t>
  </si>
  <si>
    <t>27553</t>
  </si>
  <si>
    <t xml:space="preserve">Ahornaufwuchs entfernen, kleine Eiche erhalten, umlaufend </t>
  </si>
  <si>
    <t>bessere Entwicklung der beiden Eichen</t>
  </si>
  <si>
    <t>27555</t>
  </si>
  <si>
    <t>Grobast über Weg belassen, nur die nach unten abgehen entfernen</t>
  </si>
  <si>
    <t xml:space="preserve">Bis zum Grobast über Weg alles ringsum entfernen, Stockaustriebe auch Robinie </t>
  </si>
  <si>
    <t>27557</t>
  </si>
  <si>
    <t>Endhöhe bei 2,5m, umlaufend</t>
  </si>
  <si>
    <t>27558</t>
  </si>
  <si>
    <t>27560</t>
  </si>
  <si>
    <t xml:space="preserve">unterer Starkast Richtung Lampe dezent um 1,5 - 2m einkürzen, auch die davon abgehenden Seitenäste....Lichtraumprofil beachten gegebenenfalls so einkürzen das das Lichtraumprofil über Weg und Straße gegeben ist, kleiner Grobast von mittleren Stämmling abgehend...Lampe freistellen </t>
  </si>
  <si>
    <t>31132</t>
  </si>
  <si>
    <t xml:space="preserve">nordöstlich Starkast mit Höhlung an der Basis um 4m einkürzen </t>
  </si>
  <si>
    <t>31135</t>
  </si>
  <si>
    <t xml:space="preserve">Krone um 2m einkürzen </t>
  </si>
  <si>
    <t>31136</t>
  </si>
  <si>
    <t>Einzelauftrag</t>
  </si>
  <si>
    <t>Zwischensumme brutto in €</t>
  </si>
  <si>
    <t>Auftragsnummer</t>
  </si>
  <si>
    <t>ÖA-EA 1</t>
  </si>
  <si>
    <t>ÖA-EA 2</t>
  </si>
  <si>
    <t>ÖA-EA 3</t>
  </si>
  <si>
    <t>ÖA-EA 4</t>
  </si>
  <si>
    <t>ÖA-EA 5</t>
  </si>
  <si>
    <t>ÖA-EA 6</t>
  </si>
  <si>
    <t>ÖA-EA 7</t>
  </si>
  <si>
    <t>Summe brutto in €</t>
  </si>
  <si>
    <t>Grundpreis netto in €</t>
  </si>
  <si>
    <t>Zuschlag netto in €</t>
  </si>
  <si>
    <t>Öffentliche Ausschreibung Baumpflege/ Verkehrssicherung</t>
  </si>
  <si>
    <t>Bitte füllen Sie die hell orange markierten Zellen mit Ihren Angaben aus und überprüfen Sie diese. Bemühen Sie sich nicht, den Zellschutz zu umgehen. Ihr Angebot müsste ansonsten ggf. vom Wettbewerb ausgeschlossen werden. Bei Fehlern oder Fragen kontaktieren Sie bitte die ausschreibende Stelle über die Rubrik "Kommunikation" auf dem VMP.</t>
  </si>
  <si>
    <t>St UMF 1 in cm</t>
  </si>
  <si>
    <t>St UMF 2 in cm</t>
  </si>
  <si>
    <t>St UMF 3 in cm</t>
  </si>
  <si>
    <t>Datum und Unterschrift bzw. Name des Bieters</t>
  </si>
  <si>
    <t>Angebot</t>
  </si>
  <si>
    <r>
      <t xml:space="preserve">Achtung, diese Datei enthält mehrere Tabellenblätter. Bitte füllen Sie alle Tabellenblätter vollständig aus, sowie Datum und Unterschrift auf Tabellenblatt </t>
    </r>
    <r>
      <rPr>
        <b/>
        <i/>
        <sz val="11"/>
        <color theme="1"/>
        <rFont val="Aptos Narrow"/>
        <family val="2"/>
        <scheme val="minor"/>
      </rPr>
      <t>Übersicht</t>
    </r>
    <r>
      <rPr>
        <i/>
        <sz val="11"/>
        <color theme="1"/>
        <rFont val="Aptos Narrow"/>
        <family val="2"/>
        <scheme val="minor"/>
      </rPr>
      <t>.</t>
    </r>
  </si>
  <si>
    <t>Es ist jeweils der Grundpreis anzugeben, sowie ggf. ein Zuschlag abhängig von Stammdurchmesser bzw. Umfang.</t>
  </si>
  <si>
    <t>Umrechnung in Durchm.</t>
  </si>
  <si>
    <t>ÖA-EA 8</t>
  </si>
  <si>
    <t>ÖA-EA 8-Baumpflegearbeiten, Bereich Ecke Pücklerallee Richtung Cottbuser Torhaus, Kugelberg</t>
  </si>
  <si>
    <t>St UMF 1. in cm</t>
  </si>
  <si>
    <t>St UMF 2. in cm</t>
  </si>
  <si>
    <t>St UMF 3. in cm</t>
  </si>
  <si>
    <t>256</t>
  </si>
  <si>
    <t>TG / Torhaus-Gärtnerei</t>
  </si>
  <si>
    <t xml:space="preserve">fällt unter KTE-Ast 2-5m </t>
  </si>
  <si>
    <t>25132</t>
  </si>
  <si>
    <t>25134</t>
  </si>
  <si>
    <t xml:space="preserve">wegseitig Spechthöhlung in 7m Höhe, Ermittlung Restwandstärke, Dokumentation an AG </t>
  </si>
  <si>
    <t>25136</t>
  </si>
  <si>
    <t>Aesculus hippocastanum</t>
  </si>
  <si>
    <t xml:space="preserve">Spechthöhlung wegseitig 8m, Ermittlung Restwandstärke, Dokumentation an AG </t>
  </si>
  <si>
    <t>25141</t>
  </si>
  <si>
    <t xml:space="preserve">Totholz, Reiber,  Ständerbildung entfernen </t>
  </si>
  <si>
    <t>25142</t>
  </si>
  <si>
    <t>25144</t>
  </si>
  <si>
    <t>25145</t>
  </si>
  <si>
    <t>25147</t>
  </si>
  <si>
    <t>25148</t>
  </si>
  <si>
    <t>Auch Äste mit Rindenablösung</t>
  </si>
  <si>
    <t xml:space="preserve">wegseitig Spechthöhlungen in 9 und 16m Höhe...Ermittlung der Restwandstärke, Dokumentation an AG </t>
  </si>
  <si>
    <t>25152</t>
  </si>
  <si>
    <t>25155</t>
  </si>
  <si>
    <t xml:space="preserve">Spechthöhlung wegseitig in 12m Höhe...Ermittlung Restwandstärke, Dokumentation an AG </t>
  </si>
  <si>
    <t>25156</t>
  </si>
  <si>
    <t>TW / Torhauswald</t>
  </si>
  <si>
    <t>fällt unter KTE-Ast 2-5m</t>
  </si>
  <si>
    <t>25157</t>
  </si>
  <si>
    <t>25158</t>
  </si>
  <si>
    <t xml:space="preserve">Krone um 1,5m einkürzen, südlicher Starkast ist schon eingekürzt worden…(Spechthöhlungen)...ihn trotzdem um weitere 1,5m einkürzen </t>
  </si>
  <si>
    <t>25159</t>
  </si>
  <si>
    <t>25160</t>
  </si>
  <si>
    <t>25161</t>
  </si>
  <si>
    <t xml:space="preserve">mittig sitzender  Starkast (Oberkrone) mit Rindenablösung und Spechthöhlung komplett entfernen </t>
  </si>
  <si>
    <t>25162</t>
  </si>
  <si>
    <t>25163</t>
  </si>
  <si>
    <t>25164</t>
  </si>
  <si>
    <t>25165</t>
  </si>
  <si>
    <t>25166</t>
  </si>
  <si>
    <t xml:space="preserve">Krone dezent um max. 1,5 bis 2m einkürzen </t>
  </si>
  <si>
    <t xml:space="preserve">wegseitig 2x Spechthöhlungen in 8-10m Höhe, Ermittlung Restwandstärke, Dokumentation an AG </t>
  </si>
  <si>
    <t>25170</t>
  </si>
  <si>
    <t>25171</t>
  </si>
  <si>
    <t xml:space="preserve">wegseitig südöstlich zwischen 5 und 8m Höhe Spechthöhlungen, Ermittlung der Restwandstärke,Dokumentation an AG </t>
  </si>
  <si>
    <t>25176</t>
  </si>
  <si>
    <t xml:space="preserve">fällt unter KTE-Ast 2-5m, Totholz und zusätzlich entfernen des Astes der in die Krone der kleinen Rotbuche wächst </t>
  </si>
  <si>
    <t>25178</t>
  </si>
  <si>
    <t>25179</t>
  </si>
  <si>
    <t xml:space="preserve">Äste mit Rindenschaden entfernen,  Reiber an Eiche entfernen, Stamm,-Stockaustriebe entfernen...auch den schräg wachsenden mit 5cm Durchmesser </t>
  </si>
  <si>
    <t>25180</t>
  </si>
  <si>
    <t xml:space="preserve">Spechthöhlung südwestlich in 9m...Ermittlung Restwandstärke, Dokumentation an AG </t>
  </si>
  <si>
    <t>25181</t>
  </si>
  <si>
    <t>25182</t>
  </si>
  <si>
    <t>25183</t>
  </si>
  <si>
    <t>25184</t>
  </si>
  <si>
    <t xml:space="preserve">unteren südlichen Starkast mit Eichenfeuerschwamm Befall komplett entfernen </t>
  </si>
  <si>
    <t xml:space="preserve">Spechthöhlung wegabgewandte Seite in 10m Höhe...Ermittlung Restwandstärke, Dokumentation an AG </t>
  </si>
  <si>
    <t>25187</t>
  </si>
  <si>
    <t xml:space="preserve">Förderung der Hainbuche, komplette Krone </t>
  </si>
  <si>
    <t>25190</t>
  </si>
  <si>
    <t>25192</t>
  </si>
  <si>
    <t>25207</t>
  </si>
  <si>
    <t>fällt unter KTE- Ast 2-5m</t>
  </si>
  <si>
    <t>25208</t>
  </si>
  <si>
    <t xml:space="preserve">Totholz, Reiber entfernen </t>
  </si>
  <si>
    <t>25209</t>
  </si>
  <si>
    <t>25210</t>
  </si>
  <si>
    <t xml:space="preserve">Totholz,  Ständerbildung entfernen </t>
  </si>
  <si>
    <t>25211</t>
  </si>
  <si>
    <t xml:space="preserve">fällt unter KTE-AST 2-5m </t>
  </si>
  <si>
    <t>25212</t>
  </si>
  <si>
    <t>25215</t>
  </si>
  <si>
    <t>Totholz, Ast mit trockener Belaubung, komplette Krone</t>
  </si>
  <si>
    <t>25219</t>
  </si>
  <si>
    <t xml:space="preserve">Astungshöhlung wegseitig in 7m Höhe Restwandstärke ermitteln, Dokumentation an AG </t>
  </si>
  <si>
    <t>25221</t>
  </si>
  <si>
    <t xml:space="preserve">Spechthöhlung wegseitig in 8m Höhe...Ermittlung Restwandstärke, Dokumentation an AG </t>
  </si>
  <si>
    <t>25227</t>
  </si>
  <si>
    <t xml:space="preserve">Totholz, Ständerbildung entfernen </t>
  </si>
  <si>
    <t>25229</t>
  </si>
  <si>
    <t>25231</t>
  </si>
  <si>
    <t xml:space="preserve">westlich in 7m Höhe Astungswunde...Ermittlung Restwandstärke, Dokumentation an AG </t>
  </si>
  <si>
    <t>25232</t>
  </si>
  <si>
    <t>25233</t>
  </si>
  <si>
    <t>Kleine Feinäste bis Kronenansatz entfernen (umlaufend)...Herstellung Sicht von Info- Tafel auf das Cottbuser Torhaus</t>
  </si>
  <si>
    <t>25238</t>
  </si>
  <si>
    <t>TH / Torhaus</t>
  </si>
  <si>
    <t>25243</t>
  </si>
  <si>
    <t xml:space="preserve">wegabgewandte Seite in 3m Höhe Spechthöhlung...Ermittlung Restwandstärke, Dokumentation an AG </t>
  </si>
  <si>
    <t>25244</t>
  </si>
  <si>
    <t>25246</t>
  </si>
  <si>
    <t>25248</t>
  </si>
  <si>
    <t>Picea, Abies</t>
  </si>
  <si>
    <t>25251</t>
  </si>
  <si>
    <t>25252</t>
  </si>
  <si>
    <t>8t- Einfachverbindung, OHNE Dämpfer, statisch</t>
  </si>
  <si>
    <t xml:space="preserve">ca. 4m Abstand </t>
  </si>
  <si>
    <t>Entnahmestelle für Wasser, komplette Krone</t>
  </si>
  <si>
    <t>27770</t>
  </si>
  <si>
    <t>Quercus cerris</t>
  </si>
  <si>
    <t xml:space="preserve">nach ZK-Hub, gesamte Krone um max. 2m einkürzen
</t>
  </si>
  <si>
    <t>27778</t>
  </si>
  <si>
    <t>27787</t>
  </si>
  <si>
    <t>2 AK. insgesamt 1,5 Std.</t>
  </si>
  <si>
    <t xml:space="preserve">Astungswunden 2m oberhalb des Zwiesels, Messung Tiefe, Größe, Dokumentation an AG </t>
  </si>
  <si>
    <t>27790</t>
  </si>
  <si>
    <t>27791</t>
  </si>
  <si>
    <t>27793</t>
  </si>
  <si>
    <t>27795</t>
  </si>
  <si>
    <t>28290</t>
  </si>
  <si>
    <t>33204</t>
  </si>
  <si>
    <t xml:space="preserve">Totholz ü 10 cm entfernen, sowie stark ausladender südöstlicher Starkast um 2-3m einkürzen </t>
  </si>
  <si>
    <t>PÜ/ Pücklerallee</t>
  </si>
  <si>
    <t>Restwandstärke der Höhlungen ermitteln, Dokumentation an AG</t>
  </si>
  <si>
    <t>Kroneneinkürzung um 20 % (2-5m )</t>
  </si>
  <si>
    <t>Krone um 3m einkürzen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</si>
</sst>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font>
      <sz val="11"/>
      <color theme="1"/>
      <name val="Aptos Narrow"/>
      <family val="2"/>
      <scheme val="minor"/>
    </font>
    <font>
      <sz val="11"/>
      <color indexed="8"/>
      <name val="Aptos Narrow"/>
      <family val="2"/>
      <scheme val="minor"/>
    </font>
    <font>
      <b/>
      <u/>
      <sz val="14"/>
      <color indexed="8"/>
      <name val="Aptos Narrow"/>
      <family val="2"/>
      <scheme val="minor"/>
    </font>
    <font>
      <b/>
      <sz val="11"/>
      <color indexed="8"/>
      <name val="Aptos Narrow"/>
      <family val="2"/>
      <scheme val="minor"/>
    </font>
    <font>
      <b/>
      <i/>
      <u/>
      <sz val="12"/>
      <color theme="1"/>
      <name val="Aptos Narrow"/>
      <family val="2"/>
      <scheme val="minor"/>
    </font>
    <font>
      <sz val="8"/>
      <name val="Aptos Narrow"/>
      <family val="2"/>
      <scheme val="minor"/>
    </font>
    <font>
      <sz val="11"/>
      <color theme="1"/>
      <name val="Aptos Narrow"/>
      <family val="2"/>
      <scheme val="minor"/>
    </font>
    <font>
      <sz val="11"/>
      <color rgb="FF000000"/>
      <name val="Calibri"/>
      <family val="2"/>
    </font>
    <font>
      <sz val="11"/>
      <color theme="1"/>
      <name val="D-DIN"/>
      <family val="2"/>
    </font>
    <font>
      <i/>
      <sz val="11"/>
      <color theme="1"/>
      <name val="Aptos Narrow"/>
      <family val="2"/>
      <scheme val="minor"/>
    </font>
    <font>
      <b/>
      <i/>
      <sz val="11"/>
      <color theme="1"/>
      <name val="Aptos Narrow"/>
      <family val="2"/>
      <scheme val="minor"/>
    </font>
    <font>
      <b/>
      <sz val="14"/>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5" tint="0.59999389629810485"/>
        <bgColor indexed="64"/>
      </patternFill>
    </fill>
  </fills>
  <borders count="39">
    <border>
      <left/>
      <right/>
      <top/>
      <bottom/>
      <diagonal/>
    </border>
    <border>
      <left style="mediumDashed">
        <color indexed="64"/>
      </left>
      <right/>
      <top/>
      <bottom/>
      <diagonal/>
    </border>
    <border>
      <left/>
      <right style="mediumDashed">
        <color indexed="64"/>
      </right>
      <top/>
      <bottom/>
      <diagonal/>
    </border>
    <border>
      <left style="mediumDashed">
        <color indexed="64"/>
      </left>
      <right/>
      <top/>
      <bottom style="medium">
        <color indexed="64"/>
      </bottom>
      <diagonal/>
    </border>
    <border>
      <left/>
      <right/>
      <top/>
      <bottom style="medium">
        <color indexed="64"/>
      </bottom>
      <diagonal/>
    </border>
    <border>
      <left/>
      <right style="mediumDashed">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Dashed">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mediumDashed">
        <color indexed="64"/>
      </right>
      <top style="medium">
        <color indexed="64"/>
      </top>
      <bottom style="thin">
        <color indexed="64"/>
      </bottom>
      <diagonal/>
    </border>
    <border>
      <left style="thin">
        <color indexed="64"/>
      </left>
      <right style="mediumDashed">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5">
    <xf numFmtId="0" fontId="0" fillId="0" borderId="0"/>
    <xf numFmtId="0" fontId="1" fillId="0" borderId="0"/>
    <xf numFmtId="0" fontId="7" fillId="0" borderId="0"/>
    <xf numFmtId="0" fontId="6" fillId="0" borderId="0"/>
    <xf numFmtId="0" fontId="8" fillId="0" borderId="0"/>
  </cellStyleXfs>
  <cellXfs count="167">
    <xf numFmtId="0" fontId="0" fillId="0" borderId="0" xfId="0"/>
    <xf numFmtId="49" fontId="1" fillId="0" borderId="0" xfId="1" applyNumberFormat="1" applyAlignment="1">
      <alignment horizontal="center" wrapText="1"/>
    </xf>
    <xf numFmtId="0" fontId="1" fillId="0" borderId="0" xfId="1" applyAlignment="1">
      <alignment wrapText="1"/>
    </xf>
    <xf numFmtId="0" fontId="2" fillId="2" borderId="0" xfId="1" applyFont="1" applyFill="1" applyAlignment="1">
      <alignment horizontal="center" wrapText="1"/>
    </xf>
    <xf numFmtId="1" fontId="1" fillId="0" borderId="0" xfId="1" applyNumberFormat="1" applyAlignment="1">
      <alignment wrapText="1"/>
    </xf>
    <xf numFmtId="164" fontId="1" fillId="0" borderId="0" xfId="1" applyNumberFormat="1" applyAlignment="1">
      <alignment wrapText="1"/>
    </xf>
    <xf numFmtId="164" fontId="1" fillId="0" borderId="0" xfId="1" applyNumberFormat="1"/>
    <xf numFmtId="0" fontId="1" fillId="0" borderId="0" xfId="1"/>
    <xf numFmtId="0" fontId="2" fillId="0" borderId="0" xfId="1" applyFont="1" applyAlignment="1">
      <alignment horizontal="center" wrapText="1"/>
    </xf>
    <xf numFmtId="0" fontId="1" fillId="0" borderId="1" xfId="1" applyBorder="1"/>
    <xf numFmtId="0" fontId="1" fillId="0" borderId="2" xfId="1" applyBorder="1" applyAlignment="1">
      <alignment wrapText="1"/>
    </xf>
    <xf numFmtId="1" fontId="1" fillId="0" borderId="1" xfId="1" applyNumberFormat="1" applyBorder="1"/>
    <xf numFmtId="1" fontId="1" fillId="0" borderId="2" xfId="1" applyNumberFormat="1" applyBorder="1" applyAlignment="1">
      <alignment wrapText="1"/>
    </xf>
    <xf numFmtId="0" fontId="1" fillId="0" borderId="3" xfId="1" applyBorder="1" applyAlignment="1">
      <alignment wrapText="1"/>
    </xf>
    <xf numFmtId="0" fontId="1" fillId="0" borderId="4" xfId="1" applyBorder="1" applyAlignment="1">
      <alignment wrapText="1"/>
    </xf>
    <xf numFmtId="0" fontId="1" fillId="0" borderId="5" xfId="1" applyBorder="1" applyAlignment="1">
      <alignment wrapText="1"/>
    </xf>
    <xf numFmtId="1" fontId="1" fillId="0" borderId="3" xfId="1" applyNumberFormat="1" applyBorder="1" applyAlignment="1">
      <alignment wrapText="1"/>
    </xf>
    <xf numFmtId="1" fontId="1" fillId="0" borderId="4" xfId="1" applyNumberFormat="1" applyBorder="1" applyAlignment="1">
      <alignment wrapText="1"/>
    </xf>
    <xf numFmtId="1" fontId="1" fillId="0" borderId="5" xfId="1" applyNumberFormat="1" applyBorder="1" applyAlignment="1">
      <alignment wrapText="1"/>
    </xf>
    <xf numFmtId="49" fontId="3" fillId="0" borderId="6" xfId="1" applyNumberFormat="1" applyFont="1" applyBorder="1" applyAlignment="1">
      <alignment horizontal="center" wrapText="1"/>
    </xf>
    <xf numFmtId="0" fontId="3" fillId="0" borderId="6" xfId="1" applyFont="1" applyBorder="1" applyAlignment="1">
      <alignment wrapText="1"/>
    </xf>
    <xf numFmtId="1" fontId="3" fillId="0" borderId="6" xfId="1" applyNumberFormat="1" applyFont="1" applyBorder="1" applyAlignment="1">
      <alignment wrapText="1"/>
    </xf>
    <xf numFmtId="164" fontId="3" fillId="3" borderId="6" xfId="1" applyNumberFormat="1" applyFont="1" applyFill="1" applyBorder="1" applyAlignment="1">
      <alignment wrapText="1"/>
    </xf>
    <xf numFmtId="164" fontId="3" fillId="2" borderId="6" xfId="1" applyNumberFormat="1" applyFont="1" applyFill="1" applyBorder="1" applyAlignment="1">
      <alignment wrapText="1"/>
    </xf>
    <xf numFmtId="49" fontId="1" fillId="0" borderId="8" xfId="1" applyNumberFormat="1" applyBorder="1" applyAlignment="1">
      <alignment horizontal="center" wrapText="1"/>
    </xf>
    <xf numFmtId="0" fontId="1" fillId="0" borderId="8" xfId="1" applyBorder="1" applyAlignment="1">
      <alignment wrapText="1"/>
    </xf>
    <xf numFmtId="0" fontId="1" fillId="0" borderId="9" xfId="1" applyBorder="1" applyAlignment="1">
      <alignment wrapText="1"/>
    </xf>
    <xf numFmtId="0" fontId="1" fillId="0" borderId="10" xfId="1" applyBorder="1" applyAlignment="1">
      <alignment wrapText="1"/>
    </xf>
    <xf numFmtId="164" fontId="1" fillId="2" borderId="12" xfId="1" applyNumberFormat="1" applyFill="1" applyBorder="1" applyAlignment="1">
      <alignment wrapText="1"/>
    </xf>
    <xf numFmtId="1" fontId="1" fillId="0" borderId="9" xfId="1" applyNumberFormat="1" applyBorder="1" applyAlignment="1">
      <alignment wrapText="1"/>
    </xf>
    <xf numFmtId="164" fontId="1" fillId="0" borderId="13" xfId="1" applyNumberFormat="1" applyBorder="1" applyAlignment="1">
      <alignment wrapText="1"/>
    </xf>
    <xf numFmtId="164" fontId="1" fillId="0" borderId="14" xfId="1" applyNumberFormat="1" applyBorder="1" applyAlignment="1">
      <alignment horizontal="right" wrapText="1"/>
    </xf>
    <xf numFmtId="164" fontId="1" fillId="0" borderId="15" xfId="1" applyNumberFormat="1" applyBorder="1" applyAlignment="1">
      <alignment wrapText="1"/>
    </xf>
    <xf numFmtId="164" fontId="1" fillId="0" borderId="16" xfId="1" applyNumberFormat="1" applyBorder="1" applyAlignment="1">
      <alignment wrapText="1"/>
    </xf>
    <xf numFmtId="10" fontId="1" fillId="0" borderId="0" xfId="1" applyNumberFormat="1" applyAlignment="1">
      <alignment horizontal="right" wrapText="1"/>
    </xf>
    <xf numFmtId="164" fontId="1" fillId="0" borderId="17" xfId="1" applyNumberFormat="1" applyBorder="1" applyAlignment="1">
      <alignment wrapText="1"/>
    </xf>
    <xf numFmtId="164" fontId="1" fillId="0" borderId="18" xfId="1" applyNumberFormat="1" applyBorder="1" applyAlignment="1">
      <alignment wrapText="1"/>
    </xf>
    <xf numFmtId="164" fontId="1" fillId="0" borderId="4" xfId="1" applyNumberFormat="1" applyBorder="1" applyAlignment="1">
      <alignment horizontal="right" wrapText="1"/>
    </xf>
    <xf numFmtId="164" fontId="1" fillId="0" borderId="19" xfId="1" applyNumberFormat="1" applyBorder="1" applyAlignment="1">
      <alignment wrapText="1"/>
    </xf>
    <xf numFmtId="1" fontId="1" fillId="0" borderId="20" xfId="1" applyNumberFormat="1" applyBorder="1" applyAlignment="1">
      <alignment wrapText="1"/>
    </xf>
    <xf numFmtId="1" fontId="1" fillId="0" borderId="8" xfId="1" applyNumberFormat="1" applyBorder="1" applyAlignment="1">
      <alignment wrapText="1"/>
    </xf>
    <xf numFmtId="1" fontId="1" fillId="0" borderId="10" xfId="1" applyNumberFormat="1" applyBorder="1" applyAlignment="1">
      <alignment wrapText="1"/>
    </xf>
    <xf numFmtId="0" fontId="4" fillId="0" borderId="0" xfId="0" applyFont="1"/>
    <xf numFmtId="0" fontId="0" fillId="0" borderId="22" xfId="0" applyBorder="1"/>
    <xf numFmtId="0" fontId="0" fillId="0" borderId="8" xfId="0" applyBorder="1"/>
    <xf numFmtId="0" fontId="0" fillId="0" borderId="8" xfId="0" applyBorder="1" applyAlignment="1">
      <alignment horizontal="center"/>
    </xf>
    <xf numFmtId="0" fontId="0" fillId="0" borderId="7" xfId="0" applyBorder="1" applyAlignment="1">
      <alignment horizontal="center"/>
    </xf>
    <xf numFmtId="0" fontId="0" fillId="0" borderId="7" xfId="0" applyBorder="1"/>
    <xf numFmtId="0" fontId="0" fillId="0" borderId="23" xfId="0" applyBorder="1"/>
    <xf numFmtId="164" fontId="4" fillId="0" borderId="0" xfId="0" applyNumberFormat="1" applyFont="1"/>
    <xf numFmtId="164" fontId="0" fillId="0" borderId="0" xfId="0" applyNumberFormat="1"/>
    <xf numFmtId="164" fontId="0" fillId="0" borderId="23" xfId="0" applyNumberFormat="1" applyBorder="1" applyAlignment="1">
      <alignment wrapText="1"/>
    </xf>
    <xf numFmtId="164" fontId="0" fillId="0" borderId="7" xfId="0" applyNumberFormat="1" applyBorder="1"/>
    <xf numFmtId="164" fontId="0" fillId="0" borderId="8" xfId="0" applyNumberFormat="1" applyBorder="1"/>
    <xf numFmtId="164" fontId="0" fillId="0" borderId="0" xfId="0" applyNumberFormat="1" applyAlignment="1">
      <alignment horizontal="center"/>
    </xf>
    <xf numFmtId="164" fontId="0" fillId="0" borderId="21" xfId="0" applyNumberFormat="1" applyBorder="1"/>
    <xf numFmtId="9" fontId="1" fillId="0" borderId="0" xfId="1" applyNumberFormat="1"/>
    <xf numFmtId="0" fontId="0" fillId="0" borderId="0" xfId="0" applyAlignment="1">
      <alignment horizontal="center" vertical="top"/>
    </xf>
    <xf numFmtId="0" fontId="0" fillId="0" borderId="0" xfId="0" applyAlignment="1">
      <alignment wrapText="1"/>
    </xf>
    <xf numFmtId="49" fontId="1" fillId="0" borderId="24" xfId="1" applyNumberFormat="1" applyBorder="1" applyAlignment="1">
      <alignment horizontal="center" wrapText="1"/>
    </xf>
    <xf numFmtId="0" fontId="1" fillId="0" borderId="24" xfId="1" applyBorder="1" applyAlignment="1">
      <alignment wrapText="1"/>
    </xf>
    <xf numFmtId="0" fontId="1" fillId="0" borderId="25" xfId="1" applyBorder="1" applyAlignment="1">
      <alignment wrapText="1"/>
    </xf>
    <xf numFmtId="0" fontId="1" fillId="0" borderId="20" xfId="1" applyBorder="1" applyAlignment="1">
      <alignment wrapText="1"/>
    </xf>
    <xf numFmtId="1" fontId="1" fillId="0" borderId="26" xfId="1" applyNumberFormat="1" applyBorder="1" applyAlignment="1">
      <alignment wrapText="1"/>
    </xf>
    <xf numFmtId="164" fontId="1" fillId="2" borderId="27" xfId="1" applyNumberFormat="1" applyFill="1" applyBorder="1" applyAlignment="1">
      <alignment wrapText="1"/>
    </xf>
    <xf numFmtId="0" fontId="1" fillId="0" borderId="26" xfId="1" applyBorder="1" applyAlignment="1">
      <alignment wrapText="1"/>
    </xf>
    <xf numFmtId="164" fontId="3" fillId="3" borderId="28" xfId="1" applyNumberFormat="1" applyFont="1" applyFill="1" applyBorder="1" applyAlignment="1">
      <alignment wrapText="1"/>
    </xf>
    <xf numFmtId="49" fontId="1" fillId="0" borderId="7" xfId="1" applyNumberFormat="1" applyBorder="1" applyAlignment="1">
      <alignment horizontal="center" wrapText="1"/>
    </xf>
    <xf numFmtId="0" fontId="1" fillId="0" borderId="7" xfId="1" applyBorder="1" applyAlignment="1">
      <alignment wrapText="1"/>
    </xf>
    <xf numFmtId="0" fontId="1" fillId="0" borderId="30" xfId="1" applyBorder="1" applyAlignment="1">
      <alignment wrapText="1"/>
    </xf>
    <xf numFmtId="0" fontId="1" fillId="0" borderId="31" xfId="1" applyBorder="1" applyAlignment="1">
      <alignment wrapText="1"/>
    </xf>
    <xf numFmtId="1" fontId="1" fillId="0" borderId="31" xfId="1" applyNumberFormat="1" applyBorder="1" applyAlignment="1">
      <alignment wrapText="1"/>
    </xf>
    <xf numFmtId="1" fontId="1" fillId="0" borderId="7" xfId="1" applyNumberFormat="1" applyBorder="1" applyAlignment="1">
      <alignment wrapText="1"/>
    </xf>
    <xf numFmtId="1" fontId="1" fillId="0" borderId="30" xfId="1" applyNumberFormat="1" applyBorder="1" applyAlignment="1">
      <alignment wrapText="1"/>
    </xf>
    <xf numFmtId="164" fontId="1" fillId="2" borderId="33" xfId="1" applyNumberFormat="1" applyFill="1" applyBorder="1" applyAlignment="1">
      <alignment wrapText="1"/>
    </xf>
    <xf numFmtId="164" fontId="1" fillId="0" borderId="0" xfId="1" applyNumberFormat="1" applyAlignment="1">
      <alignment horizontal="right" wrapText="1"/>
    </xf>
    <xf numFmtId="1" fontId="1" fillId="0" borderId="29" xfId="1" applyNumberFormat="1" applyBorder="1" applyAlignment="1">
      <alignment wrapText="1"/>
    </xf>
    <xf numFmtId="0" fontId="1" fillId="0" borderId="29" xfId="1" applyBorder="1" applyAlignment="1">
      <alignment wrapText="1"/>
    </xf>
    <xf numFmtId="0" fontId="11" fillId="0" borderId="0" xfId="0" applyFont="1" applyProtection="1">
      <protection locked="0"/>
    </xf>
    <xf numFmtId="0" fontId="1" fillId="0" borderId="0" xfId="1" applyProtection="1">
      <protection locked="0"/>
    </xf>
    <xf numFmtId="164" fontId="1" fillId="3" borderId="25" xfId="1" applyNumberFormat="1" applyFill="1" applyBorder="1" applyAlignment="1" applyProtection="1">
      <alignment wrapText="1"/>
      <protection locked="0"/>
    </xf>
    <xf numFmtId="164" fontId="1" fillId="3" borderId="20" xfId="1" applyNumberFormat="1" applyFill="1" applyBorder="1" applyAlignment="1" applyProtection="1">
      <alignment wrapText="1"/>
      <protection locked="0"/>
    </xf>
    <xf numFmtId="164" fontId="1" fillId="3" borderId="10" xfId="1" applyNumberFormat="1" applyFill="1" applyBorder="1" applyAlignment="1" applyProtection="1">
      <alignment wrapText="1"/>
      <protection locked="0"/>
    </xf>
    <xf numFmtId="164" fontId="1" fillId="3" borderId="11" xfId="1" applyNumberFormat="1" applyFill="1" applyBorder="1" applyAlignment="1" applyProtection="1">
      <alignment wrapText="1"/>
      <protection locked="0"/>
    </xf>
    <xf numFmtId="164" fontId="1" fillId="3" borderId="31" xfId="1" applyNumberFormat="1" applyFill="1" applyBorder="1" applyAlignment="1" applyProtection="1">
      <alignment wrapText="1"/>
      <protection locked="0"/>
    </xf>
    <xf numFmtId="164" fontId="1" fillId="3" borderId="32" xfId="1" applyNumberFormat="1" applyFill="1" applyBorder="1" applyAlignment="1" applyProtection="1">
      <alignment wrapText="1"/>
      <protection locked="0"/>
    </xf>
    <xf numFmtId="164" fontId="1" fillId="3" borderId="31" xfId="1" applyNumberFormat="1" applyFill="1" applyBorder="1" applyAlignment="1" applyProtection="1">
      <alignment horizontal="right" wrapText="1"/>
      <protection locked="0"/>
    </xf>
    <xf numFmtId="164" fontId="1" fillId="3" borderId="32" xfId="1" applyNumberFormat="1" applyFill="1" applyBorder="1" applyAlignment="1" applyProtection="1">
      <alignment horizontal="right" wrapText="1"/>
      <protection locked="0"/>
    </xf>
    <xf numFmtId="164" fontId="1" fillId="3" borderId="10" xfId="1" applyNumberFormat="1" applyFill="1" applyBorder="1" applyAlignment="1" applyProtection="1">
      <alignment horizontal="right" wrapText="1"/>
      <protection locked="0"/>
    </xf>
    <xf numFmtId="164" fontId="1" fillId="3" borderId="11" xfId="1" applyNumberFormat="1" applyFill="1" applyBorder="1" applyAlignment="1" applyProtection="1">
      <alignment horizontal="right" wrapText="1"/>
      <protection locked="0"/>
    </xf>
    <xf numFmtId="164" fontId="0" fillId="3" borderId="10" xfId="0" applyNumberFormat="1" applyFill="1" applyBorder="1" applyAlignment="1" applyProtection="1">
      <alignment horizontal="right"/>
      <protection locked="0"/>
    </xf>
    <xf numFmtId="164" fontId="0" fillId="3" borderId="11" xfId="0" applyNumberFormat="1" applyFill="1" applyBorder="1" applyAlignment="1" applyProtection="1">
      <alignment horizontal="right"/>
      <protection locked="0"/>
    </xf>
    <xf numFmtId="164" fontId="0" fillId="3" borderId="36" xfId="0" applyNumberFormat="1" applyFill="1" applyBorder="1" applyAlignment="1" applyProtection="1">
      <alignment horizontal="right"/>
      <protection locked="0"/>
    </xf>
    <xf numFmtId="164" fontId="0" fillId="3" borderId="37" xfId="0" applyNumberFormat="1" applyFill="1" applyBorder="1" applyAlignment="1" applyProtection="1">
      <alignment horizontal="right"/>
      <protection locked="0"/>
    </xf>
    <xf numFmtId="49" fontId="0" fillId="3" borderId="0" xfId="0" applyNumberFormat="1" applyFill="1" applyAlignment="1" applyProtection="1">
      <alignment horizontal="left" vertical="top" wrapText="1"/>
      <protection locked="0"/>
    </xf>
    <xf numFmtId="49" fontId="7" fillId="4" borderId="0" xfId="2" applyNumberFormat="1" applyFill="1" applyAlignment="1">
      <alignment horizontal="left" vertical="top" wrapText="1"/>
    </xf>
    <xf numFmtId="0" fontId="0" fillId="4" borderId="0" xfId="0" applyFill="1" applyAlignment="1">
      <alignment horizontal="left" wrapText="1"/>
    </xf>
    <xf numFmtId="164" fontId="1" fillId="0" borderId="19" xfId="1" applyNumberFormat="1" applyBorder="1" applyAlignment="1" applyProtection="1">
      <alignment horizontal="right" wrapText="1"/>
    </xf>
    <xf numFmtId="49" fontId="1" fillId="0" borderId="0" xfId="1" applyNumberFormat="1" applyAlignment="1" applyProtection="1">
      <alignment horizontal="right" wrapText="1"/>
    </xf>
    <xf numFmtId="0" fontId="1" fillId="0" borderId="0" xfId="1" applyAlignment="1" applyProtection="1">
      <alignment horizontal="right" wrapText="1"/>
    </xf>
    <xf numFmtId="0" fontId="2" fillId="2" borderId="0" xfId="1" applyFont="1" applyFill="1" applyAlignment="1" applyProtection="1">
      <alignment horizontal="right" wrapText="1"/>
    </xf>
    <xf numFmtId="1" fontId="1" fillId="0" borderId="0" xfId="1" applyNumberFormat="1" applyAlignment="1" applyProtection="1">
      <alignment horizontal="right" wrapText="1"/>
    </xf>
    <xf numFmtId="164" fontId="1" fillId="0" borderId="0" xfId="1" applyNumberFormat="1" applyAlignment="1" applyProtection="1">
      <alignment horizontal="right" wrapText="1"/>
    </xf>
    <xf numFmtId="0" fontId="1" fillId="0" borderId="0" xfId="1" applyProtection="1"/>
    <xf numFmtId="0" fontId="0" fillId="0" borderId="0" xfId="0" applyProtection="1"/>
    <xf numFmtId="0" fontId="0" fillId="0" borderId="0" xfId="0" applyAlignment="1" applyProtection="1">
      <alignment horizontal="right" wrapText="1"/>
    </xf>
    <xf numFmtId="0" fontId="0" fillId="0" borderId="2" xfId="0" applyBorder="1" applyAlignment="1" applyProtection="1">
      <alignment horizontal="right" wrapText="1"/>
    </xf>
    <xf numFmtId="0" fontId="1" fillId="0" borderId="1" xfId="1" applyBorder="1" applyAlignment="1" applyProtection="1">
      <alignment horizontal="left"/>
    </xf>
    <xf numFmtId="0" fontId="1" fillId="0" borderId="0" xfId="1" applyAlignment="1" applyProtection="1">
      <alignment horizontal="left"/>
    </xf>
    <xf numFmtId="0" fontId="1" fillId="0" borderId="2" xfId="1" applyBorder="1" applyAlignment="1" applyProtection="1">
      <alignment horizontal="left"/>
    </xf>
    <xf numFmtId="1" fontId="1" fillId="0" borderId="1" xfId="1" applyNumberFormat="1" applyBorder="1" applyAlignment="1" applyProtection="1">
      <alignment horizontal="left"/>
    </xf>
    <xf numFmtId="1" fontId="1" fillId="0" borderId="0" xfId="1" applyNumberFormat="1" applyAlignment="1" applyProtection="1">
      <alignment horizontal="left"/>
    </xf>
    <xf numFmtId="1" fontId="1" fillId="0" borderId="2" xfId="1" applyNumberFormat="1" applyBorder="1" applyAlignment="1" applyProtection="1">
      <alignment horizontal="left"/>
    </xf>
    <xf numFmtId="0" fontId="1" fillId="0" borderId="5" xfId="1" applyBorder="1" applyAlignment="1" applyProtection="1">
      <alignment horizontal="right" wrapText="1"/>
    </xf>
    <xf numFmtId="0" fontId="1" fillId="0" borderId="3" xfId="1" applyBorder="1" applyAlignment="1" applyProtection="1">
      <alignment horizontal="right" wrapText="1"/>
    </xf>
    <xf numFmtId="0" fontId="1" fillId="0" borderId="4" xfId="1" applyBorder="1" applyAlignment="1" applyProtection="1">
      <alignment horizontal="right" wrapText="1"/>
    </xf>
    <xf numFmtId="1" fontId="1" fillId="0" borderId="3" xfId="1" applyNumberFormat="1" applyBorder="1" applyAlignment="1" applyProtection="1">
      <alignment horizontal="right" wrapText="1"/>
    </xf>
    <xf numFmtId="1" fontId="1" fillId="0" borderId="4" xfId="1" applyNumberFormat="1" applyBorder="1" applyAlignment="1" applyProtection="1">
      <alignment horizontal="right" wrapText="1"/>
    </xf>
    <xf numFmtId="1" fontId="1" fillId="0" borderId="5" xfId="1" applyNumberFormat="1" applyBorder="1" applyAlignment="1" applyProtection="1">
      <alignment horizontal="right" wrapText="1"/>
    </xf>
    <xf numFmtId="49" fontId="3" fillId="0" borderId="6" xfId="1" applyNumberFormat="1" applyFont="1" applyBorder="1" applyAlignment="1" applyProtection="1">
      <alignment horizontal="right" wrapText="1"/>
    </xf>
    <xf numFmtId="0" fontId="3" fillId="0" borderId="6" xfId="1" applyFont="1" applyBorder="1" applyAlignment="1" applyProtection="1">
      <alignment horizontal="right" wrapText="1"/>
    </xf>
    <xf numFmtId="1" fontId="3" fillId="0" borderId="6" xfId="1" applyNumberFormat="1" applyFont="1" applyBorder="1" applyAlignment="1" applyProtection="1">
      <alignment horizontal="right" wrapText="1"/>
    </xf>
    <xf numFmtId="164" fontId="3" fillId="3" borderId="6" xfId="1" applyNumberFormat="1" applyFont="1" applyFill="1" applyBorder="1" applyAlignment="1" applyProtection="1">
      <alignment horizontal="right" wrapText="1"/>
    </xf>
    <xf numFmtId="164" fontId="3" fillId="3" borderId="28" xfId="1" applyNumberFormat="1" applyFont="1" applyFill="1" applyBorder="1" applyAlignment="1" applyProtection="1">
      <alignment horizontal="right" wrapText="1"/>
    </xf>
    <xf numFmtId="164" fontId="3" fillId="2" borderId="6" xfId="1" applyNumberFormat="1" applyFont="1" applyFill="1" applyBorder="1" applyAlignment="1" applyProtection="1">
      <alignment horizontal="right" wrapText="1"/>
    </xf>
    <xf numFmtId="9" fontId="1" fillId="0" borderId="0" xfId="1" applyNumberFormat="1" applyProtection="1"/>
    <xf numFmtId="49" fontId="1" fillId="0" borderId="7" xfId="1" applyNumberFormat="1" applyBorder="1" applyAlignment="1" applyProtection="1">
      <alignment horizontal="right" wrapText="1"/>
    </xf>
    <xf numFmtId="0" fontId="1" fillId="0" borderId="7" xfId="1" applyBorder="1" applyAlignment="1" applyProtection="1">
      <alignment horizontal="right" wrapText="1"/>
    </xf>
    <xf numFmtId="0" fontId="1" fillId="0" borderId="29" xfId="1" applyBorder="1" applyAlignment="1" applyProtection="1">
      <alignment horizontal="right" wrapText="1"/>
    </xf>
    <xf numFmtId="0" fontId="1" fillId="0" borderId="31" xfId="1" applyBorder="1" applyAlignment="1" applyProtection="1">
      <alignment horizontal="right" wrapText="1"/>
    </xf>
    <xf numFmtId="1" fontId="1" fillId="0" borderId="31" xfId="1" applyNumberFormat="1" applyBorder="1" applyAlignment="1" applyProtection="1">
      <alignment horizontal="right" wrapText="1"/>
    </xf>
    <xf numFmtId="1" fontId="1" fillId="0" borderId="7" xfId="1" applyNumberFormat="1" applyBorder="1" applyAlignment="1" applyProtection="1">
      <alignment horizontal="right" wrapText="1"/>
    </xf>
    <xf numFmtId="1" fontId="1" fillId="0" borderId="29" xfId="1" applyNumberFormat="1" applyBorder="1" applyAlignment="1" applyProtection="1">
      <alignment horizontal="right" wrapText="1"/>
    </xf>
    <xf numFmtId="164" fontId="1" fillId="2" borderId="33" xfId="1" applyNumberFormat="1" applyFill="1" applyBorder="1" applyAlignment="1" applyProtection="1">
      <alignment horizontal="right" wrapText="1"/>
    </xf>
    <xf numFmtId="49" fontId="1" fillId="0" borderId="8" xfId="1" applyNumberFormat="1" applyBorder="1" applyAlignment="1" applyProtection="1">
      <alignment horizontal="right" wrapText="1"/>
    </xf>
    <xf numFmtId="0" fontId="1" fillId="0" borderId="8" xfId="1" applyBorder="1" applyAlignment="1" applyProtection="1">
      <alignment horizontal="right" wrapText="1"/>
    </xf>
    <xf numFmtId="0" fontId="1" fillId="0" borderId="9" xfId="1" applyBorder="1" applyAlignment="1" applyProtection="1">
      <alignment horizontal="right" wrapText="1"/>
    </xf>
    <xf numFmtId="0" fontId="1" fillId="0" borderId="10" xfId="1" applyBorder="1" applyAlignment="1" applyProtection="1">
      <alignment horizontal="right" wrapText="1"/>
    </xf>
    <xf numFmtId="1" fontId="1" fillId="0" borderId="10" xfId="1" applyNumberFormat="1" applyBorder="1" applyAlignment="1" applyProtection="1">
      <alignment horizontal="right" wrapText="1"/>
    </xf>
    <xf numFmtId="1" fontId="1" fillId="0" borderId="8" xfId="1" applyNumberFormat="1" applyBorder="1" applyAlignment="1" applyProtection="1">
      <alignment horizontal="right" wrapText="1"/>
    </xf>
    <xf numFmtId="1" fontId="1" fillId="0" borderId="9" xfId="1" applyNumberFormat="1" applyBorder="1" applyAlignment="1" applyProtection="1">
      <alignment horizontal="right" wrapText="1"/>
    </xf>
    <xf numFmtId="164" fontId="1" fillId="2" borderId="12" xfId="1" applyNumberFormat="1" applyFill="1" applyBorder="1" applyAlignment="1" applyProtection="1">
      <alignment horizontal="right" wrapText="1"/>
    </xf>
    <xf numFmtId="0" fontId="0" fillId="0" borderId="8" xfId="0" applyBorder="1" applyAlignment="1" applyProtection="1">
      <alignment horizontal="right" wrapText="1"/>
    </xf>
    <xf numFmtId="0" fontId="0" fillId="0" borderId="9" xfId="0" applyBorder="1" applyAlignment="1" applyProtection="1">
      <alignment horizontal="right" wrapText="1"/>
    </xf>
    <xf numFmtId="0" fontId="0" fillId="0" borderId="10" xfId="0" applyBorder="1" applyAlignment="1" applyProtection="1">
      <alignment horizontal="right"/>
    </xf>
    <xf numFmtId="0" fontId="0" fillId="0" borderId="8" xfId="0" applyBorder="1" applyAlignment="1" applyProtection="1">
      <alignment horizontal="right"/>
    </xf>
    <xf numFmtId="0" fontId="0" fillId="0" borderId="9" xfId="0" applyBorder="1" applyAlignment="1" applyProtection="1">
      <alignment horizontal="right"/>
    </xf>
    <xf numFmtId="0" fontId="0" fillId="0" borderId="34" xfId="0" applyBorder="1" applyAlignment="1" applyProtection="1">
      <alignment horizontal="right" wrapText="1"/>
    </xf>
    <xf numFmtId="0" fontId="0" fillId="0" borderId="35" xfId="0" applyBorder="1" applyAlignment="1" applyProtection="1">
      <alignment horizontal="right" wrapText="1"/>
    </xf>
    <xf numFmtId="0" fontId="0" fillId="0" borderId="36" xfId="0" applyBorder="1" applyAlignment="1" applyProtection="1">
      <alignment horizontal="right"/>
    </xf>
    <xf numFmtId="0" fontId="0" fillId="0" borderId="34" xfId="0" applyBorder="1" applyAlignment="1" applyProtection="1">
      <alignment horizontal="right"/>
    </xf>
    <xf numFmtId="0" fontId="0" fillId="0" borderId="35" xfId="0" applyBorder="1" applyAlignment="1" applyProtection="1">
      <alignment horizontal="right"/>
    </xf>
    <xf numFmtId="1" fontId="1" fillId="0" borderId="36" xfId="1" applyNumberFormat="1" applyBorder="1" applyAlignment="1" applyProtection="1">
      <alignment horizontal="right" wrapText="1"/>
    </xf>
    <xf numFmtId="1" fontId="1" fillId="0" borderId="34" xfId="1" applyNumberFormat="1" applyBorder="1" applyAlignment="1" applyProtection="1">
      <alignment horizontal="right" wrapText="1"/>
    </xf>
    <xf numFmtId="1" fontId="1" fillId="0" borderId="35" xfId="1" applyNumberFormat="1" applyBorder="1" applyAlignment="1" applyProtection="1">
      <alignment horizontal="right" wrapText="1"/>
    </xf>
    <xf numFmtId="164" fontId="1" fillId="2" borderId="38" xfId="1" applyNumberFormat="1" applyFill="1" applyBorder="1" applyAlignment="1" applyProtection="1">
      <alignment horizontal="right" wrapText="1"/>
    </xf>
    <xf numFmtId="164" fontId="1" fillId="0" borderId="16" xfId="1" applyNumberFormat="1" applyBorder="1" applyAlignment="1" applyProtection="1">
      <alignment horizontal="right" wrapText="1"/>
    </xf>
    <xf numFmtId="0" fontId="0" fillId="0" borderId="0" xfId="0" applyAlignment="1" applyProtection="1">
      <alignment horizontal="right"/>
    </xf>
    <xf numFmtId="164" fontId="0" fillId="0" borderId="0" xfId="0" applyNumberFormat="1" applyAlignment="1" applyProtection="1">
      <alignment horizontal="right"/>
    </xf>
    <xf numFmtId="164" fontId="1" fillId="0" borderId="13" xfId="1" applyNumberFormat="1" applyBorder="1" applyAlignment="1" applyProtection="1">
      <alignment horizontal="right" wrapText="1"/>
    </xf>
    <xf numFmtId="164" fontId="1" fillId="0" borderId="14" xfId="1" applyNumberFormat="1" applyBorder="1" applyAlignment="1" applyProtection="1">
      <alignment horizontal="right" wrapText="1"/>
    </xf>
    <xf numFmtId="164" fontId="1" fillId="0" borderId="15" xfId="1" applyNumberFormat="1" applyBorder="1" applyAlignment="1" applyProtection="1">
      <alignment horizontal="right" wrapText="1"/>
    </xf>
    <xf numFmtId="10" fontId="1" fillId="0" borderId="0" xfId="1" applyNumberFormat="1" applyAlignment="1" applyProtection="1">
      <alignment horizontal="right" wrapText="1"/>
    </xf>
    <xf numFmtId="164" fontId="1" fillId="0" borderId="17" xfId="1" applyNumberFormat="1" applyBorder="1" applyAlignment="1" applyProtection="1">
      <alignment horizontal="right" wrapText="1"/>
    </xf>
    <xf numFmtId="164" fontId="1" fillId="0" borderId="18" xfId="1" applyNumberFormat="1" applyBorder="1" applyAlignment="1" applyProtection="1">
      <alignment horizontal="right" wrapText="1"/>
    </xf>
    <xf numFmtId="164" fontId="1" fillId="0" borderId="4" xfId="1" applyNumberFormat="1" applyBorder="1" applyAlignment="1" applyProtection="1">
      <alignment horizontal="right" wrapText="1"/>
    </xf>
    <xf numFmtId="0" fontId="2" fillId="2" borderId="0" xfId="1" applyFont="1" applyFill="1" applyAlignment="1" applyProtection="1">
      <alignment horizontal="center" wrapText="1"/>
    </xf>
  </cellXfs>
  <cellStyles count="5">
    <cellStyle name="Standard" xfId="0" builtinId="0"/>
    <cellStyle name="Standard 2" xfId="1" xr:uid="{AA4B5612-A5F0-4857-AD74-480BED8AF27A}"/>
    <cellStyle name="Standard 2 2" xfId="3" xr:uid="{E0528366-1138-4E58-9716-84CBB20F0B1F}"/>
    <cellStyle name="Standard 3" xfId="4" xr:uid="{72A2114E-F9C4-4275-9AA2-92DF13928074}"/>
    <cellStyle name="Standard 4" xfId="2" xr:uid="{6D4E4477-8A7B-4768-8CF1-DAB8C1A9B2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E916A-87FF-4002-9EB3-7A07CF3B8C48}">
  <dimension ref="A2:M21"/>
  <sheetViews>
    <sheetView tabSelected="1" workbookViewId="0">
      <selection activeCell="A4" sqref="A4"/>
    </sheetView>
  </sheetViews>
  <sheetFormatPr baseColWidth="10" defaultRowHeight="15"/>
  <cols>
    <col min="1" max="2" width="16.7109375" customWidth="1"/>
    <col min="3" max="3" width="26.28515625" style="50" customWidth="1"/>
  </cols>
  <sheetData>
    <row r="2" spans="1:8" ht="15.75">
      <c r="A2" s="42" t="s">
        <v>739</v>
      </c>
      <c r="B2" s="42"/>
      <c r="C2" s="49"/>
      <c r="D2" s="42"/>
      <c r="E2" s="42"/>
      <c r="F2" s="42"/>
    </row>
    <row r="3" spans="1:8" ht="15.75">
      <c r="A3" s="42"/>
      <c r="B3" s="42"/>
      <c r="C3" s="49"/>
      <c r="D3" s="42"/>
      <c r="E3" s="42"/>
      <c r="F3" s="42"/>
    </row>
    <row r="4" spans="1:8" ht="18.75">
      <c r="A4" s="78" t="s">
        <v>745</v>
      </c>
    </row>
    <row r="5" spans="1:8" ht="15.75" thickBot="1">
      <c r="A5" s="48" t="s">
        <v>728</v>
      </c>
      <c r="B5" s="48" t="s">
        <v>726</v>
      </c>
      <c r="C5" s="51" t="s">
        <v>727</v>
      </c>
      <c r="E5" s="96" t="s">
        <v>746</v>
      </c>
      <c r="F5" s="96"/>
      <c r="G5" s="96"/>
      <c r="H5" s="96"/>
    </row>
    <row r="6" spans="1:8">
      <c r="A6" s="46">
        <v>1</v>
      </c>
      <c r="B6" s="47" t="s">
        <v>729</v>
      </c>
      <c r="C6" s="52">
        <f>SUM('ÖA-EA 1'!O77)</f>
        <v>0</v>
      </c>
      <c r="E6" s="96"/>
      <c r="F6" s="96"/>
      <c r="G6" s="96"/>
      <c r="H6" s="96"/>
    </row>
    <row r="7" spans="1:8">
      <c r="A7" s="45">
        <v>2</v>
      </c>
      <c r="B7" s="44" t="s">
        <v>730</v>
      </c>
      <c r="C7" s="53">
        <f>SUM('ÖA-EA 2'!O122)</f>
        <v>0</v>
      </c>
      <c r="E7" s="96"/>
      <c r="F7" s="96"/>
      <c r="G7" s="96"/>
      <c r="H7" s="96"/>
    </row>
    <row r="8" spans="1:8">
      <c r="A8" s="45">
        <v>3</v>
      </c>
      <c r="B8" s="44" t="s">
        <v>731</v>
      </c>
      <c r="C8" s="53">
        <f>SUM('ÖA-EA 3'!O85)</f>
        <v>0</v>
      </c>
      <c r="E8" s="96"/>
      <c r="F8" s="96"/>
      <c r="G8" s="96"/>
      <c r="H8" s="96"/>
    </row>
    <row r="9" spans="1:8" ht="15" customHeight="1">
      <c r="A9" s="45">
        <v>4</v>
      </c>
      <c r="B9" s="44" t="s">
        <v>732</v>
      </c>
      <c r="C9" s="53">
        <f>SUM('ÖA-EA 4'!O95)</f>
        <v>0</v>
      </c>
    </row>
    <row r="10" spans="1:8">
      <c r="A10" s="45">
        <v>5</v>
      </c>
      <c r="B10" s="44" t="s">
        <v>733</v>
      </c>
      <c r="C10" s="53">
        <f>SUM('ÖA-EA 5'!O87)</f>
        <v>0</v>
      </c>
      <c r="E10" s="95" t="s">
        <v>740</v>
      </c>
      <c r="F10" s="95"/>
      <c r="G10" s="95"/>
      <c r="H10" s="95"/>
    </row>
    <row r="11" spans="1:8">
      <c r="A11" s="45">
        <v>6</v>
      </c>
      <c r="B11" s="44" t="s">
        <v>734</v>
      </c>
      <c r="C11" s="53">
        <f>SUM('ÖA-EA 6'!O78)</f>
        <v>0</v>
      </c>
      <c r="E11" s="95"/>
      <c r="F11" s="95"/>
      <c r="G11" s="95"/>
      <c r="H11" s="95"/>
    </row>
    <row r="12" spans="1:8">
      <c r="A12" s="45">
        <v>7</v>
      </c>
      <c r="B12" s="44" t="s">
        <v>735</v>
      </c>
      <c r="C12" s="53">
        <f>SUM('ÖA-EA 7'!O90)</f>
        <v>0</v>
      </c>
      <c r="E12" s="95"/>
      <c r="F12" s="95"/>
      <c r="G12" s="95"/>
      <c r="H12" s="95"/>
    </row>
    <row r="13" spans="1:8">
      <c r="A13" s="45">
        <v>8</v>
      </c>
      <c r="B13" s="44" t="s">
        <v>749</v>
      </c>
      <c r="C13" s="53">
        <f>SUM('ÖA-EA 8'!O113)</f>
        <v>0</v>
      </c>
      <c r="E13" s="95"/>
      <c r="F13" s="95"/>
      <c r="G13" s="95"/>
      <c r="H13" s="95"/>
    </row>
    <row r="14" spans="1:8" ht="15.75" customHeight="1" thickBot="1">
      <c r="C14" s="54"/>
      <c r="E14" s="95"/>
      <c r="F14" s="95"/>
      <c r="G14" s="95"/>
      <c r="H14" s="95"/>
    </row>
    <row r="15" spans="1:8" ht="15.75" thickBot="1">
      <c r="B15" s="43" t="s">
        <v>736</v>
      </c>
      <c r="C15" s="55">
        <f>SUM(C6:C13)</f>
        <v>0</v>
      </c>
      <c r="E15" s="95"/>
      <c r="F15" s="95"/>
      <c r="G15" s="95"/>
      <c r="H15" s="95"/>
    </row>
    <row r="16" spans="1:8">
      <c r="E16" s="95"/>
      <c r="F16" s="95"/>
      <c r="G16" s="95"/>
      <c r="H16" s="95"/>
    </row>
    <row r="17" spans="1:13">
      <c r="E17" s="95"/>
      <c r="F17" s="95"/>
      <c r="G17" s="95"/>
      <c r="H17" s="95"/>
    </row>
    <row r="18" spans="1:13">
      <c r="A18" t="s">
        <v>744</v>
      </c>
    </row>
    <row r="19" spans="1:13" ht="15" customHeight="1">
      <c r="A19" s="94"/>
      <c r="B19" s="94"/>
      <c r="C19" s="94"/>
      <c r="D19" s="57"/>
      <c r="E19" s="96" t="s">
        <v>747</v>
      </c>
      <c r="F19" s="96"/>
      <c r="G19" s="96"/>
      <c r="H19" s="96"/>
      <c r="I19" s="58"/>
      <c r="J19" s="58"/>
      <c r="K19" s="58"/>
      <c r="L19" s="58"/>
      <c r="M19" s="58"/>
    </row>
    <row r="20" spans="1:13">
      <c r="A20" s="94"/>
      <c r="B20" s="94"/>
      <c r="C20" s="94"/>
      <c r="D20" s="57"/>
      <c r="E20" s="96"/>
      <c r="F20" s="96"/>
      <c r="G20" s="96"/>
      <c r="H20" s="96"/>
    </row>
    <row r="21" spans="1:13">
      <c r="A21" s="94"/>
      <c r="B21" s="94"/>
      <c r="C21" s="94"/>
      <c r="D21" s="57"/>
      <c r="E21" s="96"/>
      <c r="F21" s="96"/>
      <c r="G21" s="96"/>
      <c r="H21" s="96"/>
    </row>
  </sheetData>
  <sheetProtection algorithmName="SHA-512" hashValue="XJ9gpNHhqDUK5TYjfOQnzTsgbjSXVnwh5/t7NGgJRMbQ8mynM6K8aeCVFnrGi+TbGaGFnoOrel02OIAOoikGVQ==" saltValue="kFHYwk9C6c7gdMHeR5YYzg==" spinCount="100000" sheet="1" objects="1" scenarios="1"/>
  <mergeCells count="4">
    <mergeCell ref="A19:C21"/>
    <mergeCell ref="E10:H17"/>
    <mergeCell ref="E5:H8"/>
    <mergeCell ref="E19:H21"/>
  </mergeCells>
  <phoneticPr fontId="5" type="noConversion"/>
  <pageMargins left="0.25" right="0.25"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A274-E724-4BC7-8E38-D0AFFE2DE82C}">
  <dimension ref="A2:R77"/>
  <sheetViews>
    <sheetView zoomScaleNormal="100" workbookViewId="0">
      <pane ySplit="5" topLeftCell="A6" activePane="bottomLeft" state="frozen"/>
      <selection activeCell="A4" sqref="A4"/>
      <selection pane="bottomLeft" activeCell="M6" sqref="M6"/>
    </sheetView>
  </sheetViews>
  <sheetFormatPr baseColWidth="10" defaultColWidth="9.140625" defaultRowHeight="15"/>
  <cols>
    <col min="1" max="1" width="9.5703125" style="1" bestFit="1" customWidth="1"/>
    <col min="2" max="2" width="13.85546875" style="2" customWidth="1"/>
    <col min="3" max="3" width="12.140625" style="2" customWidth="1"/>
    <col min="4" max="4" width="24" style="2" bestFit="1" customWidth="1"/>
    <col min="5" max="5" width="49.5703125" style="2" customWidth="1"/>
    <col min="6" max="6" width="7.85546875" style="2" customWidth="1"/>
    <col min="7" max="7" width="9.42578125" style="2" customWidth="1"/>
    <col min="8" max="9" width="9.5703125" style="2" customWidth="1"/>
    <col min="10" max="10" width="8.140625" style="4" customWidth="1"/>
    <col min="11" max="11" width="8" style="4" customWidth="1"/>
    <col min="12" max="12" width="8.140625" style="4" customWidth="1"/>
    <col min="13" max="13" width="11.140625" style="5" bestFit="1" customWidth="1"/>
    <col min="14" max="14" width="12" style="5" customWidth="1"/>
    <col min="15" max="15" width="9.5703125" style="5" bestFit="1" customWidth="1"/>
    <col min="16" max="16" width="9.5703125" style="6" bestFit="1" customWidth="1"/>
    <col min="17" max="17" width="9" style="7" bestFit="1" customWidth="1"/>
    <col min="18" max="16384" width="9.140625" style="7"/>
  </cols>
  <sheetData>
    <row r="2" spans="1:18" ht="56.25">
      <c r="E2" s="3" t="s">
        <v>0</v>
      </c>
    </row>
    <row r="3" spans="1:18" ht="18.75">
      <c r="E3" s="8"/>
      <c r="G3" s="9" t="s">
        <v>1</v>
      </c>
      <c r="I3" s="10"/>
      <c r="J3" s="11" t="s">
        <v>748</v>
      </c>
      <c r="L3" s="12"/>
    </row>
    <row r="4" spans="1:18" ht="15.75" thickBot="1">
      <c r="G4" s="13"/>
      <c r="H4" s="14"/>
      <c r="I4" s="15"/>
      <c r="J4" s="16"/>
      <c r="K4" s="17"/>
      <c r="L4" s="18"/>
    </row>
    <row r="5" spans="1:18" ht="30.75" thickBot="1">
      <c r="A5" s="19" t="s">
        <v>2</v>
      </c>
      <c r="B5" s="20" t="s">
        <v>3</v>
      </c>
      <c r="C5" s="20" t="s">
        <v>4</v>
      </c>
      <c r="D5" s="20" t="s">
        <v>5</v>
      </c>
      <c r="E5" s="20" t="s">
        <v>6</v>
      </c>
      <c r="F5" s="20" t="s">
        <v>7</v>
      </c>
      <c r="G5" s="20" t="s">
        <v>741</v>
      </c>
      <c r="H5" s="20" t="s">
        <v>742</v>
      </c>
      <c r="I5" s="20" t="s">
        <v>743</v>
      </c>
      <c r="J5" s="21" t="s">
        <v>8</v>
      </c>
      <c r="K5" s="21" t="s">
        <v>9</v>
      </c>
      <c r="L5" s="21" t="s">
        <v>10</v>
      </c>
      <c r="M5" s="22" t="s">
        <v>737</v>
      </c>
      <c r="N5" s="66" t="s">
        <v>738</v>
      </c>
      <c r="O5" s="23" t="s">
        <v>11</v>
      </c>
      <c r="P5" s="5"/>
      <c r="Q5" s="56"/>
    </row>
    <row r="6" spans="1:18" ht="30">
      <c r="A6" s="59" t="s">
        <v>12</v>
      </c>
      <c r="B6" s="60" t="s">
        <v>13</v>
      </c>
      <c r="C6" s="60" t="s">
        <v>14</v>
      </c>
      <c r="D6" s="60" t="s">
        <v>15</v>
      </c>
      <c r="E6" s="60" t="s">
        <v>16</v>
      </c>
      <c r="F6" s="65">
        <v>9</v>
      </c>
      <c r="G6" s="61">
        <v>38</v>
      </c>
      <c r="H6" s="62">
        <v>41</v>
      </c>
      <c r="I6" s="65">
        <v>44</v>
      </c>
      <c r="J6" s="4">
        <f t="shared" ref="J6:L7" si="0">SUM(G6/3.14)</f>
        <v>12.101910828025478</v>
      </c>
      <c r="K6" s="39">
        <f t="shared" si="0"/>
        <v>13.057324840764331</v>
      </c>
      <c r="L6" s="63">
        <f t="shared" si="0"/>
        <v>14.012738853503183</v>
      </c>
      <c r="M6" s="80"/>
      <c r="N6" s="81"/>
      <c r="O6" s="64">
        <f>SUM(M6+N6)</f>
        <v>0</v>
      </c>
    </row>
    <row r="7" spans="1:18" ht="30">
      <c r="A7" s="24" t="s">
        <v>17</v>
      </c>
      <c r="B7" s="25" t="s">
        <v>13</v>
      </c>
      <c r="C7" s="25" t="s">
        <v>18</v>
      </c>
      <c r="D7" s="25" t="s">
        <v>19</v>
      </c>
      <c r="E7" s="25" t="s">
        <v>20</v>
      </c>
      <c r="F7" s="26">
        <v>23</v>
      </c>
      <c r="G7" s="27">
        <v>286</v>
      </c>
      <c r="H7" s="25"/>
      <c r="I7" s="26"/>
      <c r="J7" s="41">
        <f t="shared" si="0"/>
        <v>91.082802547770697</v>
      </c>
      <c r="K7" s="40">
        <f t="shared" si="0"/>
        <v>0</v>
      </c>
      <c r="L7" s="29">
        <f t="shared" si="0"/>
        <v>0</v>
      </c>
      <c r="M7" s="82"/>
      <c r="N7" s="83"/>
      <c r="O7" s="28">
        <f>SUM(M7+N7)</f>
        <v>0</v>
      </c>
      <c r="R7" s="79"/>
    </row>
    <row r="8" spans="1:18" ht="60">
      <c r="A8" s="24" t="s">
        <v>17</v>
      </c>
      <c r="B8" s="25" t="s">
        <v>13</v>
      </c>
      <c r="C8" s="25" t="s">
        <v>18</v>
      </c>
      <c r="D8" s="25" t="s">
        <v>21</v>
      </c>
      <c r="E8" s="25" t="s">
        <v>22</v>
      </c>
      <c r="F8" s="26">
        <v>23</v>
      </c>
      <c r="G8" s="27">
        <v>286</v>
      </c>
      <c r="H8" s="25"/>
      <c r="I8" s="26"/>
      <c r="J8" s="41">
        <f>SUM(G8/3.14)</f>
        <v>91.082802547770697</v>
      </c>
      <c r="K8" s="40">
        <f>SUM(H8/3.14)</f>
        <v>0</v>
      </c>
      <c r="L8" s="29">
        <f>SUM(I8/3.14)</f>
        <v>0</v>
      </c>
      <c r="M8" s="82"/>
      <c r="N8" s="83"/>
      <c r="O8" s="28">
        <f>SUM(M8+N8)</f>
        <v>0</v>
      </c>
    </row>
    <row r="9" spans="1:18" ht="30">
      <c r="A9" s="24" t="s">
        <v>23</v>
      </c>
      <c r="B9" s="25" t="s">
        <v>13</v>
      </c>
      <c r="C9" s="25" t="s">
        <v>18</v>
      </c>
      <c r="D9" s="25" t="s">
        <v>24</v>
      </c>
      <c r="E9" s="25" t="s">
        <v>25</v>
      </c>
      <c r="F9" s="26">
        <v>20</v>
      </c>
      <c r="G9" s="27">
        <v>179</v>
      </c>
      <c r="H9" s="25"/>
      <c r="I9" s="26"/>
      <c r="J9" s="41">
        <f t="shared" ref="J9:L70" si="1">SUM(G9/3.14)</f>
        <v>57.00636942675159</v>
      </c>
      <c r="K9" s="40">
        <f t="shared" si="1"/>
        <v>0</v>
      </c>
      <c r="L9" s="29">
        <f t="shared" si="1"/>
        <v>0</v>
      </c>
      <c r="M9" s="82"/>
      <c r="N9" s="83"/>
      <c r="O9" s="28">
        <f t="shared" ref="O9:O71" si="2">SUM(M9+N9)</f>
        <v>0</v>
      </c>
    </row>
    <row r="10" spans="1:18" ht="30">
      <c r="A10" s="24" t="s">
        <v>23</v>
      </c>
      <c r="B10" s="25" t="s">
        <v>13</v>
      </c>
      <c r="C10" s="25" t="s">
        <v>18</v>
      </c>
      <c r="D10" s="25" t="s">
        <v>15</v>
      </c>
      <c r="E10" s="25" t="s">
        <v>16</v>
      </c>
      <c r="F10" s="26">
        <v>20</v>
      </c>
      <c r="G10" s="27">
        <v>179</v>
      </c>
      <c r="H10" s="25"/>
      <c r="I10" s="26"/>
      <c r="J10" s="41">
        <f t="shared" si="1"/>
        <v>57.00636942675159</v>
      </c>
      <c r="K10" s="40">
        <f t="shared" si="1"/>
        <v>0</v>
      </c>
      <c r="L10" s="29">
        <f t="shared" si="1"/>
        <v>0</v>
      </c>
      <c r="M10" s="82"/>
      <c r="N10" s="83"/>
      <c r="O10" s="28">
        <f t="shared" si="2"/>
        <v>0</v>
      </c>
    </row>
    <row r="11" spans="1:18" ht="45">
      <c r="A11" s="24" t="s">
        <v>26</v>
      </c>
      <c r="B11" s="25" t="s">
        <v>13</v>
      </c>
      <c r="C11" s="25" t="s">
        <v>27</v>
      </c>
      <c r="D11" s="25" t="s">
        <v>21</v>
      </c>
      <c r="E11" s="25" t="s">
        <v>28</v>
      </c>
      <c r="F11" s="26">
        <v>18</v>
      </c>
      <c r="G11" s="27">
        <v>160</v>
      </c>
      <c r="H11" s="25"/>
      <c r="I11" s="26"/>
      <c r="J11" s="41">
        <f t="shared" si="1"/>
        <v>50.955414012738849</v>
      </c>
      <c r="K11" s="40">
        <f t="shared" si="1"/>
        <v>0</v>
      </c>
      <c r="L11" s="29">
        <f t="shared" si="1"/>
        <v>0</v>
      </c>
      <c r="M11" s="82"/>
      <c r="N11" s="83"/>
      <c r="O11" s="28">
        <f t="shared" si="2"/>
        <v>0</v>
      </c>
    </row>
    <row r="12" spans="1:18" ht="30">
      <c r="A12" s="24" t="s">
        <v>29</v>
      </c>
      <c r="B12" s="25" t="s">
        <v>13</v>
      </c>
      <c r="C12" s="25" t="s">
        <v>30</v>
      </c>
      <c r="D12" s="25" t="s">
        <v>15</v>
      </c>
      <c r="E12" s="25" t="s">
        <v>16</v>
      </c>
      <c r="F12" s="26">
        <v>20</v>
      </c>
      <c r="G12" s="27">
        <v>148</v>
      </c>
      <c r="H12" s="25"/>
      <c r="I12" s="26"/>
      <c r="J12" s="41">
        <f t="shared" si="1"/>
        <v>47.133757961783438</v>
      </c>
      <c r="K12" s="40">
        <f>SUM(H12/3.14)</f>
        <v>0</v>
      </c>
      <c r="L12" s="29">
        <f>SUM(I12/3.14)</f>
        <v>0</v>
      </c>
      <c r="M12" s="82"/>
      <c r="N12" s="83"/>
      <c r="O12" s="28">
        <f t="shared" si="2"/>
        <v>0</v>
      </c>
    </row>
    <row r="13" spans="1:18" ht="30">
      <c r="A13" s="24" t="s">
        <v>31</v>
      </c>
      <c r="B13" s="25" t="s">
        <v>13</v>
      </c>
      <c r="C13" s="25" t="s">
        <v>18</v>
      </c>
      <c r="D13" s="25" t="s">
        <v>24</v>
      </c>
      <c r="E13" s="25" t="s">
        <v>32</v>
      </c>
      <c r="F13" s="26">
        <v>25</v>
      </c>
      <c r="G13" s="27">
        <v>324</v>
      </c>
      <c r="H13" s="25"/>
      <c r="I13" s="26"/>
      <c r="J13" s="41">
        <f t="shared" si="1"/>
        <v>103.18471337579618</v>
      </c>
      <c r="K13" s="40">
        <f t="shared" si="1"/>
        <v>0</v>
      </c>
      <c r="L13" s="29">
        <f t="shared" si="1"/>
        <v>0</v>
      </c>
      <c r="M13" s="82"/>
      <c r="N13" s="83"/>
      <c r="O13" s="28">
        <f t="shared" si="2"/>
        <v>0</v>
      </c>
    </row>
    <row r="14" spans="1:18" ht="30">
      <c r="A14" s="24" t="s">
        <v>31</v>
      </c>
      <c r="B14" s="25" t="s">
        <v>13</v>
      </c>
      <c r="C14" s="25" t="s">
        <v>18</v>
      </c>
      <c r="D14" s="25" t="s">
        <v>15</v>
      </c>
      <c r="E14" s="25" t="s">
        <v>16</v>
      </c>
      <c r="F14" s="26">
        <v>25</v>
      </c>
      <c r="G14" s="27">
        <v>324</v>
      </c>
      <c r="H14" s="25"/>
      <c r="I14" s="26"/>
      <c r="J14" s="41">
        <f t="shared" si="1"/>
        <v>103.18471337579618</v>
      </c>
      <c r="K14" s="40">
        <f t="shared" si="1"/>
        <v>0</v>
      </c>
      <c r="L14" s="29">
        <f t="shared" si="1"/>
        <v>0</v>
      </c>
      <c r="M14" s="82"/>
      <c r="N14" s="83"/>
      <c r="O14" s="28">
        <f t="shared" si="2"/>
        <v>0</v>
      </c>
    </row>
    <row r="15" spans="1:18" ht="30">
      <c r="A15" s="24" t="s">
        <v>33</v>
      </c>
      <c r="B15" s="25" t="s">
        <v>13</v>
      </c>
      <c r="C15" s="25" t="s">
        <v>18</v>
      </c>
      <c r="D15" s="25" t="s">
        <v>24</v>
      </c>
      <c r="E15" s="25" t="s">
        <v>34</v>
      </c>
      <c r="F15" s="26">
        <v>22</v>
      </c>
      <c r="G15" s="27">
        <v>220</v>
      </c>
      <c r="H15" s="25"/>
      <c r="I15" s="26"/>
      <c r="J15" s="41">
        <f>SUM(G15/3.14)</f>
        <v>70.063694267515928</v>
      </c>
      <c r="K15" s="40">
        <f t="shared" si="1"/>
        <v>0</v>
      </c>
      <c r="L15" s="29">
        <f t="shared" si="1"/>
        <v>0</v>
      </c>
      <c r="M15" s="82"/>
      <c r="N15" s="83"/>
      <c r="O15" s="28">
        <f t="shared" si="2"/>
        <v>0</v>
      </c>
    </row>
    <row r="16" spans="1:18" ht="30">
      <c r="A16" s="24" t="s">
        <v>33</v>
      </c>
      <c r="B16" s="25" t="s">
        <v>13</v>
      </c>
      <c r="C16" s="25" t="s">
        <v>18</v>
      </c>
      <c r="D16" s="25" t="s">
        <v>15</v>
      </c>
      <c r="E16" s="25" t="s">
        <v>16</v>
      </c>
      <c r="F16" s="26">
        <v>22</v>
      </c>
      <c r="G16" s="27">
        <v>220</v>
      </c>
      <c r="H16" s="25"/>
      <c r="I16" s="26"/>
      <c r="J16" s="41">
        <f t="shared" si="1"/>
        <v>70.063694267515928</v>
      </c>
      <c r="K16" s="40">
        <f t="shared" si="1"/>
        <v>0</v>
      </c>
      <c r="L16" s="29">
        <f>SUM(I16/3.14)</f>
        <v>0</v>
      </c>
      <c r="M16" s="82"/>
      <c r="N16" s="83"/>
      <c r="O16" s="28">
        <f t="shared" si="2"/>
        <v>0</v>
      </c>
    </row>
    <row r="17" spans="1:15" ht="30">
      <c r="A17" s="24" t="s">
        <v>35</v>
      </c>
      <c r="B17" s="25" t="s">
        <v>13</v>
      </c>
      <c r="C17" s="25" t="s">
        <v>18</v>
      </c>
      <c r="D17" s="25" t="s">
        <v>24</v>
      </c>
      <c r="E17" s="25" t="s">
        <v>36</v>
      </c>
      <c r="F17" s="26">
        <v>22</v>
      </c>
      <c r="G17" s="27">
        <v>176</v>
      </c>
      <c r="H17" s="25"/>
      <c r="I17" s="26"/>
      <c r="J17" s="41">
        <f t="shared" si="1"/>
        <v>56.050955414012734</v>
      </c>
      <c r="K17" s="40">
        <f t="shared" si="1"/>
        <v>0</v>
      </c>
      <c r="L17" s="29">
        <f t="shared" si="1"/>
        <v>0</v>
      </c>
      <c r="M17" s="82"/>
      <c r="N17" s="83"/>
      <c r="O17" s="28">
        <f t="shared" si="2"/>
        <v>0</v>
      </c>
    </row>
    <row r="18" spans="1:15" ht="30">
      <c r="A18" s="24" t="s">
        <v>35</v>
      </c>
      <c r="B18" s="25" t="s">
        <v>13</v>
      </c>
      <c r="C18" s="25" t="s">
        <v>18</v>
      </c>
      <c r="D18" s="25" t="s">
        <v>15</v>
      </c>
      <c r="E18" s="25" t="s">
        <v>16</v>
      </c>
      <c r="F18" s="26">
        <v>22</v>
      </c>
      <c r="G18" s="27">
        <v>176</v>
      </c>
      <c r="H18" s="25"/>
      <c r="I18" s="26"/>
      <c r="J18" s="41">
        <f t="shared" si="1"/>
        <v>56.050955414012734</v>
      </c>
      <c r="K18" s="40">
        <f t="shared" si="1"/>
        <v>0</v>
      </c>
      <c r="L18" s="29">
        <f t="shared" si="1"/>
        <v>0</v>
      </c>
      <c r="M18" s="82"/>
      <c r="N18" s="83"/>
      <c r="O18" s="28">
        <f t="shared" si="2"/>
        <v>0</v>
      </c>
    </row>
    <row r="19" spans="1:15" ht="30">
      <c r="A19" s="24" t="s">
        <v>37</v>
      </c>
      <c r="B19" s="25" t="s">
        <v>13</v>
      </c>
      <c r="C19" s="25" t="s">
        <v>18</v>
      </c>
      <c r="D19" s="25" t="s">
        <v>15</v>
      </c>
      <c r="E19" s="25" t="s">
        <v>16</v>
      </c>
      <c r="F19" s="26">
        <v>22</v>
      </c>
      <c r="G19" s="27">
        <v>176</v>
      </c>
      <c r="H19" s="25"/>
      <c r="I19" s="26"/>
      <c r="J19" s="41">
        <f t="shared" si="1"/>
        <v>56.050955414012734</v>
      </c>
      <c r="K19" s="40">
        <f t="shared" si="1"/>
        <v>0</v>
      </c>
      <c r="L19" s="29">
        <f>SUM(I19/3.14)</f>
        <v>0</v>
      </c>
      <c r="M19" s="82"/>
      <c r="N19" s="83"/>
      <c r="O19" s="28">
        <f t="shared" si="2"/>
        <v>0</v>
      </c>
    </row>
    <row r="20" spans="1:15" ht="30">
      <c r="A20" s="24" t="s">
        <v>38</v>
      </c>
      <c r="B20" s="25" t="s">
        <v>13</v>
      </c>
      <c r="C20" s="25" t="s">
        <v>18</v>
      </c>
      <c r="D20" s="25" t="s">
        <v>24</v>
      </c>
      <c r="E20" s="25" t="s">
        <v>39</v>
      </c>
      <c r="F20" s="26">
        <v>20</v>
      </c>
      <c r="G20" s="27">
        <v>229</v>
      </c>
      <c r="H20" s="25"/>
      <c r="I20" s="26"/>
      <c r="J20" s="41">
        <f t="shared" si="1"/>
        <v>72.929936305732483</v>
      </c>
      <c r="K20" s="40">
        <f t="shared" si="1"/>
        <v>0</v>
      </c>
      <c r="L20" s="29">
        <f t="shared" si="1"/>
        <v>0</v>
      </c>
      <c r="M20" s="82"/>
      <c r="N20" s="83"/>
      <c r="O20" s="28">
        <f t="shared" si="2"/>
        <v>0</v>
      </c>
    </row>
    <row r="21" spans="1:15" ht="30">
      <c r="A21" s="24" t="s">
        <v>40</v>
      </c>
      <c r="B21" s="25" t="s">
        <v>13</v>
      </c>
      <c r="C21" s="25" t="s">
        <v>18</v>
      </c>
      <c r="D21" s="25" t="s">
        <v>19</v>
      </c>
      <c r="E21" s="25"/>
      <c r="F21" s="26">
        <v>22</v>
      </c>
      <c r="G21" s="27">
        <v>185</v>
      </c>
      <c r="H21" s="25"/>
      <c r="I21" s="26"/>
      <c r="J21" s="41">
        <f t="shared" si="1"/>
        <v>58.917197452229296</v>
      </c>
      <c r="K21" s="40">
        <f t="shared" si="1"/>
        <v>0</v>
      </c>
      <c r="L21" s="29">
        <f t="shared" si="1"/>
        <v>0</v>
      </c>
      <c r="M21" s="82"/>
      <c r="N21" s="83"/>
      <c r="O21" s="28">
        <f t="shared" si="2"/>
        <v>0</v>
      </c>
    </row>
    <row r="22" spans="1:15" ht="30">
      <c r="A22" s="24" t="s">
        <v>40</v>
      </c>
      <c r="B22" s="25" t="s">
        <v>13</v>
      </c>
      <c r="C22" s="25" t="s">
        <v>18</v>
      </c>
      <c r="D22" s="25" t="s">
        <v>24</v>
      </c>
      <c r="E22" s="25" t="s">
        <v>34</v>
      </c>
      <c r="F22" s="26">
        <v>22</v>
      </c>
      <c r="G22" s="27">
        <v>185</v>
      </c>
      <c r="H22" s="25"/>
      <c r="I22" s="26"/>
      <c r="J22" s="41">
        <f t="shared" si="1"/>
        <v>58.917197452229296</v>
      </c>
      <c r="K22" s="40">
        <f t="shared" si="1"/>
        <v>0</v>
      </c>
      <c r="L22" s="29">
        <f t="shared" si="1"/>
        <v>0</v>
      </c>
      <c r="M22" s="82"/>
      <c r="N22" s="83"/>
      <c r="O22" s="28">
        <f t="shared" si="2"/>
        <v>0</v>
      </c>
    </row>
    <row r="23" spans="1:15" ht="30">
      <c r="A23" s="24" t="s">
        <v>41</v>
      </c>
      <c r="B23" s="25" t="s">
        <v>13</v>
      </c>
      <c r="C23" s="25" t="s">
        <v>18</v>
      </c>
      <c r="D23" s="25" t="s">
        <v>15</v>
      </c>
      <c r="E23" s="25" t="s">
        <v>16</v>
      </c>
      <c r="F23" s="26">
        <v>24</v>
      </c>
      <c r="G23" s="27">
        <v>330</v>
      </c>
      <c r="H23" s="25"/>
      <c r="I23" s="26"/>
      <c r="J23" s="41">
        <f t="shared" si="1"/>
        <v>105.09554140127388</v>
      </c>
      <c r="K23" s="40">
        <f>SUM(H23/3.14)</f>
        <v>0</v>
      </c>
      <c r="L23" s="29">
        <f>SUM(I23/3.14)</f>
        <v>0</v>
      </c>
      <c r="M23" s="82"/>
      <c r="N23" s="83"/>
      <c r="O23" s="28">
        <f t="shared" si="2"/>
        <v>0</v>
      </c>
    </row>
    <row r="24" spans="1:15" ht="30">
      <c r="A24" s="24" t="s">
        <v>42</v>
      </c>
      <c r="B24" s="25" t="s">
        <v>43</v>
      </c>
      <c r="C24" s="25" t="s">
        <v>30</v>
      </c>
      <c r="D24" s="25" t="s">
        <v>15</v>
      </c>
      <c r="E24" s="25" t="s">
        <v>16</v>
      </c>
      <c r="F24" s="26">
        <v>20</v>
      </c>
      <c r="G24" s="27">
        <v>116</v>
      </c>
      <c r="H24" s="25"/>
      <c r="I24" s="26"/>
      <c r="J24" s="41">
        <f t="shared" si="1"/>
        <v>36.942675159235669</v>
      </c>
      <c r="K24" s="40">
        <f t="shared" si="1"/>
        <v>0</v>
      </c>
      <c r="L24" s="29">
        <f t="shared" si="1"/>
        <v>0</v>
      </c>
      <c r="M24" s="82"/>
      <c r="N24" s="83"/>
      <c r="O24" s="28">
        <f t="shared" si="2"/>
        <v>0</v>
      </c>
    </row>
    <row r="25" spans="1:15" ht="30">
      <c r="A25" s="24" t="s">
        <v>44</v>
      </c>
      <c r="B25" s="25" t="s">
        <v>43</v>
      </c>
      <c r="C25" s="25" t="s">
        <v>30</v>
      </c>
      <c r="D25" s="25" t="s">
        <v>15</v>
      </c>
      <c r="E25" s="25" t="s">
        <v>16</v>
      </c>
      <c r="F25" s="26">
        <v>14</v>
      </c>
      <c r="G25" s="27">
        <v>129</v>
      </c>
      <c r="H25" s="25"/>
      <c r="I25" s="26"/>
      <c r="J25" s="41">
        <f t="shared" si="1"/>
        <v>41.082802547770697</v>
      </c>
      <c r="K25" s="40">
        <f t="shared" si="1"/>
        <v>0</v>
      </c>
      <c r="L25" s="29">
        <f t="shared" si="1"/>
        <v>0</v>
      </c>
      <c r="M25" s="82"/>
      <c r="N25" s="83"/>
      <c r="O25" s="28">
        <f t="shared" si="2"/>
        <v>0</v>
      </c>
    </row>
    <row r="26" spans="1:15" ht="30">
      <c r="A26" s="24" t="s">
        <v>45</v>
      </c>
      <c r="B26" s="25" t="s">
        <v>43</v>
      </c>
      <c r="C26" s="25" t="s">
        <v>30</v>
      </c>
      <c r="D26" s="25" t="s">
        <v>15</v>
      </c>
      <c r="E26" s="25" t="s">
        <v>16</v>
      </c>
      <c r="F26" s="26">
        <v>20</v>
      </c>
      <c r="G26" s="27">
        <v>94</v>
      </c>
      <c r="H26" s="25"/>
      <c r="I26" s="26"/>
      <c r="J26" s="41">
        <f t="shared" si="1"/>
        <v>29.936305732484076</v>
      </c>
      <c r="K26" s="40">
        <f t="shared" si="1"/>
        <v>0</v>
      </c>
      <c r="L26" s="29">
        <f t="shared" si="1"/>
        <v>0</v>
      </c>
      <c r="M26" s="82"/>
      <c r="N26" s="83"/>
      <c r="O26" s="28">
        <f t="shared" si="2"/>
        <v>0</v>
      </c>
    </row>
    <row r="27" spans="1:15" ht="30">
      <c r="A27" s="24" t="s">
        <v>46</v>
      </c>
      <c r="B27" s="25" t="s">
        <v>47</v>
      </c>
      <c r="C27" s="25" t="s">
        <v>18</v>
      </c>
      <c r="D27" s="25" t="s">
        <v>15</v>
      </c>
      <c r="E27" s="25" t="s">
        <v>16</v>
      </c>
      <c r="F27" s="26">
        <v>20</v>
      </c>
      <c r="G27" s="27">
        <v>94</v>
      </c>
      <c r="H27" s="25"/>
      <c r="I27" s="26"/>
      <c r="J27" s="41">
        <f t="shared" si="1"/>
        <v>29.936305732484076</v>
      </c>
      <c r="K27" s="40">
        <f t="shared" si="1"/>
        <v>0</v>
      </c>
      <c r="L27" s="29">
        <f t="shared" si="1"/>
        <v>0</v>
      </c>
      <c r="M27" s="82"/>
      <c r="N27" s="83"/>
      <c r="O27" s="28">
        <f t="shared" si="2"/>
        <v>0</v>
      </c>
    </row>
    <row r="28" spans="1:15" ht="45">
      <c r="A28" s="24" t="s">
        <v>48</v>
      </c>
      <c r="B28" s="25" t="s">
        <v>49</v>
      </c>
      <c r="C28" s="25" t="s">
        <v>30</v>
      </c>
      <c r="D28" s="25" t="s">
        <v>15</v>
      </c>
      <c r="E28" s="25" t="s">
        <v>16</v>
      </c>
      <c r="F28" s="26">
        <v>20</v>
      </c>
      <c r="G28" s="27">
        <v>173</v>
      </c>
      <c r="H28" s="25"/>
      <c r="I28" s="26"/>
      <c r="J28" s="41">
        <f t="shared" si="1"/>
        <v>55.095541401273884</v>
      </c>
      <c r="K28" s="40">
        <f t="shared" si="1"/>
        <v>0</v>
      </c>
      <c r="L28" s="29">
        <f t="shared" si="1"/>
        <v>0</v>
      </c>
      <c r="M28" s="82"/>
      <c r="N28" s="83"/>
      <c r="O28" s="28">
        <f t="shared" si="2"/>
        <v>0</v>
      </c>
    </row>
    <row r="29" spans="1:15" ht="45">
      <c r="A29" s="24" t="s">
        <v>50</v>
      </c>
      <c r="B29" s="25" t="s">
        <v>49</v>
      </c>
      <c r="C29" s="25" t="s">
        <v>18</v>
      </c>
      <c r="D29" s="25" t="s">
        <v>24</v>
      </c>
      <c r="E29" s="25" t="s">
        <v>34</v>
      </c>
      <c r="F29" s="26">
        <v>16</v>
      </c>
      <c r="G29" s="27">
        <v>151</v>
      </c>
      <c r="H29" s="25"/>
      <c r="I29" s="26"/>
      <c r="J29" s="41">
        <f t="shared" si="1"/>
        <v>48.089171974522294</v>
      </c>
      <c r="K29" s="40">
        <f t="shared" si="1"/>
        <v>0</v>
      </c>
      <c r="L29" s="29">
        <f t="shared" si="1"/>
        <v>0</v>
      </c>
      <c r="M29" s="82"/>
      <c r="N29" s="83"/>
      <c r="O29" s="28">
        <f t="shared" si="2"/>
        <v>0</v>
      </c>
    </row>
    <row r="30" spans="1:15" ht="45">
      <c r="A30" s="24" t="s">
        <v>50</v>
      </c>
      <c r="B30" s="25" t="s">
        <v>49</v>
      </c>
      <c r="C30" s="25" t="s">
        <v>18</v>
      </c>
      <c r="D30" s="25" t="s">
        <v>15</v>
      </c>
      <c r="E30" s="25" t="s">
        <v>16</v>
      </c>
      <c r="F30" s="26">
        <v>16</v>
      </c>
      <c r="G30" s="27">
        <v>151</v>
      </c>
      <c r="H30" s="25"/>
      <c r="I30" s="26"/>
      <c r="J30" s="41">
        <f t="shared" si="1"/>
        <v>48.089171974522294</v>
      </c>
      <c r="K30" s="40">
        <f t="shared" si="1"/>
        <v>0</v>
      </c>
      <c r="L30" s="29">
        <f t="shared" si="1"/>
        <v>0</v>
      </c>
      <c r="M30" s="82"/>
      <c r="N30" s="83"/>
      <c r="O30" s="28">
        <f t="shared" si="2"/>
        <v>0</v>
      </c>
    </row>
    <row r="31" spans="1:15" ht="45" customHeight="1">
      <c r="A31" s="24" t="s">
        <v>51</v>
      </c>
      <c r="B31" s="25" t="s">
        <v>49</v>
      </c>
      <c r="C31" s="25" t="s">
        <v>18</v>
      </c>
      <c r="D31" s="25" t="s">
        <v>15</v>
      </c>
      <c r="E31" s="25" t="s">
        <v>16</v>
      </c>
      <c r="F31" s="26">
        <v>21</v>
      </c>
      <c r="G31" s="27">
        <v>226</v>
      </c>
      <c r="H31" s="25"/>
      <c r="I31" s="26"/>
      <c r="J31" s="41">
        <f t="shared" si="1"/>
        <v>71.974522292993626</v>
      </c>
      <c r="K31" s="40">
        <f t="shared" si="1"/>
        <v>0</v>
      </c>
      <c r="L31" s="29">
        <f t="shared" si="1"/>
        <v>0</v>
      </c>
      <c r="M31" s="82"/>
      <c r="N31" s="83"/>
      <c r="O31" s="28">
        <f t="shared" si="2"/>
        <v>0</v>
      </c>
    </row>
    <row r="32" spans="1:15" ht="45">
      <c r="A32" s="24" t="s">
        <v>52</v>
      </c>
      <c r="B32" s="25" t="s">
        <v>49</v>
      </c>
      <c r="C32" s="25" t="s">
        <v>53</v>
      </c>
      <c r="D32" s="25" t="s">
        <v>54</v>
      </c>
      <c r="E32" s="25" t="s">
        <v>55</v>
      </c>
      <c r="F32" s="26">
        <v>20</v>
      </c>
      <c r="G32" s="27">
        <v>157</v>
      </c>
      <c r="H32" s="25"/>
      <c r="I32" s="26"/>
      <c r="J32" s="41">
        <f>SUM(G32/3.14)</f>
        <v>50</v>
      </c>
      <c r="K32" s="40">
        <f>SUM(H32/3.14)</f>
        <v>0</v>
      </c>
      <c r="L32" s="29">
        <f>SUM(I32/3.14)</f>
        <v>0</v>
      </c>
      <c r="M32" s="82"/>
      <c r="N32" s="83"/>
      <c r="O32" s="28">
        <f t="shared" si="2"/>
        <v>0</v>
      </c>
    </row>
    <row r="33" spans="1:15" ht="45">
      <c r="A33" s="24" t="s">
        <v>52</v>
      </c>
      <c r="B33" s="25" t="s">
        <v>49</v>
      </c>
      <c r="C33" s="25" t="s">
        <v>53</v>
      </c>
      <c r="D33" s="25" t="s">
        <v>15</v>
      </c>
      <c r="E33" s="25" t="s">
        <v>16</v>
      </c>
      <c r="F33" s="26">
        <v>20</v>
      </c>
      <c r="G33" s="27">
        <v>157</v>
      </c>
      <c r="H33" s="25"/>
      <c r="I33" s="26"/>
      <c r="J33" s="41">
        <f t="shared" si="1"/>
        <v>50</v>
      </c>
      <c r="K33" s="40">
        <f t="shared" si="1"/>
        <v>0</v>
      </c>
      <c r="L33" s="29">
        <f t="shared" si="1"/>
        <v>0</v>
      </c>
      <c r="M33" s="82"/>
      <c r="N33" s="83"/>
      <c r="O33" s="28">
        <f t="shared" si="2"/>
        <v>0</v>
      </c>
    </row>
    <row r="34" spans="1:15" ht="45">
      <c r="A34" s="24" t="s">
        <v>56</v>
      </c>
      <c r="B34" s="25" t="s">
        <v>49</v>
      </c>
      <c r="C34" s="25" t="s">
        <v>18</v>
      </c>
      <c r="D34" s="25" t="s">
        <v>15</v>
      </c>
      <c r="E34" s="25" t="s">
        <v>16</v>
      </c>
      <c r="F34" s="26">
        <v>22</v>
      </c>
      <c r="G34" s="27">
        <v>207</v>
      </c>
      <c r="H34" s="25"/>
      <c r="I34" s="26"/>
      <c r="J34" s="41">
        <f t="shared" si="1"/>
        <v>65.923566878980893</v>
      </c>
      <c r="K34" s="40">
        <f t="shared" si="1"/>
        <v>0</v>
      </c>
      <c r="L34" s="29">
        <f t="shared" si="1"/>
        <v>0</v>
      </c>
      <c r="M34" s="82"/>
      <c r="N34" s="83"/>
      <c r="O34" s="28">
        <f t="shared" si="2"/>
        <v>0</v>
      </c>
    </row>
    <row r="35" spans="1:15" ht="45">
      <c r="A35" s="24" t="s">
        <v>57</v>
      </c>
      <c r="B35" s="25" t="s">
        <v>49</v>
      </c>
      <c r="C35" s="25" t="s">
        <v>58</v>
      </c>
      <c r="D35" s="25" t="s">
        <v>59</v>
      </c>
      <c r="E35" s="25"/>
      <c r="F35" s="26">
        <v>10</v>
      </c>
      <c r="G35" s="27">
        <v>79</v>
      </c>
      <c r="H35" s="25"/>
      <c r="I35" s="26"/>
      <c r="J35" s="41">
        <f t="shared" si="1"/>
        <v>25.159235668789808</v>
      </c>
      <c r="K35" s="40">
        <f t="shared" si="1"/>
        <v>0</v>
      </c>
      <c r="L35" s="29">
        <f t="shared" si="1"/>
        <v>0</v>
      </c>
      <c r="M35" s="82"/>
      <c r="N35" s="83"/>
      <c r="O35" s="28">
        <f t="shared" si="2"/>
        <v>0</v>
      </c>
    </row>
    <row r="36" spans="1:15" ht="45">
      <c r="A36" s="24" t="s">
        <v>60</v>
      </c>
      <c r="B36" s="25" t="s">
        <v>49</v>
      </c>
      <c r="C36" s="25" t="s">
        <v>18</v>
      </c>
      <c r="D36" s="25" t="s">
        <v>24</v>
      </c>
      <c r="E36" s="25" t="s">
        <v>34</v>
      </c>
      <c r="F36" s="26">
        <v>20</v>
      </c>
      <c r="G36" s="27">
        <v>185</v>
      </c>
      <c r="H36" s="25"/>
      <c r="I36" s="26"/>
      <c r="J36" s="41">
        <f t="shared" si="1"/>
        <v>58.917197452229296</v>
      </c>
      <c r="K36" s="40">
        <f t="shared" si="1"/>
        <v>0</v>
      </c>
      <c r="L36" s="29">
        <f t="shared" si="1"/>
        <v>0</v>
      </c>
      <c r="M36" s="82"/>
      <c r="N36" s="83"/>
      <c r="O36" s="28">
        <f t="shared" si="2"/>
        <v>0</v>
      </c>
    </row>
    <row r="37" spans="1:15" ht="45">
      <c r="A37" s="24" t="s">
        <v>60</v>
      </c>
      <c r="B37" s="25" t="s">
        <v>49</v>
      </c>
      <c r="C37" s="25" t="s">
        <v>18</v>
      </c>
      <c r="D37" s="25" t="s">
        <v>15</v>
      </c>
      <c r="E37" s="25" t="s">
        <v>16</v>
      </c>
      <c r="F37" s="26">
        <v>20</v>
      </c>
      <c r="G37" s="27">
        <v>185</v>
      </c>
      <c r="H37" s="25"/>
      <c r="I37" s="26"/>
      <c r="J37" s="41">
        <f t="shared" si="1"/>
        <v>58.917197452229296</v>
      </c>
      <c r="K37" s="40">
        <f t="shared" si="1"/>
        <v>0</v>
      </c>
      <c r="L37" s="29">
        <f t="shared" si="1"/>
        <v>0</v>
      </c>
      <c r="M37" s="82"/>
      <c r="N37" s="83"/>
      <c r="O37" s="28">
        <f t="shared" si="2"/>
        <v>0</v>
      </c>
    </row>
    <row r="38" spans="1:15" ht="45">
      <c r="A38" s="24" t="s">
        <v>61</v>
      </c>
      <c r="B38" s="25" t="s">
        <v>49</v>
      </c>
      <c r="C38" s="25" t="s">
        <v>18</v>
      </c>
      <c r="D38" s="25" t="s">
        <v>15</v>
      </c>
      <c r="E38" s="25" t="s">
        <v>16</v>
      </c>
      <c r="F38" s="26">
        <v>23</v>
      </c>
      <c r="G38" s="27">
        <v>242</v>
      </c>
      <c r="H38" s="25"/>
      <c r="I38" s="26"/>
      <c r="J38" s="41">
        <f t="shared" si="1"/>
        <v>77.070063694267517</v>
      </c>
      <c r="K38" s="40">
        <f t="shared" si="1"/>
        <v>0</v>
      </c>
      <c r="L38" s="29">
        <f t="shared" si="1"/>
        <v>0</v>
      </c>
      <c r="M38" s="82"/>
      <c r="N38" s="83"/>
      <c r="O38" s="28">
        <f t="shared" si="2"/>
        <v>0</v>
      </c>
    </row>
    <row r="39" spans="1:15" ht="45">
      <c r="A39" s="24" t="s">
        <v>62</v>
      </c>
      <c r="B39" s="25" t="s">
        <v>49</v>
      </c>
      <c r="C39" s="25" t="s">
        <v>58</v>
      </c>
      <c r="D39" s="25" t="s">
        <v>59</v>
      </c>
      <c r="E39" s="25"/>
      <c r="F39" s="26">
        <v>4</v>
      </c>
      <c r="G39" s="27">
        <v>19</v>
      </c>
      <c r="H39" s="25">
        <v>25</v>
      </c>
      <c r="I39" s="26"/>
      <c r="J39" s="41">
        <f t="shared" si="1"/>
        <v>6.0509554140127388</v>
      </c>
      <c r="K39" s="40">
        <f t="shared" si="1"/>
        <v>7.9617834394904454</v>
      </c>
      <c r="L39" s="29">
        <f t="shared" si="1"/>
        <v>0</v>
      </c>
      <c r="M39" s="82"/>
      <c r="N39" s="83"/>
      <c r="O39" s="28">
        <f t="shared" si="2"/>
        <v>0</v>
      </c>
    </row>
    <row r="40" spans="1:15" ht="45">
      <c r="A40" s="24" t="s">
        <v>63</v>
      </c>
      <c r="B40" s="25" t="s">
        <v>49</v>
      </c>
      <c r="C40" s="25" t="s">
        <v>64</v>
      </c>
      <c r="D40" s="25" t="s">
        <v>24</v>
      </c>
      <c r="E40" s="25" t="s">
        <v>34</v>
      </c>
      <c r="F40" s="26">
        <v>12</v>
      </c>
      <c r="G40" s="27">
        <v>47</v>
      </c>
      <c r="H40" s="25"/>
      <c r="I40" s="26"/>
      <c r="J40" s="41">
        <f t="shared" si="1"/>
        <v>14.968152866242038</v>
      </c>
      <c r="K40" s="40">
        <f t="shared" si="1"/>
        <v>0</v>
      </c>
      <c r="L40" s="29">
        <f t="shared" si="1"/>
        <v>0</v>
      </c>
      <c r="M40" s="82"/>
      <c r="N40" s="83"/>
      <c r="O40" s="28">
        <f t="shared" si="2"/>
        <v>0</v>
      </c>
    </row>
    <row r="41" spans="1:15" ht="45">
      <c r="A41" s="24" t="s">
        <v>65</v>
      </c>
      <c r="B41" s="25" t="s">
        <v>49</v>
      </c>
      <c r="C41" s="25" t="s">
        <v>18</v>
      </c>
      <c r="D41" s="25" t="s">
        <v>24</v>
      </c>
      <c r="E41" s="25" t="s">
        <v>34</v>
      </c>
      <c r="F41" s="26">
        <v>12</v>
      </c>
      <c r="G41" s="27">
        <v>163</v>
      </c>
      <c r="H41" s="25"/>
      <c r="I41" s="26"/>
      <c r="J41" s="41">
        <f t="shared" si="1"/>
        <v>51.910828025477706</v>
      </c>
      <c r="K41" s="40">
        <f t="shared" si="1"/>
        <v>0</v>
      </c>
      <c r="L41" s="29">
        <f t="shared" si="1"/>
        <v>0</v>
      </c>
      <c r="M41" s="82"/>
      <c r="N41" s="83"/>
      <c r="O41" s="28">
        <f t="shared" si="2"/>
        <v>0</v>
      </c>
    </row>
    <row r="42" spans="1:15" ht="45">
      <c r="A42" s="24" t="s">
        <v>65</v>
      </c>
      <c r="B42" s="25" t="s">
        <v>49</v>
      </c>
      <c r="C42" s="25" t="s">
        <v>18</v>
      </c>
      <c r="D42" s="25" t="s">
        <v>15</v>
      </c>
      <c r="E42" s="25" t="s">
        <v>16</v>
      </c>
      <c r="F42" s="26">
        <v>12</v>
      </c>
      <c r="G42" s="27">
        <v>163</v>
      </c>
      <c r="H42" s="25"/>
      <c r="I42" s="26"/>
      <c r="J42" s="41">
        <f t="shared" si="1"/>
        <v>51.910828025477706</v>
      </c>
      <c r="K42" s="40">
        <f t="shared" si="1"/>
        <v>0</v>
      </c>
      <c r="L42" s="29">
        <f t="shared" si="1"/>
        <v>0</v>
      </c>
      <c r="M42" s="82"/>
      <c r="N42" s="83"/>
      <c r="O42" s="28">
        <f t="shared" si="2"/>
        <v>0</v>
      </c>
    </row>
    <row r="43" spans="1:15" ht="45">
      <c r="A43" s="24" t="s">
        <v>66</v>
      </c>
      <c r="B43" s="25" t="s">
        <v>49</v>
      </c>
      <c r="C43" s="25" t="s">
        <v>27</v>
      </c>
      <c r="D43" s="25" t="s">
        <v>24</v>
      </c>
      <c r="E43" s="25" t="s">
        <v>34</v>
      </c>
      <c r="F43" s="26">
        <v>25</v>
      </c>
      <c r="G43" s="27">
        <v>258</v>
      </c>
      <c r="H43" s="25"/>
      <c r="I43" s="26"/>
      <c r="J43" s="41">
        <f t="shared" si="1"/>
        <v>82.165605095541395</v>
      </c>
      <c r="K43" s="40">
        <f t="shared" si="1"/>
        <v>0</v>
      </c>
      <c r="L43" s="29">
        <f t="shared" si="1"/>
        <v>0</v>
      </c>
      <c r="M43" s="82"/>
      <c r="N43" s="83"/>
      <c r="O43" s="28">
        <f t="shared" si="2"/>
        <v>0</v>
      </c>
    </row>
    <row r="44" spans="1:15" ht="45">
      <c r="A44" s="24" t="s">
        <v>67</v>
      </c>
      <c r="B44" s="25" t="s">
        <v>49</v>
      </c>
      <c r="C44" s="25" t="s">
        <v>18</v>
      </c>
      <c r="D44" s="25" t="s">
        <v>59</v>
      </c>
      <c r="E44" s="25" t="s">
        <v>68</v>
      </c>
      <c r="F44" s="26">
        <v>17</v>
      </c>
      <c r="G44" s="27">
        <v>163</v>
      </c>
      <c r="H44" s="25"/>
      <c r="I44" s="26"/>
      <c r="J44" s="41">
        <f t="shared" si="1"/>
        <v>51.910828025477706</v>
      </c>
      <c r="K44" s="40">
        <f t="shared" si="1"/>
        <v>0</v>
      </c>
      <c r="L44" s="29">
        <f t="shared" si="1"/>
        <v>0</v>
      </c>
      <c r="M44" s="82"/>
      <c r="N44" s="83"/>
      <c r="O44" s="28">
        <f t="shared" si="2"/>
        <v>0</v>
      </c>
    </row>
    <row r="45" spans="1:15" ht="45">
      <c r="A45" s="24" t="s">
        <v>69</v>
      </c>
      <c r="B45" s="25" t="s">
        <v>49</v>
      </c>
      <c r="C45" s="25" t="s">
        <v>27</v>
      </c>
      <c r="D45" s="25" t="s">
        <v>15</v>
      </c>
      <c r="E45" s="25" t="s">
        <v>16</v>
      </c>
      <c r="F45" s="26">
        <v>20</v>
      </c>
      <c r="G45" s="27">
        <v>113</v>
      </c>
      <c r="H45" s="25">
        <v>110</v>
      </c>
      <c r="I45" s="26"/>
      <c r="J45" s="41">
        <f t="shared" si="1"/>
        <v>35.987261146496813</v>
      </c>
      <c r="K45" s="40">
        <f t="shared" si="1"/>
        <v>35.031847133757964</v>
      </c>
      <c r="L45" s="29">
        <f t="shared" si="1"/>
        <v>0</v>
      </c>
      <c r="M45" s="82"/>
      <c r="N45" s="83"/>
      <c r="O45" s="28">
        <f t="shared" si="2"/>
        <v>0</v>
      </c>
    </row>
    <row r="46" spans="1:15" ht="45">
      <c r="A46" s="24" t="s">
        <v>70</v>
      </c>
      <c r="B46" s="25" t="s">
        <v>49</v>
      </c>
      <c r="C46" s="25" t="s">
        <v>27</v>
      </c>
      <c r="D46" s="25" t="s">
        <v>15</v>
      </c>
      <c r="E46" s="25" t="s">
        <v>16</v>
      </c>
      <c r="F46" s="26">
        <v>20</v>
      </c>
      <c r="G46" s="27">
        <v>110</v>
      </c>
      <c r="H46" s="25">
        <v>94</v>
      </c>
      <c r="I46" s="26"/>
      <c r="J46" s="41">
        <f t="shared" si="1"/>
        <v>35.031847133757964</v>
      </c>
      <c r="K46" s="40">
        <f t="shared" si="1"/>
        <v>29.936305732484076</v>
      </c>
      <c r="L46" s="29">
        <f t="shared" si="1"/>
        <v>0</v>
      </c>
      <c r="M46" s="82"/>
      <c r="N46" s="83"/>
      <c r="O46" s="28">
        <f t="shared" si="2"/>
        <v>0</v>
      </c>
    </row>
    <row r="47" spans="1:15" ht="45">
      <c r="A47" s="24" t="s">
        <v>71</v>
      </c>
      <c r="B47" s="25" t="s">
        <v>49</v>
      </c>
      <c r="C47" s="25" t="s">
        <v>72</v>
      </c>
      <c r="D47" s="25" t="s">
        <v>59</v>
      </c>
      <c r="E47" s="25"/>
      <c r="F47" s="26">
        <v>8</v>
      </c>
      <c r="G47" s="27">
        <v>54</v>
      </c>
      <c r="H47" s="25">
        <v>35</v>
      </c>
      <c r="I47" s="26"/>
      <c r="J47" s="41">
        <f t="shared" si="1"/>
        <v>17.197452229299362</v>
      </c>
      <c r="K47" s="40">
        <f t="shared" si="1"/>
        <v>11.146496815286623</v>
      </c>
      <c r="L47" s="29">
        <f t="shared" si="1"/>
        <v>0</v>
      </c>
      <c r="M47" s="82"/>
      <c r="N47" s="83"/>
      <c r="O47" s="28">
        <f t="shared" si="2"/>
        <v>0</v>
      </c>
    </row>
    <row r="48" spans="1:15" ht="45">
      <c r="A48" s="24" t="s">
        <v>73</v>
      </c>
      <c r="B48" s="25" t="s">
        <v>49</v>
      </c>
      <c r="C48" s="25" t="s">
        <v>18</v>
      </c>
      <c r="D48" s="25" t="s">
        <v>15</v>
      </c>
      <c r="E48" s="25" t="s">
        <v>16</v>
      </c>
      <c r="F48" s="26">
        <v>34</v>
      </c>
      <c r="G48" s="27">
        <v>273</v>
      </c>
      <c r="H48" s="25"/>
      <c r="I48" s="26"/>
      <c r="J48" s="41">
        <f t="shared" si="1"/>
        <v>86.942675159235662</v>
      </c>
      <c r="K48" s="40">
        <f t="shared" si="1"/>
        <v>0</v>
      </c>
      <c r="L48" s="29">
        <f t="shared" si="1"/>
        <v>0</v>
      </c>
      <c r="M48" s="82"/>
      <c r="N48" s="83"/>
      <c r="O48" s="28">
        <f t="shared" si="2"/>
        <v>0</v>
      </c>
    </row>
    <row r="49" spans="1:15" ht="45">
      <c r="A49" s="24" t="s">
        <v>74</v>
      </c>
      <c r="B49" s="25" t="s">
        <v>49</v>
      </c>
      <c r="C49" s="25" t="s">
        <v>75</v>
      </c>
      <c r="D49" s="25" t="s">
        <v>24</v>
      </c>
      <c r="E49" s="25" t="s">
        <v>34</v>
      </c>
      <c r="F49" s="26">
        <v>21</v>
      </c>
      <c r="G49" s="27">
        <v>210</v>
      </c>
      <c r="H49" s="25"/>
      <c r="I49" s="26"/>
      <c r="J49" s="41">
        <f t="shared" si="1"/>
        <v>66.878980891719749</v>
      </c>
      <c r="K49" s="40">
        <f t="shared" si="1"/>
        <v>0</v>
      </c>
      <c r="L49" s="29">
        <f t="shared" si="1"/>
        <v>0</v>
      </c>
      <c r="M49" s="82"/>
      <c r="N49" s="83"/>
      <c r="O49" s="28">
        <f t="shared" si="2"/>
        <v>0</v>
      </c>
    </row>
    <row r="50" spans="1:15" ht="45">
      <c r="A50" s="24" t="s">
        <v>76</v>
      </c>
      <c r="B50" s="25" t="s">
        <v>49</v>
      </c>
      <c r="C50" s="25" t="s">
        <v>77</v>
      </c>
      <c r="D50" s="25" t="s">
        <v>24</v>
      </c>
      <c r="E50" s="25" t="s">
        <v>34</v>
      </c>
      <c r="F50" s="26">
        <v>15</v>
      </c>
      <c r="G50" s="27">
        <v>72</v>
      </c>
      <c r="H50" s="25"/>
      <c r="I50" s="26"/>
      <c r="J50" s="41">
        <f t="shared" si="1"/>
        <v>22.929936305732483</v>
      </c>
      <c r="K50" s="40">
        <f t="shared" si="1"/>
        <v>0</v>
      </c>
      <c r="L50" s="29">
        <f t="shared" si="1"/>
        <v>0</v>
      </c>
      <c r="M50" s="82"/>
      <c r="N50" s="83"/>
      <c r="O50" s="28">
        <f t="shared" si="2"/>
        <v>0</v>
      </c>
    </row>
    <row r="51" spans="1:15" ht="45">
      <c r="A51" s="24" t="s">
        <v>78</v>
      </c>
      <c r="B51" s="25" t="s">
        <v>49</v>
      </c>
      <c r="C51" s="25" t="s">
        <v>77</v>
      </c>
      <c r="D51" s="25" t="s">
        <v>24</v>
      </c>
      <c r="E51" s="25" t="s">
        <v>34</v>
      </c>
      <c r="F51" s="26">
        <v>18</v>
      </c>
      <c r="G51" s="27">
        <v>75</v>
      </c>
      <c r="H51" s="25"/>
      <c r="I51" s="26"/>
      <c r="J51" s="41">
        <f t="shared" si="1"/>
        <v>23.885350318471335</v>
      </c>
      <c r="K51" s="40">
        <f t="shared" si="1"/>
        <v>0</v>
      </c>
      <c r="L51" s="29">
        <f t="shared" si="1"/>
        <v>0</v>
      </c>
      <c r="M51" s="82"/>
      <c r="N51" s="83"/>
      <c r="O51" s="28">
        <f t="shared" si="2"/>
        <v>0</v>
      </c>
    </row>
    <row r="52" spans="1:15" ht="45">
      <c r="A52" s="24" t="s">
        <v>79</v>
      </c>
      <c r="B52" s="25" t="s">
        <v>49</v>
      </c>
      <c r="C52" s="25" t="s">
        <v>30</v>
      </c>
      <c r="D52" s="25" t="s">
        <v>59</v>
      </c>
      <c r="E52" s="25"/>
      <c r="F52" s="26">
        <v>10</v>
      </c>
      <c r="G52" s="27">
        <v>72</v>
      </c>
      <c r="H52" s="25"/>
      <c r="I52" s="26"/>
      <c r="J52" s="41">
        <f t="shared" si="1"/>
        <v>22.929936305732483</v>
      </c>
      <c r="K52" s="40">
        <f t="shared" si="1"/>
        <v>0</v>
      </c>
      <c r="L52" s="29">
        <f t="shared" si="1"/>
        <v>0</v>
      </c>
      <c r="M52" s="82"/>
      <c r="N52" s="83"/>
      <c r="O52" s="28">
        <f t="shared" si="2"/>
        <v>0</v>
      </c>
    </row>
    <row r="53" spans="1:15" ht="30">
      <c r="A53" s="24" t="s">
        <v>80</v>
      </c>
      <c r="B53" s="25" t="s">
        <v>13</v>
      </c>
      <c r="C53" s="25" t="s">
        <v>77</v>
      </c>
      <c r="D53" s="25" t="s">
        <v>54</v>
      </c>
      <c r="E53" s="25"/>
      <c r="F53" s="26">
        <v>15</v>
      </c>
      <c r="G53" s="27">
        <v>123</v>
      </c>
      <c r="H53" s="25"/>
      <c r="I53" s="26"/>
      <c r="J53" s="41">
        <f t="shared" si="1"/>
        <v>39.171974522292992</v>
      </c>
      <c r="K53" s="40">
        <f t="shared" si="1"/>
        <v>0</v>
      </c>
      <c r="L53" s="29">
        <f t="shared" si="1"/>
        <v>0</v>
      </c>
      <c r="M53" s="82"/>
      <c r="N53" s="83"/>
      <c r="O53" s="28">
        <f t="shared" si="2"/>
        <v>0</v>
      </c>
    </row>
    <row r="54" spans="1:15" ht="30">
      <c r="A54" s="24" t="s">
        <v>81</v>
      </c>
      <c r="B54" s="25" t="s">
        <v>13</v>
      </c>
      <c r="C54" s="25" t="s">
        <v>18</v>
      </c>
      <c r="D54" s="25" t="s">
        <v>15</v>
      </c>
      <c r="E54" s="25" t="s">
        <v>16</v>
      </c>
      <c r="F54" s="26">
        <v>21</v>
      </c>
      <c r="G54" s="27">
        <v>179</v>
      </c>
      <c r="H54" s="25"/>
      <c r="I54" s="26"/>
      <c r="J54" s="41">
        <f t="shared" si="1"/>
        <v>57.00636942675159</v>
      </c>
      <c r="K54" s="40">
        <f t="shared" si="1"/>
        <v>0</v>
      </c>
      <c r="L54" s="29">
        <f t="shared" si="1"/>
        <v>0</v>
      </c>
      <c r="M54" s="82"/>
      <c r="N54" s="83"/>
      <c r="O54" s="28">
        <f t="shared" si="2"/>
        <v>0</v>
      </c>
    </row>
    <row r="55" spans="1:15" ht="30">
      <c r="A55" s="24" t="s">
        <v>82</v>
      </c>
      <c r="B55" s="25" t="s">
        <v>13</v>
      </c>
      <c r="C55" s="25" t="s">
        <v>18</v>
      </c>
      <c r="D55" s="25" t="s">
        <v>83</v>
      </c>
      <c r="E55" s="25" t="s">
        <v>84</v>
      </c>
      <c r="F55" s="26">
        <v>20</v>
      </c>
      <c r="G55" s="27">
        <v>182</v>
      </c>
      <c r="H55" s="25"/>
      <c r="I55" s="26"/>
      <c r="J55" s="41">
        <f>SUM(G55/3.14)</f>
        <v>57.961783439490446</v>
      </c>
      <c r="K55" s="40">
        <f>SUM(H55/3.14)</f>
        <v>0</v>
      </c>
      <c r="L55" s="29">
        <f>SUM(I55/3.14)</f>
        <v>0</v>
      </c>
      <c r="M55" s="82"/>
      <c r="N55" s="83"/>
      <c r="O55" s="28">
        <f t="shared" si="2"/>
        <v>0</v>
      </c>
    </row>
    <row r="56" spans="1:15" ht="45">
      <c r="A56" s="24" t="s">
        <v>85</v>
      </c>
      <c r="B56" s="25" t="s">
        <v>13</v>
      </c>
      <c r="C56" s="25" t="s">
        <v>27</v>
      </c>
      <c r="D56" s="25" t="s">
        <v>21</v>
      </c>
      <c r="E56" s="25" t="s">
        <v>86</v>
      </c>
      <c r="F56" s="26">
        <v>15</v>
      </c>
      <c r="G56" s="27">
        <v>145</v>
      </c>
      <c r="H56" s="25">
        <v>119</v>
      </c>
      <c r="I56" s="26"/>
      <c r="J56" s="41">
        <f t="shared" si="1"/>
        <v>46.178343949044582</v>
      </c>
      <c r="K56" s="40">
        <f t="shared" si="1"/>
        <v>37.898089171974519</v>
      </c>
      <c r="L56" s="29">
        <f t="shared" si="1"/>
        <v>0</v>
      </c>
      <c r="M56" s="82"/>
      <c r="N56" s="83"/>
      <c r="O56" s="28">
        <f t="shared" si="2"/>
        <v>0</v>
      </c>
    </row>
    <row r="57" spans="1:15" ht="30">
      <c r="A57" s="24" t="s">
        <v>87</v>
      </c>
      <c r="B57" s="25" t="s">
        <v>13</v>
      </c>
      <c r="C57" s="25" t="s">
        <v>77</v>
      </c>
      <c r="D57" s="25" t="s">
        <v>54</v>
      </c>
      <c r="E57" s="25"/>
      <c r="F57" s="26">
        <v>5</v>
      </c>
      <c r="G57" s="27">
        <v>31</v>
      </c>
      <c r="H57" s="25"/>
      <c r="I57" s="26"/>
      <c r="J57" s="41">
        <f t="shared" si="1"/>
        <v>9.872611464968152</v>
      </c>
      <c r="K57" s="40">
        <f t="shared" si="1"/>
        <v>0</v>
      </c>
      <c r="L57" s="29">
        <f t="shared" si="1"/>
        <v>0</v>
      </c>
      <c r="M57" s="82"/>
      <c r="N57" s="83"/>
      <c r="O57" s="28">
        <f t="shared" si="2"/>
        <v>0</v>
      </c>
    </row>
    <row r="58" spans="1:15" ht="30">
      <c r="A58" s="24" t="s">
        <v>88</v>
      </c>
      <c r="B58" s="25" t="s">
        <v>13</v>
      </c>
      <c r="C58" s="25" t="s">
        <v>18</v>
      </c>
      <c r="D58" s="25" t="s">
        <v>24</v>
      </c>
      <c r="E58" s="25" t="s">
        <v>89</v>
      </c>
      <c r="F58" s="26">
        <v>21</v>
      </c>
      <c r="G58" s="27">
        <v>192</v>
      </c>
      <c r="H58" s="25"/>
      <c r="I58" s="26"/>
      <c r="J58" s="41">
        <f t="shared" si="1"/>
        <v>61.146496815286625</v>
      </c>
      <c r="K58" s="40">
        <f t="shared" si="1"/>
        <v>0</v>
      </c>
      <c r="L58" s="29">
        <f t="shared" si="1"/>
        <v>0</v>
      </c>
      <c r="M58" s="82"/>
      <c r="N58" s="83"/>
      <c r="O58" s="28">
        <f t="shared" si="2"/>
        <v>0</v>
      </c>
    </row>
    <row r="59" spans="1:15" ht="30">
      <c r="A59" s="24" t="s">
        <v>90</v>
      </c>
      <c r="B59" s="25" t="s">
        <v>13</v>
      </c>
      <c r="C59" s="25" t="s">
        <v>30</v>
      </c>
      <c r="D59" s="25" t="s">
        <v>54</v>
      </c>
      <c r="E59" s="25" t="s">
        <v>91</v>
      </c>
      <c r="F59" s="26">
        <v>12</v>
      </c>
      <c r="G59" s="27">
        <v>53</v>
      </c>
      <c r="H59" s="25"/>
      <c r="I59" s="26"/>
      <c r="J59" s="41">
        <f t="shared" si="1"/>
        <v>16.878980891719745</v>
      </c>
      <c r="K59" s="40">
        <f t="shared" si="1"/>
        <v>0</v>
      </c>
      <c r="L59" s="29">
        <f t="shared" si="1"/>
        <v>0</v>
      </c>
      <c r="M59" s="82"/>
      <c r="N59" s="83"/>
      <c r="O59" s="28">
        <f t="shared" si="2"/>
        <v>0</v>
      </c>
    </row>
    <row r="60" spans="1:15" ht="30">
      <c r="A60" s="24" t="s">
        <v>92</v>
      </c>
      <c r="B60" s="25" t="s">
        <v>13</v>
      </c>
      <c r="C60" s="25" t="s">
        <v>18</v>
      </c>
      <c r="D60" s="25" t="s">
        <v>15</v>
      </c>
      <c r="E60" s="25" t="s">
        <v>16</v>
      </c>
      <c r="F60" s="26">
        <v>21</v>
      </c>
      <c r="G60" s="27">
        <v>251</v>
      </c>
      <c r="H60" s="25"/>
      <c r="I60" s="26"/>
      <c r="J60" s="41">
        <f t="shared" si="1"/>
        <v>79.936305732484072</v>
      </c>
      <c r="K60" s="40">
        <f t="shared" si="1"/>
        <v>0</v>
      </c>
      <c r="L60" s="29">
        <f t="shared" si="1"/>
        <v>0</v>
      </c>
      <c r="M60" s="82"/>
      <c r="N60" s="83"/>
      <c r="O60" s="28">
        <f t="shared" si="2"/>
        <v>0</v>
      </c>
    </row>
    <row r="61" spans="1:15" ht="30">
      <c r="A61" s="24" t="s">
        <v>93</v>
      </c>
      <c r="B61" s="25" t="s">
        <v>13</v>
      </c>
      <c r="C61" s="25" t="s">
        <v>18</v>
      </c>
      <c r="D61" s="25" t="s">
        <v>19</v>
      </c>
      <c r="E61" s="25" t="s">
        <v>94</v>
      </c>
      <c r="F61" s="26">
        <v>20</v>
      </c>
      <c r="G61" s="27">
        <v>176</v>
      </c>
      <c r="H61" s="25"/>
      <c r="I61" s="26"/>
      <c r="J61" s="41">
        <f t="shared" si="1"/>
        <v>56.050955414012734</v>
      </c>
      <c r="K61" s="40">
        <f t="shared" si="1"/>
        <v>0</v>
      </c>
      <c r="L61" s="29">
        <f t="shared" si="1"/>
        <v>0</v>
      </c>
      <c r="M61" s="82"/>
      <c r="N61" s="83"/>
      <c r="O61" s="28">
        <f t="shared" si="2"/>
        <v>0</v>
      </c>
    </row>
    <row r="62" spans="1:15" ht="30">
      <c r="A62" s="24" t="s">
        <v>93</v>
      </c>
      <c r="B62" s="25" t="s">
        <v>13</v>
      </c>
      <c r="C62" s="25" t="s">
        <v>18</v>
      </c>
      <c r="D62" s="25" t="s">
        <v>15</v>
      </c>
      <c r="E62" s="25" t="s">
        <v>16</v>
      </c>
      <c r="F62" s="26">
        <v>20</v>
      </c>
      <c r="G62" s="27">
        <v>176</v>
      </c>
      <c r="H62" s="25"/>
      <c r="I62" s="26"/>
      <c r="J62" s="41">
        <f t="shared" si="1"/>
        <v>56.050955414012734</v>
      </c>
      <c r="K62" s="40">
        <f t="shared" si="1"/>
        <v>0</v>
      </c>
      <c r="L62" s="29">
        <f t="shared" si="1"/>
        <v>0</v>
      </c>
      <c r="M62" s="82"/>
      <c r="N62" s="83"/>
      <c r="O62" s="28">
        <f t="shared" si="2"/>
        <v>0</v>
      </c>
    </row>
    <row r="63" spans="1:15" ht="30">
      <c r="A63" s="24" t="s">
        <v>95</v>
      </c>
      <c r="B63" s="25" t="s">
        <v>13</v>
      </c>
      <c r="C63" s="25" t="s">
        <v>18</v>
      </c>
      <c r="D63" s="25" t="s">
        <v>15</v>
      </c>
      <c r="E63" s="25" t="s">
        <v>16</v>
      </c>
      <c r="F63" s="26">
        <v>24</v>
      </c>
      <c r="G63" s="27">
        <v>210</v>
      </c>
      <c r="H63" s="25"/>
      <c r="I63" s="26"/>
      <c r="J63" s="41">
        <f t="shared" si="1"/>
        <v>66.878980891719749</v>
      </c>
      <c r="K63" s="40">
        <f t="shared" si="1"/>
        <v>0</v>
      </c>
      <c r="L63" s="29">
        <f t="shared" si="1"/>
        <v>0</v>
      </c>
      <c r="M63" s="82"/>
      <c r="N63" s="83"/>
      <c r="O63" s="28">
        <f t="shared" si="2"/>
        <v>0</v>
      </c>
    </row>
    <row r="64" spans="1:15" ht="30">
      <c r="A64" s="24" t="s">
        <v>96</v>
      </c>
      <c r="B64" s="25" t="s">
        <v>13</v>
      </c>
      <c r="C64" s="25" t="s">
        <v>18</v>
      </c>
      <c r="D64" s="25" t="s">
        <v>15</v>
      </c>
      <c r="E64" s="25" t="s">
        <v>16</v>
      </c>
      <c r="F64" s="26">
        <v>22</v>
      </c>
      <c r="G64" s="27">
        <v>217</v>
      </c>
      <c r="H64" s="25"/>
      <c r="I64" s="26"/>
      <c r="J64" s="41">
        <f t="shared" si="1"/>
        <v>69.108280254777071</v>
      </c>
      <c r="K64" s="40">
        <f t="shared" si="1"/>
        <v>0</v>
      </c>
      <c r="L64" s="29">
        <f t="shared" si="1"/>
        <v>0</v>
      </c>
      <c r="M64" s="82"/>
      <c r="N64" s="83"/>
      <c r="O64" s="28">
        <f t="shared" si="2"/>
        <v>0</v>
      </c>
    </row>
    <row r="65" spans="1:15" ht="45">
      <c r="A65" s="24" t="s">
        <v>97</v>
      </c>
      <c r="B65" s="25" t="s">
        <v>13</v>
      </c>
      <c r="C65" s="25" t="s">
        <v>27</v>
      </c>
      <c r="D65" s="25" t="s">
        <v>15</v>
      </c>
      <c r="E65" s="25" t="s">
        <v>16</v>
      </c>
      <c r="F65" s="26">
        <v>20</v>
      </c>
      <c r="G65" s="27">
        <v>141</v>
      </c>
      <c r="H65" s="25"/>
      <c r="I65" s="26"/>
      <c r="J65" s="41">
        <f t="shared" si="1"/>
        <v>44.904458598726116</v>
      </c>
      <c r="K65" s="40">
        <f t="shared" si="1"/>
        <v>0</v>
      </c>
      <c r="L65" s="29">
        <f t="shared" si="1"/>
        <v>0</v>
      </c>
      <c r="M65" s="82"/>
      <c r="N65" s="83"/>
      <c r="O65" s="28">
        <f t="shared" si="2"/>
        <v>0</v>
      </c>
    </row>
    <row r="66" spans="1:15" ht="45">
      <c r="A66" s="24" t="s">
        <v>98</v>
      </c>
      <c r="B66" s="25" t="s">
        <v>13</v>
      </c>
      <c r="C66" s="25" t="s">
        <v>27</v>
      </c>
      <c r="D66" s="25" t="s">
        <v>99</v>
      </c>
      <c r="E66" s="25" t="s">
        <v>100</v>
      </c>
      <c r="F66" s="26">
        <v>15</v>
      </c>
      <c r="G66" s="27">
        <v>97</v>
      </c>
      <c r="H66" s="25">
        <v>101</v>
      </c>
      <c r="I66" s="26"/>
      <c r="J66" s="41">
        <f t="shared" si="1"/>
        <v>30.891719745222929</v>
      </c>
      <c r="K66" s="40">
        <f t="shared" si="1"/>
        <v>32.165605095541402</v>
      </c>
      <c r="L66" s="29">
        <f t="shared" si="1"/>
        <v>0</v>
      </c>
      <c r="M66" s="82"/>
      <c r="N66" s="83"/>
      <c r="O66" s="28">
        <f t="shared" si="2"/>
        <v>0</v>
      </c>
    </row>
    <row r="67" spans="1:15" ht="45">
      <c r="A67" s="24" t="s">
        <v>101</v>
      </c>
      <c r="B67" s="25" t="s">
        <v>13</v>
      </c>
      <c r="C67" s="25" t="s">
        <v>27</v>
      </c>
      <c r="D67" s="25" t="s">
        <v>15</v>
      </c>
      <c r="E67" s="25" t="s">
        <v>16</v>
      </c>
      <c r="F67" s="26">
        <v>16</v>
      </c>
      <c r="G67" s="27">
        <v>148</v>
      </c>
      <c r="H67" s="25"/>
      <c r="I67" s="26"/>
      <c r="J67" s="41">
        <f t="shared" si="1"/>
        <v>47.133757961783438</v>
      </c>
      <c r="K67" s="40">
        <f t="shared" si="1"/>
        <v>0</v>
      </c>
      <c r="L67" s="29">
        <f t="shared" si="1"/>
        <v>0</v>
      </c>
      <c r="M67" s="82"/>
      <c r="N67" s="83"/>
      <c r="O67" s="28">
        <f t="shared" si="2"/>
        <v>0</v>
      </c>
    </row>
    <row r="68" spans="1:15" ht="30">
      <c r="A68" s="24" t="s">
        <v>102</v>
      </c>
      <c r="B68" s="25" t="s">
        <v>13</v>
      </c>
      <c r="C68" s="25" t="s">
        <v>103</v>
      </c>
      <c r="D68" s="25" t="s">
        <v>15</v>
      </c>
      <c r="E68" s="25" t="s">
        <v>16</v>
      </c>
      <c r="F68" s="26">
        <v>20</v>
      </c>
      <c r="G68" s="27">
        <v>135</v>
      </c>
      <c r="H68" s="25"/>
      <c r="I68" s="26"/>
      <c r="J68" s="41">
        <f t="shared" si="1"/>
        <v>42.993630573248403</v>
      </c>
      <c r="K68" s="40">
        <f t="shared" si="1"/>
        <v>0</v>
      </c>
      <c r="L68" s="29">
        <f t="shared" si="1"/>
        <v>0</v>
      </c>
      <c r="M68" s="82"/>
      <c r="N68" s="83"/>
      <c r="O68" s="28">
        <f t="shared" si="2"/>
        <v>0</v>
      </c>
    </row>
    <row r="69" spans="1:15" ht="45">
      <c r="A69" s="24" t="s">
        <v>104</v>
      </c>
      <c r="B69" s="25" t="s">
        <v>13</v>
      </c>
      <c r="C69" s="25" t="s">
        <v>27</v>
      </c>
      <c r="D69" s="25" t="s">
        <v>105</v>
      </c>
      <c r="E69" s="25" t="s">
        <v>106</v>
      </c>
      <c r="F69" s="26">
        <v>22</v>
      </c>
      <c r="G69" s="27">
        <v>88</v>
      </c>
      <c r="H69" s="25">
        <v>79</v>
      </c>
      <c r="I69" s="26"/>
      <c r="J69" s="41">
        <f t="shared" si="1"/>
        <v>28.025477707006367</v>
      </c>
      <c r="K69" s="40">
        <f t="shared" si="1"/>
        <v>25.159235668789808</v>
      </c>
      <c r="L69" s="29">
        <f t="shared" si="1"/>
        <v>0</v>
      </c>
      <c r="M69" s="82"/>
      <c r="N69" s="83"/>
      <c r="O69" s="28">
        <f t="shared" si="2"/>
        <v>0</v>
      </c>
    </row>
    <row r="70" spans="1:15" ht="45">
      <c r="A70" s="24" t="s">
        <v>107</v>
      </c>
      <c r="B70" s="25" t="s">
        <v>13</v>
      </c>
      <c r="C70" s="25" t="s">
        <v>27</v>
      </c>
      <c r="D70" s="25" t="s">
        <v>99</v>
      </c>
      <c r="E70" s="25" t="s">
        <v>108</v>
      </c>
      <c r="F70" s="26">
        <v>22</v>
      </c>
      <c r="G70" s="27">
        <v>163</v>
      </c>
      <c r="H70" s="25"/>
      <c r="I70" s="26"/>
      <c r="J70" s="41">
        <f t="shared" si="1"/>
        <v>51.910828025477706</v>
      </c>
      <c r="K70" s="40">
        <f t="shared" si="1"/>
        <v>0</v>
      </c>
      <c r="L70" s="29">
        <f t="shared" si="1"/>
        <v>0</v>
      </c>
      <c r="M70" s="82"/>
      <c r="N70" s="83"/>
      <c r="O70" s="28">
        <f t="shared" si="2"/>
        <v>0</v>
      </c>
    </row>
    <row r="71" spans="1:15" ht="45">
      <c r="A71" s="24" t="s">
        <v>109</v>
      </c>
      <c r="B71" s="25" t="s">
        <v>13</v>
      </c>
      <c r="C71" s="25" t="s">
        <v>110</v>
      </c>
      <c r="D71" s="25" t="s">
        <v>111</v>
      </c>
      <c r="E71" s="25" t="s">
        <v>112</v>
      </c>
      <c r="F71" s="26">
        <v>20</v>
      </c>
      <c r="G71" s="27">
        <v>104</v>
      </c>
      <c r="H71" s="25">
        <v>132</v>
      </c>
      <c r="I71" s="26">
        <v>75</v>
      </c>
      <c r="J71" s="41">
        <f t="shared" ref="J71:L73" si="3">SUM(G71/3.14)</f>
        <v>33.121019108280251</v>
      </c>
      <c r="K71" s="40">
        <f t="shared" si="3"/>
        <v>42.038216560509554</v>
      </c>
      <c r="L71" s="29">
        <f t="shared" si="3"/>
        <v>23.885350318471335</v>
      </c>
      <c r="M71" s="82"/>
      <c r="N71" s="83"/>
      <c r="O71" s="28">
        <f t="shared" si="2"/>
        <v>0</v>
      </c>
    </row>
    <row r="72" spans="1:15" ht="45">
      <c r="A72" s="24" t="s">
        <v>113</v>
      </c>
      <c r="B72" s="25" t="s">
        <v>49</v>
      </c>
      <c r="C72" s="25" t="s">
        <v>30</v>
      </c>
      <c r="D72" s="25" t="s">
        <v>59</v>
      </c>
      <c r="E72" s="25" t="s">
        <v>114</v>
      </c>
      <c r="F72" s="26">
        <v>10</v>
      </c>
      <c r="G72" s="27">
        <v>101</v>
      </c>
      <c r="H72" s="25">
        <v>107</v>
      </c>
      <c r="I72" s="26"/>
      <c r="J72" s="41">
        <f t="shared" si="3"/>
        <v>32.165605095541402</v>
      </c>
      <c r="K72" s="40">
        <f t="shared" si="3"/>
        <v>34.076433121019107</v>
      </c>
      <c r="L72" s="29">
        <f t="shared" si="3"/>
        <v>0</v>
      </c>
      <c r="M72" s="82"/>
      <c r="N72" s="83"/>
      <c r="O72" s="28">
        <f>SUM(M72+N72)</f>
        <v>0</v>
      </c>
    </row>
    <row r="73" spans="1:15" ht="30">
      <c r="A73" s="24" t="s">
        <v>115</v>
      </c>
      <c r="B73" s="25" t="s">
        <v>13</v>
      </c>
      <c r="C73" s="25" t="s">
        <v>53</v>
      </c>
      <c r="D73" s="25" t="s">
        <v>54</v>
      </c>
      <c r="E73" s="25" t="s">
        <v>116</v>
      </c>
      <c r="F73" s="26">
        <v>8</v>
      </c>
      <c r="G73" s="27">
        <v>28</v>
      </c>
      <c r="H73" s="25"/>
      <c r="I73" s="26"/>
      <c r="J73" s="41">
        <f t="shared" si="3"/>
        <v>8.9171974522292992</v>
      </c>
      <c r="K73" s="40">
        <f t="shared" si="3"/>
        <v>0</v>
      </c>
      <c r="L73" s="29">
        <f t="shared" si="3"/>
        <v>0</v>
      </c>
      <c r="M73" s="82"/>
      <c r="N73" s="83"/>
      <c r="O73" s="28">
        <f>SUM(M73+N73)</f>
        <v>0</v>
      </c>
    </row>
    <row r="74" spans="1:15" ht="15.75" thickBot="1"/>
    <row r="75" spans="1:15">
      <c r="M75" s="30" t="s">
        <v>117</v>
      </c>
      <c r="N75" s="31" t="s">
        <v>118</v>
      </c>
      <c r="O75" s="32">
        <f>SUM(O6:O73)</f>
        <v>0</v>
      </c>
    </row>
    <row r="76" spans="1:15">
      <c r="M76" s="33"/>
      <c r="N76" s="34">
        <v>0.19</v>
      </c>
      <c r="O76" s="35">
        <f>SUM(O75)/100*19</f>
        <v>0</v>
      </c>
    </row>
    <row r="77" spans="1:15" ht="15.75" thickBot="1">
      <c r="M77" s="36"/>
      <c r="N77" s="37" t="s">
        <v>119</v>
      </c>
      <c r="O77" s="38">
        <f>SUM(O75+O76)</f>
        <v>0</v>
      </c>
    </row>
  </sheetData>
  <sheetProtection algorithmName="SHA-512" hashValue="Pua7299VI1QSj1duH4bG7fVmNkRnCdYiqUaxz8uuQ7p8Ej2yQ2bGnL0KoPlyKbHOlhkfanEaogP36WIT5u1DGg==" saltValue="5upbLKD4a+a+VdBm0VOw7Q==" spinCount="100000" sheet="1" objects="1" scenarios="1"/>
  <pageMargins left="0.25" right="0.25"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86AF0-FE2E-4B7F-9015-1021EF6BB62B}">
  <dimension ref="A2:Q122"/>
  <sheetViews>
    <sheetView zoomScaleNormal="100" workbookViewId="0">
      <pane ySplit="5" topLeftCell="A6" activePane="bottomLeft" state="frozen"/>
      <selection activeCell="A4" sqref="A4"/>
      <selection pane="bottomLeft" activeCell="M6" sqref="M6"/>
    </sheetView>
  </sheetViews>
  <sheetFormatPr baseColWidth="10" defaultColWidth="9.140625" defaultRowHeight="15"/>
  <cols>
    <col min="1" max="1" width="9.5703125" style="1" bestFit="1" customWidth="1"/>
    <col min="2" max="2" width="13.85546875" style="2" customWidth="1"/>
    <col min="3" max="3" width="12.140625" style="2" customWidth="1"/>
    <col min="4" max="4" width="24.28515625" style="2" bestFit="1" customWidth="1"/>
    <col min="5" max="5" width="49.5703125" style="2" customWidth="1"/>
    <col min="6" max="6" width="7.85546875" style="2" customWidth="1"/>
    <col min="7" max="7" width="9.42578125" style="2" customWidth="1"/>
    <col min="8" max="9" width="9.5703125" style="2" customWidth="1"/>
    <col min="10" max="10" width="8.140625" style="4" customWidth="1"/>
    <col min="11" max="11" width="8" style="4" customWidth="1"/>
    <col min="12" max="12" width="8.140625" style="4" customWidth="1"/>
    <col min="13" max="13" width="11.140625" style="5" bestFit="1" customWidth="1"/>
    <col min="14" max="14" width="12" style="5" customWidth="1"/>
    <col min="15" max="15" width="9.5703125" style="5" bestFit="1" customWidth="1"/>
    <col min="16" max="16" width="9.5703125" style="7" bestFit="1" customWidth="1"/>
    <col min="17" max="17" width="9" style="7" bestFit="1" customWidth="1"/>
    <col min="18" max="16384" width="9.140625" style="7"/>
  </cols>
  <sheetData>
    <row r="2" spans="1:17" ht="37.5">
      <c r="E2" s="166" t="s">
        <v>120</v>
      </c>
    </row>
    <row r="3" spans="1:17" ht="18.75">
      <c r="E3" s="8"/>
      <c r="G3" s="9" t="s">
        <v>1</v>
      </c>
      <c r="I3" s="10"/>
      <c r="J3" s="11" t="s">
        <v>748</v>
      </c>
      <c r="L3" s="12"/>
    </row>
    <row r="4" spans="1:17" ht="15.75" thickBot="1">
      <c r="G4" s="13"/>
      <c r="H4" s="14"/>
      <c r="I4" s="15"/>
      <c r="J4" s="16"/>
      <c r="K4" s="17"/>
      <c r="L4" s="18"/>
    </row>
    <row r="5" spans="1:17" ht="30.75" thickBot="1">
      <c r="A5" s="19" t="s">
        <v>2</v>
      </c>
      <c r="B5" s="20" t="s">
        <v>3</v>
      </c>
      <c r="C5" s="20" t="s">
        <v>4</v>
      </c>
      <c r="D5" s="20" t="s">
        <v>5</v>
      </c>
      <c r="E5" s="20" t="s">
        <v>6</v>
      </c>
      <c r="F5" s="20" t="s">
        <v>7</v>
      </c>
      <c r="G5" s="20" t="s">
        <v>741</v>
      </c>
      <c r="H5" s="20" t="s">
        <v>742</v>
      </c>
      <c r="I5" s="20" t="s">
        <v>743</v>
      </c>
      <c r="J5" s="21" t="s">
        <v>8</v>
      </c>
      <c r="K5" s="21" t="s">
        <v>9</v>
      </c>
      <c r="L5" s="21" t="s">
        <v>10</v>
      </c>
      <c r="M5" s="22" t="s">
        <v>737</v>
      </c>
      <c r="N5" s="66" t="s">
        <v>738</v>
      </c>
      <c r="O5" s="23" t="s">
        <v>11</v>
      </c>
      <c r="P5" s="2"/>
      <c r="Q5" s="56"/>
    </row>
    <row r="6" spans="1:17" ht="30">
      <c r="A6" s="67" t="s">
        <v>121</v>
      </c>
      <c r="B6" s="68" t="s">
        <v>122</v>
      </c>
      <c r="C6" s="68" t="s">
        <v>30</v>
      </c>
      <c r="D6" s="68" t="s">
        <v>15</v>
      </c>
      <c r="E6" s="68" t="s">
        <v>16</v>
      </c>
      <c r="F6" s="69">
        <v>17</v>
      </c>
      <c r="G6" s="70">
        <v>91</v>
      </c>
      <c r="H6" s="68"/>
      <c r="I6" s="69"/>
      <c r="J6" s="71">
        <f>SUM(G6/3.14)</f>
        <v>28.980891719745223</v>
      </c>
      <c r="K6" s="72">
        <f t="shared" ref="J6:L21" si="0">SUM(H6/3.14)</f>
        <v>0</v>
      </c>
      <c r="L6" s="73">
        <f t="shared" si="0"/>
        <v>0</v>
      </c>
      <c r="M6" s="84"/>
      <c r="N6" s="85"/>
      <c r="O6" s="74">
        <f>SUM(M6+N6)</f>
        <v>0</v>
      </c>
      <c r="P6" s="6"/>
    </row>
    <row r="7" spans="1:17" ht="30">
      <c r="A7" s="24" t="s">
        <v>123</v>
      </c>
      <c r="B7" s="25" t="s">
        <v>122</v>
      </c>
      <c r="C7" s="25" t="s">
        <v>30</v>
      </c>
      <c r="D7" s="25" t="s">
        <v>54</v>
      </c>
      <c r="E7" s="25"/>
      <c r="F7" s="26">
        <v>22</v>
      </c>
      <c r="G7" s="27">
        <v>63</v>
      </c>
      <c r="H7" s="25"/>
      <c r="I7" s="26"/>
      <c r="J7" s="41">
        <f t="shared" si="0"/>
        <v>20.063694267515924</v>
      </c>
      <c r="K7" s="40">
        <f t="shared" si="0"/>
        <v>0</v>
      </c>
      <c r="L7" s="29">
        <f t="shared" si="0"/>
        <v>0</v>
      </c>
      <c r="M7" s="82"/>
      <c r="N7" s="83"/>
      <c r="O7" s="28">
        <f>SUM(M7+N7)</f>
        <v>0</v>
      </c>
      <c r="P7" s="6"/>
    </row>
    <row r="8" spans="1:17" ht="30">
      <c r="A8" s="24" t="s">
        <v>124</v>
      </c>
      <c r="B8" s="25" t="s">
        <v>122</v>
      </c>
      <c r="C8" s="25" t="s">
        <v>30</v>
      </c>
      <c r="D8" s="25" t="s">
        <v>24</v>
      </c>
      <c r="E8" s="25" t="s">
        <v>34</v>
      </c>
      <c r="F8" s="26">
        <v>22</v>
      </c>
      <c r="G8" s="27">
        <v>57</v>
      </c>
      <c r="H8" s="25"/>
      <c r="I8" s="26"/>
      <c r="J8" s="41">
        <f t="shared" si="0"/>
        <v>18.152866242038215</v>
      </c>
      <c r="K8" s="40">
        <f>SUM(H8/3.14)</f>
        <v>0</v>
      </c>
      <c r="L8" s="29">
        <f>SUM(I8/3.14)</f>
        <v>0</v>
      </c>
      <c r="M8" s="82"/>
      <c r="N8" s="83"/>
      <c r="O8" s="28">
        <f>SUM(M8+N8)</f>
        <v>0</v>
      </c>
      <c r="P8" s="6"/>
    </row>
    <row r="9" spans="1:17" ht="30">
      <c r="A9" s="24" t="s">
        <v>125</v>
      </c>
      <c r="B9" s="25" t="s">
        <v>122</v>
      </c>
      <c r="C9" s="25" t="s">
        <v>30</v>
      </c>
      <c r="D9" s="25" t="s">
        <v>15</v>
      </c>
      <c r="E9" s="25" t="s">
        <v>16</v>
      </c>
      <c r="F9" s="26">
        <v>18</v>
      </c>
      <c r="G9" s="27">
        <v>107</v>
      </c>
      <c r="H9" s="25">
        <v>126</v>
      </c>
      <c r="I9" s="26"/>
      <c r="J9" s="41">
        <f t="shared" si="0"/>
        <v>34.076433121019107</v>
      </c>
      <c r="K9" s="40">
        <f t="shared" si="0"/>
        <v>40.127388535031848</v>
      </c>
      <c r="L9" s="29">
        <f t="shared" si="0"/>
        <v>0</v>
      </c>
      <c r="M9" s="82"/>
      <c r="N9" s="83"/>
      <c r="O9" s="28">
        <f t="shared" ref="O9:O72" si="1">SUM(M9+N9)</f>
        <v>0</v>
      </c>
      <c r="P9" s="6"/>
    </row>
    <row r="10" spans="1:17" ht="30">
      <c r="A10" s="24" t="s">
        <v>126</v>
      </c>
      <c r="B10" s="25" t="s">
        <v>122</v>
      </c>
      <c r="C10" s="25" t="s">
        <v>30</v>
      </c>
      <c r="D10" s="25" t="s">
        <v>15</v>
      </c>
      <c r="E10" s="25" t="s">
        <v>16</v>
      </c>
      <c r="F10" s="26">
        <v>19</v>
      </c>
      <c r="G10" s="27">
        <v>97</v>
      </c>
      <c r="H10" s="25"/>
      <c r="I10" s="26"/>
      <c r="J10" s="41">
        <f t="shared" si="0"/>
        <v>30.891719745222929</v>
      </c>
      <c r="K10" s="40">
        <f t="shared" si="0"/>
        <v>0</v>
      </c>
      <c r="L10" s="29">
        <f t="shared" si="0"/>
        <v>0</v>
      </c>
      <c r="M10" s="82"/>
      <c r="N10" s="83"/>
      <c r="O10" s="28">
        <f t="shared" si="1"/>
        <v>0</v>
      </c>
      <c r="P10" s="6"/>
    </row>
    <row r="11" spans="1:17" ht="30">
      <c r="A11" s="24" t="s">
        <v>127</v>
      </c>
      <c r="B11" s="25" t="s">
        <v>122</v>
      </c>
      <c r="C11" s="25" t="s">
        <v>30</v>
      </c>
      <c r="D11" s="25" t="s">
        <v>15</v>
      </c>
      <c r="E11" s="25" t="s">
        <v>16</v>
      </c>
      <c r="F11" s="26">
        <v>22</v>
      </c>
      <c r="G11" s="27">
        <v>126</v>
      </c>
      <c r="H11" s="25"/>
      <c r="I11" s="26"/>
      <c r="J11" s="41">
        <f t="shared" si="0"/>
        <v>40.127388535031848</v>
      </c>
      <c r="K11" s="40">
        <f t="shared" si="0"/>
        <v>0</v>
      </c>
      <c r="L11" s="29">
        <f t="shared" si="0"/>
        <v>0</v>
      </c>
      <c r="M11" s="82"/>
      <c r="N11" s="83"/>
      <c r="O11" s="28">
        <f t="shared" si="1"/>
        <v>0</v>
      </c>
      <c r="P11" s="6"/>
    </row>
    <row r="12" spans="1:17" ht="45">
      <c r="A12" s="24" t="s">
        <v>128</v>
      </c>
      <c r="B12" s="25" t="s">
        <v>122</v>
      </c>
      <c r="C12" s="25" t="s">
        <v>129</v>
      </c>
      <c r="D12" s="25" t="s">
        <v>15</v>
      </c>
      <c r="E12" s="25" t="s">
        <v>16</v>
      </c>
      <c r="F12" s="26">
        <v>11</v>
      </c>
      <c r="G12" s="27">
        <v>94</v>
      </c>
      <c r="H12" s="25"/>
      <c r="I12" s="26"/>
      <c r="J12" s="41">
        <f t="shared" si="0"/>
        <v>29.936305732484076</v>
      </c>
      <c r="K12" s="40">
        <f t="shared" si="0"/>
        <v>0</v>
      </c>
      <c r="L12" s="29">
        <f t="shared" si="0"/>
        <v>0</v>
      </c>
      <c r="M12" s="82"/>
      <c r="N12" s="83"/>
      <c r="O12" s="28">
        <f t="shared" si="1"/>
        <v>0</v>
      </c>
      <c r="P12" s="6"/>
    </row>
    <row r="13" spans="1:17" ht="45">
      <c r="A13" s="24" t="s">
        <v>128</v>
      </c>
      <c r="B13" s="25" t="s">
        <v>122</v>
      </c>
      <c r="C13" s="25" t="s">
        <v>129</v>
      </c>
      <c r="D13" s="25" t="s">
        <v>130</v>
      </c>
      <c r="E13" s="25" t="s">
        <v>131</v>
      </c>
      <c r="F13" s="26">
        <v>11</v>
      </c>
      <c r="G13" s="27">
        <v>94</v>
      </c>
      <c r="H13" s="25"/>
      <c r="I13" s="26"/>
      <c r="J13" s="41">
        <f t="shared" si="0"/>
        <v>29.936305732484076</v>
      </c>
      <c r="K13" s="40">
        <f t="shared" si="0"/>
        <v>0</v>
      </c>
      <c r="L13" s="29">
        <f t="shared" si="0"/>
        <v>0</v>
      </c>
      <c r="M13" s="82"/>
      <c r="N13" s="83"/>
      <c r="O13" s="28">
        <f t="shared" si="1"/>
        <v>0</v>
      </c>
      <c r="P13" s="6"/>
    </row>
    <row r="14" spans="1:17" ht="45">
      <c r="A14" s="24" t="s">
        <v>132</v>
      </c>
      <c r="B14" s="25" t="s">
        <v>122</v>
      </c>
      <c r="C14" s="25" t="s">
        <v>129</v>
      </c>
      <c r="D14" s="25" t="s">
        <v>133</v>
      </c>
      <c r="E14" s="25" t="s">
        <v>134</v>
      </c>
      <c r="F14" s="26">
        <v>20</v>
      </c>
      <c r="G14" s="27">
        <v>157</v>
      </c>
      <c r="H14" s="25"/>
      <c r="I14" s="26"/>
      <c r="J14" s="41">
        <f t="shared" si="0"/>
        <v>50</v>
      </c>
      <c r="K14" s="40">
        <f t="shared" si="0"/>
        <v>0</v>
      </c>
      <c r="L14" s="29">
        <f t="shared" si="0"/>
        <v>0</v>
      </c>
      <c r="M14" s="82"/>
      <c r="N14" s="83"/>
      <c r="O14" s="28">
        <f t="shared" si="1"/>
        <v>0</v>
      </c>
      <c r="P14" s="6"/>
    </row>
    <row r="15" spans="1:17" ht="45">
      <c r="A15" s="24" t="s">
        <v>132</v>
      </c>
      <c r="B15" s="25" t="s">
        <v>122</v>
      </c>
      <c r="C15" s="25" t="s">
        <v>129</v>
      </c>
      <c r="D15" s="25" t="s">
        <v>15</v>
      </c>
      <c r="E15" s="25" t="s">
        <v>16</v>
      </c>
      <c r="F15" s="26">
        <v>20</v>
      </c>
      <c r="G15" s="27">
        <v>157</v>
      </c>
      <c r="H15" s="25"/>
      <c r="I15" s="26"/>
      <c r="J15" s="41">
        <f t="shared" si="0"/>
        <v>50</v>
      </c>
      <c r="K15" s="40">
        <f t="shared" si="0"/>
        <v>0</v>
      </c>
      <c r="L15" s="29">
        <f t="shared" si="0"/>
        <v>0</v>
      </c>
      <c r="M15" s="82"/>
      <c r="N15" s="83"/>
      <c r="O15" s="28">
        <f t="shared" si="1"/>
        <v>0</v>
      </c>
      <c r="P15" s="6"/>
    </row>
    <row r="16" spans="1:17" ht="45">
      <c r="A16" s="24" t="s">
        <v>132</v>
      </c>
      <c r="B16" s="25" t="s">
        <v>122</v>
      </c>
      <c r="C16" s="25" t="s">
        <v>129</v>
      </c>
      <c r="D16" s="25" t="s">
        <v>83</v>
      </c>
      <c r="E16" s="25" t="s">
        <v>135</v>
      </c>
      <c r="F16" s="26">
        <v>20</v>
      </c>
      <c r="G16" s="27">
        <v>157</v>
      </c>
      <c r="H16" s="25"/>
      <c r="I16" s="26"/>
      <c r="J16" s="41">
        <f t="shared" si="0"/>
        <v>50</v>
      </c>
      <c r="K16" s="40">
        <f t="shared" si="0"/>
        <v>0</v>
      </c>
      <c r="L16" s="29">
        <f t="shared" si="0"/>
        <v>0</v>
      </c>
      <c r="M16" s="82"/>
      <c r="N16" s="83"/>
      <c r="O16" s="28">
        <f>SUM(M16+N16)</f>
        <v>0</v>
      </c>
      <c r="P16" s="6"/>
    </row>
    <row r="17" spans="1:16" ht="45">
      <c r="A17" s="24" t="s">
        <v>136</v>
      </c>
      <c r="B17" s="25" t="s">
        <v>122</v>
      </c>
      <c r="C17" s="25" t="s">
        <v>129</v>
      </c>
      <c r="D17" s="25" t="s">
        <v>15</v>
      </c>
      <c r="E17" s="25" t="s">
        <v>16</v>
      </c>
      <c r="F17" s="26">
        <v>17</v>
      </c>
      <c r="G17" s="27">
        <v>88</v>
      </c>
      <c r="H17" s="25"/>
      <c r="I17" s="26"/>
      <c r="J17" s="41">
        <f t="shared" si="0"/>
        <v>28.025477707006367</v>
      </c>
      <c r="K17" s="40">
        <f t="shared" si="0"/>
        <v>0</v>
      </c>
      <c r="L17" s="29">
        <f t="shared" si="0"/>
        <v>0</v>
      </c>
      <c r="M17" s="82"/>
      <c r="N17" s="83"/>
      <c r="O17" s="28">
        <f t="shared" si="1"/>
        <v>0</v>
      </c>
      <c r="P17" s="6"/>
    </row>
    <row r="18" spans="1:16" ht="30">
      <c r="A18" s="24" t="s">
        <v>137</v>
      </c>
      <c r="B18" s="25" t="s">
        <v>13</v>
      </c>
      <c r="C18" s="25" t="s">
        <v>18</v>
      </c>
      <c r="D18" s="25" t="s">
        <v>54</v>
      </c>
      <c r="E18" s="25" t="s">
        <v>138</v>
      </c>
      <c r="F18" s="26">
        <v>20</v>
      </c>
      <c r="G18" s="27">
        <v>116</v>
      </c>
      <c r="H18" s="25"/>
      <c r="I18" s="26"/>
      <c r="J18" s="41">
        <f t="shared" si="0"/>
        <v>36.942675159235669</v>
      </c>
      <c r="K18" s="40">
        <f t="shared" si="0"/>
        <v>0</v>
      </c>
      <c r="L18" s="29">
        <f t="shared" si="0"/>
        <v>0</v>
      </c>
      <c r="M18" s="82"/>
      <c r="N18" s="83"/>
      <c r="O18" s="28">
        <f t="shared" si="1"/>
        <v>0</v>
      </c>
      <c r="P18" s="6"/>
    </row>
    <row r="19" spans="1:16" ht="45">
      <c r="A19" s="24" t="s">
        <v>139</v>
      </c>
      <c r="B19" s="25" t="s">
        <v>13</v>
      </c>
      <c r="C19" s="25" t="s">
        <v>140</v>
      </c>
      <c r="D19" s="25" t="s">
        <v>141</v>
      </c>
      <c r="E19" s="25" t="s">
        <v>142</v>
      </c>
      <c r="F19" s="26">
        <v>25</v>
      </c>
      <c r="G19" s="27">
        <v>371</v>
      </c>
      <c r="H19" s="25"/>
      <c r="I19" s="26"/>
      <c r="J19" s="41">
        <f t="shared" si="0"/>
        <v>118.15286624203821</v>
      </c>
      <c r="K19" s="40">
        <f t="shared" si="0"/>
        <v>0</v>
      </c>
      <c r="L19" s="29">
        <f t="shared" si="0"/>
        <v>0</v>
      </c>
      <c r="M19" s="82"/>
      <c r="N19" s="83"/>
      <c r="O19" s="28">
        <f t="shared" si="1"/>
        <v>0</v>
      </c>
      <c r="P19" s="6"/>
    </row>
    <row r="20" spans="1:16" ht="45">
      <c r="A20" s="24" t="s">
        <v>143</v>
      </c>
      <c r="B20" s="25" t="s">
        <v>13</v>
      </c>
      <c r="C20" s="25" t="s">
        <v>140</v>
      </c>
      <c r="D20" s="25" t="s">
        <v>141</v>
      </c>
      <c r="E20" s="25" t="s">
        <v>142</v>
      </c>
      <c r="F20" s="26">
        <v>21</v>
      </c>
      <c r="G20" s="27">
        <v>135</v>
      </c>
      <c r="H20" s="25">
        <v>330</v>
      </c>
      <c r="I20" s="26"/>
      <c r="J20" s="41">
        <f t="shared" si="0"/>
        <v>42.993630573248403</v>
      </c>
      <c r="K20" s="40">
        <f t="shared" si="0"/>
        <v>105.09554140127388</v>
      </c>
      <c r="L20" s="29">
        <f t="shared" si="0"/>
        <v>0</v>
      </c>
      <c r="M20" s="82"/>
      <c r="N20" s="83"/>
      <c r="O20" s="28">
        <f t="shared" si="1"/>
        <v>0</v>
      </c>
      <c r="P20" s="6"/>
    </row>
    <row r="21" spans="1:16" ht="30">
      <c r="A21" s="24" t="s">
        <v>143</v>
      </c>
      <c r="B21" s="25" t="s">
        <v>13</v>
      </c>
      <c r="C21" s="25" t="s">
        <v>140</v>
      </c>
      <c r="D21" s="25" t="s">
        <v>24</v>
      </c>
      <c r="E21" s="25" t="s">
        <v>34</v>
      </c>
      <c r="F21" s="26">
        <v>21</v>
      </c>
      <c r="G21" s="27">
        <v>135</v>
      </c>
      <c r="H21" s="25">
        <v>330</v>
      </c>
      <c r="I21" s="26"/>
      <c r="J21" s="41">
        <f t="shared" si="0"/>
        <v>42.993630573248403</v>
      </c>
      <c r="K21" s="40">
        <f t="shared" si="0"/>
        <v>105.09554140127388</v>
      </c>
      <c r="L21" s="29">
        <f t="shared" si="0"/>
        <v>0</v>
      </c>
      <c r="M21" s="82"/>
      <c r="N21" s="83"/>
      <c r="O21" s="28">
        <f t="shared" si="1"/>
        <v>0</v>
      </c>
      <c r="P21" s="6"/>
    </row>
    <row r="22" spans="1:16" ht="30">
      <c r="A22" s="24" t="s">
        <v>144</v>
      </c>
      <c r="B22" s="25" t="s">
        <v>13</v>
      </c>
      <c r="C22" s="25" t="s">
        <v>145</v>
      </c>
      <c r="D22" s="25" t="s">
        <v>15</v>
      </c>
      <c r="E22" s="25" t="s">
        <v>16</v>
      </c>
      <c r="F22" s="26">
        <v>10</v>
      </c>
      <c r="G22" s="27">
        <v>63</v>
      </c>
      <c r="H22" s="25"/>
      <c r="I22" s="26"/>
      <c r="J22" s="41">
        <f t="shared" ref="J22:L84" si="2">SUM(G22/3.14)</f>
        <v>20.063694267515924</v>
      </c>
      <c r="K22" s="40">
        <f t="shared" si="2"/>
        <v>0</v>
      </c>
      <c r="L22" s="29">
        <f t="shared" si="2"/>
        <v>0</v>
      </c>
      <c r="M22" s="82"/>
      <c r="N22" s="83"/>
      <c r="O22" s="28">
        <f t="shared" si="1"/>
        <v>0</v>
      </c>
      <c r="P22" s="6"/>
    </row>
    <row r="23" spans="1:16" ht="30">
      <c r="A23" s="24" t="s">
        <v>146</v>
      </c>
      <c r="B23" s="25" t="s">
        <v>13</v>
      </c>
      <c r="C23" s="25" t="s">
        <v>30</v>
      </c>
      <c r="D23" s="25" t="s">
        <v>59</v>
      </c>
      <c r="E23" s="25" t="s">
        <v>147</v>
      </c>
      <c r="F23" s="26">
        <v>20</v>
      </c>
      <c r="G23" s="27">
        <v>173</v>
      </c>
      <c r="H23" s="25"/>
      <c r="I23" s="26"/>
      <c r="J23" s="41">
        <f t="shared" si="2"/>
        <v>55.095541401273884</v>
      </c>
      <c r="K23" s="40">
        <f t="shared" si="2"/>
        <v>0</v>
      </c>
      <c r="L23" s="29">
        <f t="shared" si="2"/>
        <v>0</v>
      </c>
      <c r="M23" s="82"/>
      <c r="N23" s="83"/>
      <c r="O23" s="28">
        <f t="shared" si="1"/>
        <v>0</v>
      </c>
      <c r="P23" s="6"/>
    </row>
    <row r="24" spans="1:16" ht="30">
      <c r="A24" s="24" t="s">
        <v>146</v>
      </c>
      <c r="B24" s="25" t="s">
        <v>13</v>
      </c>
      <c r="C24" s="25" t="s">
        <v>30</v>
      </c>
      <c r="D24" s="25" t="s">
        <v>15</v>
      </c>
      <c r="E24" s="25" t="s">
        <v>16</v>
      </c>
      <c r="F24" s="26">
        <v>20</v>
      </c>
      <c r="G24" s="27">
        <v>173</v>
      </c>
      <c r="H24" s="25"/>
      <c r="I24" s="26"/>
      <c r="J24" s="41">
        <f t="shared" si="2"/>
        <v>55.095541401273884</v>
      </c>
      <c r="K24" s="40">
        <f t="shared" si="2"/>
        <v>0</v>
      </c>
      <c r="L24" s="29">
        <f t="shared" si="2"/>
        <v>0</v>
      </c>
      <c r="M24" s="82"/>
      <c r="N24" s="83"/>
      <c r="O24" s="28">
        <f t="shared" si="1"/>
        <v>0</v>
      </c>
      <c r="P24" s="6"/>
    </row>
    <row r="25" spans="1:16" ht="30">
      <c r="A25" s="24" t="s">
        <v>148</v>
      </c>
      <c r="B25" s="25" t="s">
        <v>13</v>
      </c>
      <c r="C25" s="25" t="s">
        <v>145</v>
      </c>
      <c r="D25" s="25" t="s">
        <v>15</v>
      </c>
      <c r="E25" s="25" t="s">
        <v>16</v>
      </c>
      <c r="F25" s="26">
        <v>15</v>
      </c>
      <c r="G25" s="27">
        <v>101</v>
      </c>
      <c r="H25" s="25"/>
      <c r="I25" s="26"/>
      <c r="J25" s="41">
        <f t="shared" si="2"/>
        <v>32.165605095541402</v>
      </c>
      <c r="K25" s="40">
        <f t="shared" si="2"/>
        <v>0</v>
      </c>
      <c r="L25" s="29">
        <f t="shared" si="2"/>
        <v>0</v>
      </c>
      <c r="M25" s="82"/>
      <c r="N25" s="83"/>
      <c r="O25" s="28">
        <f t="shared" si="1"/>
        <v>0</v>
      </c>
      <c r="P25" s="6"/>
    </row>
    <row r="26" spans="1:16" ht="30">
      <c r="A26" s="24" t="s">
        <v>149</v>
      </c>
      <c r="B26" s="25" t="s">
        <v>13</v>
      </c>
      <c r="C26" s="25" t="s">
        <v>30</v>
      </c>
      <c r="D26" s="25" t="s">
        <v>150</v>
      </c>
      <c r="E26" s="25" t="s">
        <v>151</v>
      </c>
      <c r="F26" s="26">
        <v>22</v>
      </c>
      <c r="G26" s="27">
        <v>179</v>
      </c>
      <c r="H26" s="25"/>
      <c r="I26" s="26"/>
      <c r="J26" s="41">
        <f t="shared" si="2"/>
        <v>57.00636942675159</v>
      </c>
      <c r="K26" s="40">
        <f t="shared" si="2"/>
        <v>0</v>
      </c>
      <c r="L26" s="29">
        <f t="shared" si="2"/>
        <v>0</v>
      </c>
      <c r="M26" s="82"/>
      <c r="N26" s="83"/>
      <c r="O26" s="28">
        <f t="shared" si="1"/>
        <v>0</v>
      </c>
      <c r="P26" s="6"/>
    </row>
    <row r="27" spans="1:16" ht="30">
      <c r="A27" s="24" t="s">
        <v>149</v>
      </c>
      <c r="B27" s="25" t="s">
        <v>13</v>
      </c>
      <c r="C27" s="25" t="s">
        <v>30</v>
      </c>
      <c r="D27" s="25" t="s">
        <v>15</v>
      </c>
      <c r="E27" s="25" t="s">
        <v>16</v>
      </c>
      <c r="F27" s="26">
        <v>22</v>
      </c>
      <c r="G27" s="27">
        <v>179</v>
      </c>
      <c r="H27" s="25"/>
      <c r="I27" s="26"/>
      <c r="J27" s="41">
        <f t="shared" si="2"/>
        <v>57.00636942675159</v>
      </c>
      <c r="K27" s="40">
        <f t="shared" si="2"/>
        <v>0</v>
      </c>
      <c r="L27" s="29">
        <f t="shared" si="2"/>
        <v>0</v>
      </c>
      <c r="M27" s="82"/>
      <c r="N27" s="83"/>
      <c r="O27" s="28">
        <f t="shared" si="1"/>
        <v>0</v>
      </c>
      <c r="P27" s="6"/>
    </row>
    <row r="28" spans="1:16" ht="30">
      <c r="A28" s="24" t="s">
        <v>152</v>
      </c>
      <c r="B28" s="25" t="s">
        <v>13</v>
      </c>
      <c r="C28" s="25" t="s">
        <v>153</v>
      </c>
      <c r="D28" s="25" t="s">
        <v>54</v>
      </c>
      <c r="E28" s="25" t="s">
        <v>154</v>
      </c>
      <c r="F28" s="26">
        <v>10</v>
      </c>
      <c r="G28" s="27">
        <v>47</v>
      </c>
      <c r="H28" s="25"/>
      <c r="I28" s="26"/>
      <c r="J28" s="41">
        <f t="shared" si="2"/>
        <v>14.968152866242038</v>
      </c>
      <c r="K28" s="40">
        <f t="shared" si="2"/>
        <v>0</v>
      </c>
      <c r="L28" s="29">
        <f t="shared" si="2"/>
        <v>0</v>
      </c>
      <c r="M28" s="82"/>
      <c r="N28" s="83"/>
      <c r="O28" s="28">
        <f t="shared" si="1"/>
        <v>0</v>
      </c>
      <c r="P28" s="6"/>
    </row>
    <row r="29" spans="1:16" ht="30">
      <c r="A29" s="24" t="s">
        <v>155</v>
      </c>
      <c r="B29" s="25" t="s">
        <v>13</v>
      </c>
      <c r="C29" s="25" t="s">
        <v>153</v>
      </c>
      <c r="D29" s="25" t="s">
        <v>24</v>
      </c>
      <c r="E29" s="25" t="s">
        <v>34</v>
      </c>
      <c r="F29" s="26">
        <v>10</v>
      </c>
      <c r="G29" s="27">
        <v>94</v>
      </c>
      <c r="H29" s="25">
        <v>91</v>
      </c>
      <c r="I29" s="26"/>
      <c r="J29" s="41">
        <f t="shared" si="2"/>
        <v>29.936305732484076</v>
      </c>
      <c r="K29" s="40">
        <f t="shared" si="2"/>
        <v>28.980891719745223</v>
      </c>
      <c r="L29" s="29">
        <f t="shared" si="2"/>
        <v>0</v>
      </c>
      <c r="M29" s="82"/>
      <c r="N29" s="83"/>
      <c r="O29" s="28">
        <f t="shared" si="1"/>
        <v>0</v>
      </c>
      <c r="P29" s="6"/>
    </row>
    <row r="30" spans="1:16" ht="30">
      <c r="A30" s="24" t="s">
        <v>156</v>
      </c>
      <c r="B30" s="25" t="s">
        <v>13</v>
      </c>
      <c r="C30" s="25" t="s">
        <v>157</v>
      </c>
      <c r="D30" s="25" t="s">
        <v>19</v>
      </c>
      <c r="E30" s="25"/>
      <c r="F30" s="26">
        <v>20</v>
      </c>
      <c r="G30" s="27">
        <v>141</v>
      </c>
      <c r="H30" s="25"/>
      <c r="I30" s="26"/>
      <c r="J30" s="41">
        <f t="shared" si="2"/>
        <v>44.904458598726116</v>
      </c>
      <c r="K30" s="40">
        <f t="shared" si="2"/>
        <v>0</v>
      </c>
      <c r="L30" s="29">
        <f t="shared" si="2"/>
        <v>0</v>
      </c>
      <c r="M30" s="82"/>
      <c r="N30" s="83"/>
      <c r="O30" s="28">
        <f t="shared" si="1"/>
        <v>0</v>
      </c>
      <c r="P30" s="6"/>
    </row>
    <row r="31" spans="1:16" ht="30">
      <c r="A31" s="24" t="s">
        <v>156</v>
      </c>
      <c r="B31" s="25" t="s">
        <v>13</v>
      </c>
      <c r="C31" s="25" t="s">
        <v>157</v>
      </c>
      <c r="D31" s="25" t="s">
        <v>54</v>
      </c>
      <c r="E31" s="25"/>
      <c r="F31" s="26">
        <v>20</v>
      </c>
      <c r="G31" s="27">
        <v>141</v>
      </c>
      <c r="H31" s="25"/>
      <c r="I31" s="26"/>
      <c r="J31" s="41">
        <f t="shared" si="2"/>
        <v>44.904458598726116</v>
      </c>
      <c r="K31" s="40">
        <f t="shared" si="2"/>
        <v>0</v>
      </c>
      <c r="L31" s="29">
        <f t="shared" si="2"/>
        <v>0</v>
      </c>
      <c r="M31" s="82"/>
      <c r="N31" s="83"/>
      <c r="O31" s="28">
        <f t="shared" si="1"/>
        <v>0</v>
      </c>
      <c r="P31" s="6"/>
    </row>
    <row r="32" spans="1:16" ht="30">
      <c r="A32" s="24" t="s">
        <v>158</v>
      </c>
      <c r="B32" s="25" t="s">
        <v>13</v>
      </c>
      <c r="C32" s="25" t="s">
        <v>157</v>
      </c>
      <c r="D32" s="25" t="s">
        <v>15</v>
      </c>
      <c r="E32" s="25" t="s">
        <v>159</v>
      </c>
      <c r="F32" s="26">
        <v>20</v>
      </c>
      <c r="G32" s="27">
        <v>182</v>
      </c>
      <c r="H32" s="25"/>
      <c r="I32" s="26"/>
      <c r="J32" s="41">
        <f>SUM(G32/3.14)</f>
        <v>57.961783439490446</v>
      </c>
      <c r="K32" s="40">
        <f>SUM(H32/3.14)</f>
        <v>0</v>
      </c>
      <c r="L32" s="29">
        <f>SUM(I32/3.14)</f>
        <v>0</v>
      </c>
      <c r="M32" s="82"/>
      <c r="N32" s="83"/>
      <c r="O32" s="28">
        <f t="shared" si="1"/>
        <v>0</v>
      </c>
      <c r="P32" s="6"/>
    </row>
    <row r="33" spans="1:16" ht="30">
      <c r="A33" s="24" t="s">
        <v>160</v>
      </c>
      <c r="B33" s="25" t="s">
        <v>13</v>
      </c>
      <c r="C33" s="25" t="s">
        <v>157</v>
      </c>
      <c r="D33" s="25" t="s">
        <v>54</v>
      </c>
      <c r="E33" s="25"/>
      <c r="F33" s="26">
        <v>15</v>
      </c>
      <c r="G33" s="27">
        <v>132</v>
      </c>
      <c r="H33" s="25"/>
      <c r="I33" s="26"/>
      <c r="J33" s="41">
        <f t="shared" si="2"/>
        <v>42.038216560509554</v>
      </c>
      <c r="K33" s="40">
        <f t="shared" si="2"/>
        <v>0</v>
      </c>
      <c r="L33" s="29">
        <f t="shared" si="2"/>
        <v>0</v>
      </c>
      <c r="M33" s="82"/>
      <c r="N33" s="83"/>
      <c r="O33" s="28">
        <f t="shared" si="1"/>
        <v>0</v>
      </c>
      <c r="P33" s="6"/>
    </row>
    <row r="34" spans="1:16" ht="30">
      <c r="A34" s="24" t="s">
        <v>160</v>
      </c>
      <c r="B34" s="25" t="s">
        <v>13</v>
      </c>
      <c r="C34" s="25" t="s">
        <v>157</v>
      </c>
      <c r="D34" s="25" t="s">
        <v>24</v>
      </c>
      <c r="E34" s="25" t="s">
        <v>34</v>
      </c>
      <c r="F34" s="26">
        <v>15</v>
      </c>
      <c r="G34" s="27">
        <v>132</v>
      </c>
      <c r="H34" s="25"/>
      <c r="I34" s="26"/>
      <c r="J34" s="41">
        <f t="shared" si="2"/>
        <v>42.038216560509554</v>
      </c>
      <c r="K34" s="40">
        <f t="shared" si="2"/>
        <v>0</v>
      </c>
      <c r="L34" s="29">
        <f t="shared" si="2"/>
        <v>0</v>
      </c>
      <c r="M34" s="82"/>
      <c r="N34" s="83"/>
      <c r="O34" s="28">
        <f t="shared" si="1"/>
        <v>0</v>
      </c>
      <c r="P34" s="6"/>
    </row>
    <row r="35" spans="1:16" ht="30">
      <c r="A35" s="24" t="s">
        <v>161</v>
      </c>
      <c r="B35" s="25" t="s">
        <v>13</v>
      </c>
      <c r="C35" s="25" t="s">
        <v>58</v>
      </c>
      <c r="D35" s="25" t="s">
        <v>19</v>
      </c>
      <c r="E35" s="25"/>
      <c r="F35" s="26">
        <v>10</v>
      </c>
      <c r="G35" s="27">
        <v>82</v>
      </c>
      <c r="H35" s="25">
        <v>53</v>
      </c>
      <c r="I35" s="26">
        <v>60</v>
      </c>
      <c r="J35" s="41">
        <f t="shared" si="2"/>
        <v>26.114649681528661</v>
      </c>
      <c r="K35" s="40">
        <f t="shared" si="2"/>
        <v>16.878980891719745</v>
      </c>
      <c r="L35" s="29">
        <f t="shared" si="2"/>
        <v>19.108280254777068</v>
      </c>
      <c r="M35" s="82"/>
      <c r="N35" s="83"/>
      <c r="O35" s="28">
        <f t="shared" si="1"/>
        <v>0</v>
      </c>
      <c r="P35" s="6"/>
    </row>
    <row r="36" spans="1:16" ht="30">
      <c r="A36" s="24" t="s">
        <v>161</v>
      </c>
      <c r="B36" s="25" t="s">
        <v>13</v>
      </c>
      <c r="C36" s="25" t="s">
        <v>58</v>
      </c>
      <c r="D36" s="25" t="s">
        <v>15</v>
      </c>
      <c r="E36" s="25" t="s">
        <v>16</v>
      </c>
      <c r="F36" s="26">
        <v>10</v>
      </c>
      <c r="G36" s="27">
        <v>82</v>
      </c>
      <c r="H36" s="25">
        <v>53</v>
      </c>
      <c r="I36" s="26">
        <v>60</v>
      </c>
      <c r="J36" s="41">
        <f t="shared" si="2"/>
        <v>26.114649681528661</v>
      </c>
      <c r="K36" s="40">
        <f t="shared" si="2"/>
        <v>16.878980891719745</v>
      </c>
      <c r="L36" s="29">
        <f t="shared" si="2"/>
        <v>19.108280254777068</v>
      </c>
      <c r="M36" s="82"/>
      <c r="N36" s="83"/>
      <c r="O36" s="28">
        <f t="shared" si="1"/>
        <v>0</v>
      </c>
      <c r="P36" s="6"/>
    </row>
    <row r="37" spans="1:16" ht="30">
      <c r="A37" s="24" t="s">
        <v>162</v>
      </c>
      <c r="B37" s="25" t="s">
        <v>13</v>
      </c>
      <c r="C37" s="25" t="s">
        <v>58</v>
      </c>
      <c r="D37" s="25" t="s">
        <v>150</v>
      </c>
      <c r="E37" s="25"/>
      <c r="F37" s="26">
        <v>8</v>
      </c>
      <c r="G37" s="27">
        <v>31</v>
      </c>
      <c r="H37" s="25">
        <v>38</v>
      </c>
      <c r="I37" s="26">
        <v>25</v>
      </c>
      <c r="J37" s="41">
        <f t="shared" si="2"/>
        <v>9.872611464968152</v>
      </c>
      <c r="K37" s="40">
        <f t="shared" si="2"/>
        <v>12.101910828025478</v>
      </c>
      <c r="L37" s="29">
        <f t="shared" si="2"/>
        <v>7.9617834394904454</v>
      </c>
      <c r="M37" s="82"/>
      <c r="N37" s="83"/>
      <c r="O37" s="28">
        <f t="shared" si="1"/>
        <v>0</v>
      </c>
      <c r="P37" s="6"/>
    </row>
    <row r="38" spans="1:16" ht="30">
      <c r="A38" s="24" t="s">
        <v>162</v>
      </c>
      <c r="B38" s="25" t="s">
        <v>13</v>
      </c>
      <c r="C38" s="25" t="s">
        <v>58</v>
      </c>
      <c r="D38" s="25" t="s">
        <v>24</v>
      </c>
      <c r="E38" s="25" t="s">
        <v>34</v>
      </c>
      <c r="F38" s="26">
        <v>8</v>
      </c>
      <c r="G38" s="27">
        <v>31</v>
      </c>
      <c r="H38" s="25">
        <v>38</v>
      </c>
      <c r="I38" s="26">
        <v>25</v>
      </c>
      <c r="J38" s="41">
        <f t="shared" si="2"/>
        <v>9.872611464968152</v>
      </c>
      <c r="K38" s="40">
        <f t="shared" si="2"/>
        <v>12.101910828025478</v>
      </c>
      <c r="L38" s="29">
        <f t="shared" si="2"/>
        <v>7.9617834394904454</v>
      </c>
      <c r="M38" s="82"/>
      <c r="N38" s="83"/>
      <c r="O38" s="28">
        <f t="shared" si="1"/>
        <v>0</v>
      </c>
      <c r="P38" s="6"/>
    </row>
    <row r="39" spans="1:16" ht="30">
      <c r="A39" s="24" t="s">
        <v>162</v>
      </c>
      <c r="B39" s="25" t="s">
        <v>13</v>
      </c>
      <c r="C39" s="25" t="s">
        <v>58</v>
      </c>
      <c r="D39" s="25" t="s">
        <v>15</v>
      </c>
      <c r="E39" s="25" t="s">
        <v>16</v>
      </c>
      <c r="F39" s="26">
        <v>8</v>
      </c>
      <c r="G39" s="27">
        <v>31</v>
      </c>
      <c r="H39" s="25">
        <v>38</v>
      </c>
      <c r="I39" s="26">
        <v>25</v>
      </c>
      <c r="J39" s="41">
        <f t="shared" si="2"/>
        <v>9.872611464968152</v>
      </c>
      <c r="K39" s="40">
        <f t="shared" si="2"/>
        <v>12.101910828025478</v>
      </c>
      <c r="L39" s="29">
        <f t="shared" si="2"/>
        <v>7.9617834394904454</v>
      </c>
      <c r="M39" s="82"/>
      <c r="N39" s="83"/>
      <c r="O39" s="28">
        <f t="shared" si="1"/>
        <v>0</v>
      </c>
      <c r="P39" s="6"/>
    </row>
    <row r="40" spans="1:16" ht="30">
      <c r="A40" s="24" t="s">
        <v>163</v>
      </c>
      <c r="B40" s="25" t="s">
        <v>13</v>
      </c>
      <c r="C40" s="25" t="s">
        <v>164</v>
      </c>
      <c r="D40" s="25" t="s">
        <v>54</v>
      </c>
      <c r="E40" s="25" t="s">
        <v>165</v>
      </c>
      <c r="F40" s="26">
        <v>12</v>
      </c>
      <c r="G40" s="27">
        <v>35</v>
      </c>
      <c r="H40" s="25">
        <v>31</v>
      </c>
      <c r="I40" s="26"/>
      <c r="J40" s="41">
        <f t="shared" si="2"/>
        <v>11.146496815286623</v>
      </c>
      <c r="K40" s="40">
        <f t="shared" si="2"/>
        <v>9.872611464968152</v>
      </c>
      <c r="L40" s="29">
        <f t="shared" si="2"/>
        <v>0</v>
      </c>
      <c r="M40" s="82"/>
      <c r="N40" s="83"/>
      <c r="O40" s="28">
        <f t="shared" si="1"/>
        <v>0</v>
      </c>
      <c r="P40" s="6"/>
    </row>
    <row r="41" spans="1:16" ht="30">
      <c r="A41" s="24" t="s">
        <v>163</v>
      </c>
      <c r="B41" s="25" t="s">
        <v>13</v>
      </c>
      <c r="C41" s="25" t="s">
        <v>164</v>
      </c>
      <c r="D41" s="25" t="s">
        <v>24</v>
      </c>
      <c r="E41" s="25" t="s">
        <v>34</v>
      </c>
      <c r="F41" s="26">
        <v>12</v>
      </c>
      <c r="G41" s="27">
        <v>35</v>
      </c>
      <c r="H41" s="25">
        <v>31</v>
      </c>
      <c r="I41" s="26"/>
      <c r="J41" s="41">
        <f t="shared" si="2"/>
        <v>11.146496815286623</v>
      </c>
      <c r="K41" s="40">
        <f t="shared" si="2"/>
        <v>9.872611464968152</v>
      </c>
      <c r="L41" s="29">
        <f t="shared" si="2"/>
        <v>0</v>
      </c>
      <c r="M41" s="82"/>
      <c r="N41" s="83"/>
      <c r="O41" s="28">
        <f t="shared" si="1"/>
        <v>0</v>
      </c>
      <c r="P41" s="6"/>
    </row>
    <row r="42" spans="1:16" ht="45">
      <c r="A42" s="24" t="s">
        <v>166</v>
      </c>
      <c r="B42" s="25" t="s">
        <v>13</v>
      </c>
      <c r="C42" s="25" t="s">
        <v>167</v>
      </c>
      <c r="D42" s="25" t="s">
        <v>15</v>
      </c>
      <c r="E42" s="25" t="s">
        <v>16</v>
      </c>
      <c r="F42" s="26">
        <v>8</v>
      </c>
      <c r="G42" s="27">
        <v>47</v>
      </c>
      <c r="H42" s="25"/>
      <c r="I42" s="26"/>
      <c r="J42" s="41">
        <f t="shared" si="2"/>
        <v>14.968152866242038</v>
      </c>
      <c r="K42" s="40">
        <f t="shared" si="2"/>
        <v>0</v>
      </c>
      <c r="L42" s="29">
        <f t="shared" si="2"/>
        <v>0</v>
      </c>
      <c r="M42" s="82"/>
      <c r="N42" s="83"/>
      <c r="O42" s="28">
        <f t="shared" si="1"/>
        <v>0</v>
      </c>
      <c r="P42" s="6"/>
    </row>
    <row r="43" spans="1:16" ht="30">
      <c r="A43" s="24" t="s">
        <v>168</v>
      </c>
      <c r="B43" s="25" t="s">
        <v>13</v>
      </c>
      <c r="C43" s="25" t="s">
        <v>18</v>
      </c>
      <c r="D43" s="25" t="s">
        <v>54</v>
      </c>
      <c r="E43" s="25" t="s">
        <v>169</v>
      </c>
      <c r="F43" s="26">
        <v>22</v>
      </c>
      <c r="G43" s="27">
        <v>179</v>
      </c>
      <c r="H43" s="25"/>
      <c r="I43" s="26"/>
      <c r="J43" s="41">
        <f t="shared" si="2"/>
        <v>57.00636942675159</v>
      </c>
      <c r="K43" s="40">
        <f t="shared" si="2"/>
        <v>0</v>
      </c>
      <c r="L43" s="29">
        <f t="shared" si="2"/>
        <v>0</v>
      </c>
      <c r="M43" s="82"/>
      <c r="N43" s="83"/>
      <c r="O43" s="28">
        <f t="shared" si="1"/>
        <v>0</v>
      </c>
      <c r="P43" s="6"/>
    </row>
    <row r="44" spans="1:16" ht="30">
      <c r="A44" s="24" t="s">
        <v>170</v>
      </c>
      <c r="B44" s="25" t="s">
        <v>13</v>
      </c>
      <c r="C44" s="25" t="s">
        <v>18</v>
      </c>
      <c r="D44" s="25" t="s">
        <v>15</v>
      </c>
      <c r="E44" s="25" t="s">
        <v>16</v>
      </c>
      <c r="F44" s="26">
        <v>21</v>
      </c>
      <c r="G44" s="27">
        <v>129</v>
      </c>
      <c r="H44" s="25"/>
      <c r="I44" s="26"/>
      <c r="J44" s="41">
        <f t="shared" si="2"/>
        <v>41.082802547770697</v>
      </c>
      <c r="K44" s="40">
        <f t="shared" si="2"/>
        <v>0</v>
      </c>
      <c r="L44" s="29">
        <f t="shared" si="2"/>
        <v>0</v>
      </c>
      <c r="M44" s="82"/>
      <c r="N44" s="83"/>
      <c r="O44" s="28">
        <f t="shared" si="1"/>
        <v>0</v>
      </c>
      <c r="P44" s="6"/>
    </row>
    <row r="45" spans="1:16" ht="30">
      <c r="A45" s="24" t="s">
        <v>171</v>
      </c>
      <c r="B45" s="25" t="s">
        <v>13</v>
      </c>
      <c r="C45" s="25" t="s">
        <v>18</v>
      </c>
      <c r="D45" s="25" t="s">
        <v>15</v>
      </c>
      <c r="E45" s="25" t="s">
        <v>16</v>
      </c>
      <c r="F45" s="26">
        <v>19</v>
      </c>
      <c r="G45" s="27">
        <v>141</v>
      </c>
      <c r="H45" s="25"/>
      <c r="I45" s="26"/>
      <c r="J45" s="41">
        <f t="shared" si="2"/>
        <v>44.904458598726116</v>
      </c>
      <c r="K45" s="40">
        <f t="shared" si="2"/>
        <v>0</v>
      </c>
      <c r="L45" s="29">
        <f t="shared" si="2"/>
        <v>0</v>
      </c>
      <c r="M45" s="82"/>
      <c r="N45" s="83"/>
      <c r="O45" s="28">
        <f t="shared" si="1"/>
        <v>0</v>
      </c>
      <c r="P45" s="6"/>
    </row>
    <row r="46" spans="1:16" ht="30">
      <c r="A46" s="24" t="s">
        <v>172</v>
      </c>
      <c r="B46" s="25" t="s">
        <v>13</v>
      </c>
      <c r="C46" s="25" t="s">
        <v>18</v>
      </c>
      <c r="D46" s="25" t="s">
        <v>150</v>
      </c>
      <c r="E46" s="25"/>
      <c r="F46" s="26">
        <v>8</v>
      </c>
      <c r="G46" s="27">
        <v>75</v>
      </c>
      <c r="H46" s="25"/>
      <c r="I46" s="26"/>
      <c r="J46" s="41">
        <f t="shared" si="2"/>
        <v>23.885350318471335</v>
      </c>
      <c r="K46" s="40">
        <f t="shared" si="2"/>
        <v>0</v>
      </c>
      <c r="L46" s="29">
        <f t="shared" si="2"/>
        <v>0</v>
      </c>
      <c r="M46" s="82"/>
      <c r="N46" s="83"/>
      <c r="O46" s="28">
        <f t="shared" si="1"/>
        <v>0</v>
      </c>
      <c r="P46" s="6"/>
    </row>
    <row r="47" spans="1:16" ht="30">
      <c r="A47" s="24" t="s">
        <v>173</v>
      </c>
      <c r="B47" s="25" t="s">
        <v>13</v>
      </c>
      <c r="C47" s="25" t="s">
        <v>18</v>
      </c>
      <c r="D47" s="25" t="s">
        <v>150</v>
      </c>
      <c r="E47" s="25"/>
      <c r="F47" s="26">
        <v>15</v>
      </c>
      <c r="G47" s="27">
        <v>126</v>
      </c>
      <c r="H47" s="25"/>
      <c r="I47" s="26"/>
      <c r="J47" s="41">
        <f t="shared" si="2"/>
        <v>40.127388535031848</v>
      </c>
      <c r="K47" s="40">
        <f t="shared" si="2"/>
        <v>0</v>
      </c>
      <c r="L47" s="29">
        <f t="shared" si="2"/>
        <v>0</v>
      </c>
      <c r="M47" s="82"/>
      <c r="N47" s="83"/>
      <c r="O47" s="28">
        <f t="shared" si="1"/>
        <v>0</v>
      </c>
      <c r="P47" s="6"/>
    </row>
    <row r="48" spans="1:16" ht="30">
      <c r="A48" s="24" t="s">
        <v>173</v>
      </c>
      <c r="B48" s="25" t="s">
        <v>13</v>
      </c>
      <c r="C48" s="25" t="s">
        <v>18</v>
      </c>
      <c r="D48" s="25" t="s">
        <v>15</v>
      </c>
      <c r="E48" s="25" t="s">
        <v>16</v>
      </c>
      <c r="F48" s="26">
        <v>15</v>
      </c>
      <c r="G48" s="27">
        <v>126</v>
      </c>
      <c r="H48" s="25"/>
      <c r="I48" s="26"/>
      <c r="J48" s="41">
        <f t="shared" si="2"/>
        <v>40.127388535031848</v>
      </c>
      <c r="K48" s="40">
        <f t="shared" si="2"/>
        <v>0</v>
      </c>
      <c r="L48" s="29">
        <f t="shared" si="2"/>
        <v>0</v>
      </c>
      <c r="M48" s="82"/>
      <c r="N48" s="83"/>
      <c r="O48" s="28">
        <f t="shared" si="1"/>
        <v>0</v>
      </c>
      <c r="P48" s="6"/>
    </row>
    <row r="49" spans="1:16" ht="30">
      <c r="A49" s="24" t="s">
        <v>174</v>
      </c>
      <c r="B49" s="25" t="s">
        <v>13</v>
      </c>
      <c r="C49" s="25" t="s">
        <v>18</v>
      </c>
      <c r="D49" s="25" t="s">
        <v>150</v>
      </c>
      <c r="E49" s="25"/>
      <c r="F49" s="26">
        <v>17</v>
      </c>
      <c r="G49" s="27">
        <v>160</v>
      </c>
      <c r="H49" s="25"/>
      <c r="I49" s="26"/>
      <c r="J49" s="41">
        <f t="shared" si="2"/>
        <v>50.955414012738849</v>
      </c>
      <c r="K49" s="40">
        <f t="shared" si="2"/>
        <v>0</v>
      </c>
      <c r="L49" s="29">
        <f t="shared" si="2"/>
        <v>0</v>
      </c>
      <c r="M49" s="82"/>
      <c r="N49" s="83"/>
      <c r="O49" s="28">
        <f t="shared" si="1"/>
        <v>0</v>
      </c>
      <c r="P49" s="6"/>
    </row>
    <row r="50" spans="1:16" ht="30">
      <c r="A50" s="24" t="s">
        <v>175</v>
      </c>
      <c r="B50" s="25" t="s">
        <v>13</v>
      </c>
      <c r="C50" s="25" t="s">
        <v>176</v>
      </c>
      <c r="D50" s="25" t="s">
        <v>19</v>
      </c>
      <c r="E50" s="25"/>
      <c r="F50" s="26">
        <v>20</v>
      </c>
      <c r="G50" s="27">
        <v>170</v>
      </c>
      <c r="H50" s="25"/>
      <c r="I50" s="26"/>
      <c r="J50" s="41">
        <f t="shared" si="2"/>
        <v>54.140127388535028</v>
      </c>
      <c r="K50" s="40">
        <f t="shared" si="2"/>
        <v>0</v>
      </c>
      <c r="L50" s="29">
        <f t="shared" si="2"/>
        <v>0</v>
      </c>
      <c r="M50" s="82"/>
      <c r="N50" s="83"/>
      <c r="O50" s="28">
        <f t="shared" si="1"/>
        <v>0</v>
      </c>
      <c r="P50" s="6"/>
    </row>
    <row r="51" spans="1:16" ht="45">
      <c r="A51" s="24" t="s">
        <v>177</v>
      </c>
      <c r="B51" s="25" t="s">
        <v>122</v>
      </c>
      <c r="C51" s="25" t="s">
        <v>129</v>
      </c>
      <c r="D51" s="25" t="s">
        <v>15</v>
      </c>
      <c r="E51" s="25" t="s">
        <v>16</v>
      </c>
      <c r="F51" s="26">
        <v>6</v>
      </c>
      <c r="G51" s="27">
        <v>41</v>
      </c>
      <c r="H51" s="25"/>
      <c r="I51" s="26"/>
      <c r="J51" s="41">
        <f t="shared" si="2"/>
        <v>13.057324840764331</v>
      </c>
      <c r="K51" s="40">
        <f t="shared" si="2"/>
        <v>0</v>
      </c>
      <c r="L51" s="29">
        <f t="shared" si="2"/>
        <v>0</v>
      </c>
      <c r="M51" s="82"/>
      <c r="N51" s="83"/>
      <c r="O51" s="28">
        <f t="shared" si="1"/>
        <v>0</v>
      </c>
      <c r="P51" s="6"/>
    </row>
    <row r="52" spans="1:16" ht="45">
      <c r="A52" s="24" t="s">
        <v>178</v>
      </c>
      <c r="B52" s="25" t="s">
        <v>122</v>
      </c>
      <c r="C52" s="25" t="s">
        <v>129</v>
      </c>
      <c r="D52" s="25" t="s">
        <v>15</v>
      </c>
      <c r="E52" s="25" t="s">
        <v>16</v>
      </c>
      <c r="F52" s="26">
        <v>10</v>
      </c>
      <c r="G52" s="27">
        <v>41</v>
      </c>
      <c r="H52" s="25"/>
      <c r="I52" s="26"/>
      <c r="J52" s="41">
        <f t="shared" si="2"/>
        <v>13.057324840764331</v>
      </c>
      <c r="K52" s="40">
        <f t="shared" si="2"/>
        <v>0</v>
      </c>
      <c r="L52" s="29">
        <f t="shared" si="2"/>
        <v>0</v>
      </c>
      <c r="M52" s="82"/>
      <c r="N52" s="83"/>
      <c r="O52" s="28">
        <f t="shared" si="1"/>
        <v>0</v>
      </c>
      <c r="P52" s="6"/>
    </row>
    <row r="53" spans="1:16" ht="30">
      <c r="A53" s="24" t="s">
        <v>179</v>
      </c>
      <c r="B53" s="25" t="s">
        <v>122</v>
      </c>
      <c r="C53" s="25" t="s">
        <v>164</v>
      </c>
      <c r="D53" s="25" t="s">
        <v>150</v>
      </c>
      <c r="E53" s="25"/>
      <c r="F53" s="26">
        <v>12</v>
      </c>
      <c r="G53" s="27">
        <v>75</v>
      </c>
      <c r="H53" s="25"/>
      <c r="I53" s="26"/>
      <c r="J53" s="41">
        <f t="shared" si="2"/>
        <v>23.885350318471335</v>
      </c>
      <c r="K53" s="40">
        <f t="shared" si="2"/>
        <v>0</v>
      </c>
      <c r="L53" s="29">
        <f t="shared" si="2"/>
        <v>0</v>
      </c>
      <c r="M53" s="82"/>
      <c r="N53" s="83"/>
      <c r="O53" s="28">
        <f t="shared" si="1"/>
        <v>0</v>
      </c>
      <c r="P53" s="6"/>
    </row>
    <row r="54" spans="1:16" ht="30">
      <c r="A54" s="24" t="s">
        <v>180</v>
      </c>
      <c r="B54" s="25" t="s">
        <v>122</v>
      </c>
      <c r="C54" s="25" t="s">
        <v>30</v>
      </c>
      <c r="D54" s="25" t="s">
        <v>15</v>
      </c>
      <c r="E54" s="25" t="s">
        <v>16</v>
      </c>
      <c r="F54" s="26">
        <v>24</v>
      </c>
      <c r="G54" s="27">
        <v>270</v>
      </c>
      <c r="H54" s="25"/>
      <c r="I54" s="26"/>
      <c r="J54" s="41">
        <f t="shared" si="2"/>
        <v>85.987261146496806</v>
      </c>
      <c r="K54" s="40">
        <f t="shared" si="2"/>
        <v>0</v>
      </c>
      <c r="L54" s="29">
        <f t="shared" si="2"/>
        <v>0</v>
      </c>
      <c r="M54" s="82"/>
      <c r="N54" s="83"/>
      <c r="O54" s="28">
        <f t="shared" si="1"/>
        <v>0</v>
      </c>
      <c r="P54" s="6"/>
    </row>
    <row r="55" spans="1:16" ht="45">
      <c r="A55" s="24" t="s">
        <v>181</v>
      </c>
      <c r="B55" s="25" t="s">
        <v>122</v>
      </c>
      <c r="C55" s="25" t="s">
        <v>129</v>
      </c>
      <c r="D55" s="25" t="s">
        <v>15</v>
      </c>
      <c r="E55" s="25" t="s">
        <v>16</v>
      </c>
      <c r="F55" s="26">
        <v>22</v>
      </c>
      <c r="G55" s="27">
        <v>123</v>
      </c>
      <c r="H55" s="25"/>
      <c r="I55" s="26"/>
      <c r="J55" s="41">
        <f>SUM(G55/3.14)</f>
        <v>39.171974522292992</v>
      </c>
      <c r="K55" s="40">
        <f>SUM(H55/3.14)</f>
        <v>0</v>
      </c>
      <c r="L55" s="29">
        <f>SUM(I55/3.14)</f>
        <v>0</v>
      </c>
      <c r="M55" s="82"/>
      <c r="N55" s="83"/>
      <c r="O55" s="28">
        <f t="shared" si="1"/>
        <v>0</v>
      </c>
      <c r="P55" s="6"/>
    </row>
    <row r="56" spans="1:16" ht="30">
      <c r="A56" s="24" t="s">
        <v>182</v>
      </c>
      <c r="B56" s="25" t="s">
        <v>122</v>
      </c>
      <c r="C56" s="25" t="s">
        <v>30</v>
      </c>
      <c r="D56" s="25" t="s">
        <v>15</v>
      </c>
      <c r="E56" s="25" t="s">
        <v>16</v>
      </c>
      <c r="F56" s="26">
        <v>22</v>
      </c>
      <c r="G56" s="27">
        <v>173</v>
      </c>
      <c r="H56" s="25"/>
      <c r="I56" s="26"/>
      <c r="J56" s="41">
        <f t="shared" si="2"/>
        <v>55.095541401273884</v>
      </c>
      <c r="K56" s="40">
        <f t="shared" si="2"/>
        <v>0</v>
      </c>
      <c r="L56" s="29">
        <f t="shared" si="2"/>
        <v>0</v>
      </c>
      <c r="M56" s="82"/>
      <c r="N56" s="83"/>
      <c r="O56" s="28">
        <f t="shared" si="1"/>
        <v>0</v>
      </c>
      <c r="P56" s="6"/>
    </row>
    <row r="57" spans="1:16" ht="30">
      <c r="A57" s="24" t="s">
        <v>183</v>
      </c>
      <c r="B57" s="25" t="s">
        <v>122</v>
      </c>
      <c r="C57" s="25" t="s">
        <v>30</v>
      </c>
      <c r="D57" s="25" t="s">
        <v>15</v>
      </c>
      <c r="E57" s="25" t="s">
        <v>16</v>
      </c>
      <c r="F57" s="26">
        <v>24</v>
      </c>
      <c r="G57" s="27">
        <v>226</v>
      </c>
      <c r="H57" s="25"/>
      <c r="I57" s="26"/>
      <c r="J57" s="41">
        <f t="shared" si="2"/>
        <v>71.974522292993626</v>
      </c>
      <c r="K57" s="40">
        <f t="shared" si="2"/>
        <v>0</v>
      </c>
      <c r="L57" s="29">
        <f t="shared" si="2"/>
        <v>0</v>
      </c>
      <c r="M57" s="82"/>
      <c r="N57" s="83"/>
      <c r="O57" s="28">
        <f t="shared" si="1"/>
        <v>0</v>
      </c>
      <c r="P57" s="6"/>
    </row>
    <row r="58" spans="1:16" ht="45">
      <c r="A58" s="24" t="s">
        <v>184</v>
      </c>
      <c r="B58" s="25" t="s">
        <v>122</v>
      </c>
      <c r="C58" s="25" t="s">
        <v>129</v>
      </c>
      <c r="D58" s="25" t="s">
        <v>15</v>
      </c>
      <c r="E58" s="25" t="s">
        <v>16</v>
      </c>
      <c r="F58" s="26">
        <v>17</v>
      </c>
      <c r="G58" s="27">
        <v>126</v>
      </c>
      <c r="H58" s="25"/>
      <c r="I58" s="26"/>
      <c r="J58" s="41">
        <f t="shared" si="2"/>
        <v>40.127388535031848</v>
      </c>
      <c r="K58" s="40">
        <f t="shared" si="2"/>
        <v>0</v>
      </c>
      <c r="L58" s="29">
        <f t="shared" si="2"/>
        <v>0</v>
      </c>
      <c r="M58" s="82"/>
      <c r="N58" s="83"/>
      <c r="O58" s="28">
        <f t="shared" si="1"/>
        <v>0</v>
      </c>
      <c r="P58" s="6"/>
    </row>
    <row r="59" spans="1:16" ht="30">
      <c r="A59" s="24" t="s">
        <v>185</v>
      </c>
      <c r="B59" s="25" t="s">
        <v>122</v>
      </c>
      <c r="C59" s="25" t="s">
        <v>58</v>
      </c>
      <c r="D59" s="25" t="s">
        <v>54</v>
      </c>
      <c r="E59" s="25" t="s">
        <v>186</v>
      </c>
      <c r="F59" s="26">
        <v>5</v>
      </c>
      <c r="G59" s="27">
        <v>16</v>
      </c>
      <c r="H59" s="25"/>
      <c r="I59" s="26"/>
      <c r="J59" s="41">
        <f t="shared" si="2"/>
        <v>5.0955414012738851</v>
      </c>
      <c r="K59" s="40">
        <f t="shared" si="2"/>
        <v>0</v>
      </c>
      <c r="L59" s="29">
        <f t="shared" si="2"/>
        <v>0</v>
      </c>
      <c r="M59" s="82"/>
      <c r="N59" s="83"/>
      <c r="O59" s="28">
        <f t="shared" si="1"/>
        <v>0</v>
      </c>
      <c r="P59" s="6"/>
    </row>
    <row r="60" spans="1:16" ht="30">
      <c r="A60" s="24" t="s">
        <v>187</v>
      </c>
      <c r="B60" s="25" t="s">
        <v>122</v>
      </c>
      <c r="C60" s="25" t="s">
        <v>188</v>
      </c>
      <c r="D60" s="25" t="s">
        <v>54</v>
      </c>
      <c r="E60" s="25" t="s">
        <v>189</v>
      </c>
      <c r="F60" s="26">
        <v>8</v>
      </c>
      <c r="G60" s="27">
        <v>25</v>
      </c>
      <c r="H60" s="25"/>
      <c r="I60" s="26"/>
      <c r="J60" s="41">
        <f t="shared" si="2"/>
        <v>7.9617834394904454</v>
      </c>
      <c r="K60" s="40">
        <f t="shared" si="2"/>
        <v>0</v>
      </c>
      <c r="L60" s="29">
        <f t="shared" si="2"/>
        <v>0</v>
      </c>
      <c r="M60" s="82"/>
      <c r="N60" s="83"/>
      <c r="O60" s="28">
        <f t="shared" si="1"/>
        <v>0</v>
      </c>
      <c r="P60" s="6"/>
    </row>
    <row r="61" spans="1:16" ht="30">
      <c r="A61" s="24" t="s">
        <v>190</v>
      </c>
      <c r="B61" s="25" t="s">
        <v>122</v>
      </c>
      <c r="C61" s="25" t="s">
        <v>30</v>
      </c>
      <c r="D61" s="25" t="s">
        <v>150</v>
      </c>
      <c r="E61" s="25"/>
      <c r="F61" s="26">
        <v>5</v>
      </c>
      <c r="G61" s="27">
        <v>25</v>
      </c>
      <c r="H61" s="25"/>
      <c r="I61" s="26"/>
      <c r="J61" s="41">
        <f t="shared" si="2"/>
        <v>7.9617834394904454</v>
      </c>
      <c r="K61" s="40">
        <f t="shared" si="2"/>
        <v>0</v>
      </c>
      <c r="L61" s="29">
        <f t="shared" si="2"/>
        <v>0</v>
      </c>
      <c r="M61" s="82"/>
      <c r="N61" s="83"/>
      <c r="O61" s="28">
        <f t="shared" si="1"/>
        <v>0</v>
      </c>
      <c r="P61" s="6"/>
    </row>
    <row r="62" spans="1:16" ht="30">
      <c r="A62" s="24" t="s">
        <v>191</v>
      </c>
      <c r="B62" s="25" t="s">
        <v>122</v>
      </c>
      <c r="C62" s="25" t="s">
        <v>30</v>
      </c>
      <c r="D62" s="25" t="s">
        <v>15</v>
      </c>
      <c r="E62" s="25" t="s">
        <v>16</v>
      </c>
      <c r="F62" s="26">
        <v>24</v>
      </c>
      <c r="G62" s="27">
        <v>141</v>
      </c>
      <c r="H62" s="25"/>
      <c r="I62" s="26"/>
      <c r="J62" s="41">
        <f t="shared" si="2"/>
        <v>44.904458598726116</v>
      </c>
      <c r="K62" s="40">
        <f t="shared" si="2"/>
        <v>0</v>
      </c>
      <c r="L62" s="29">
        <f t="shared" si="2"/>
        <v>0</v>
      </c>
      <c r="M62" s="82"/>
      <c r="N62" s="83"/>
      <c r="O62" s="28">
        <f t="shared" si="1"/>
        <v>0</v>
      </c>
      <c r="P62" s="6"/>
    </row>
    <row r="63" spans="1:16" ht="30">
      <c r="A63" s="24" t="s">
        <v>192</v>
      </c>
      <c r="B63" s="25" t="s">
        <v>122</v>
      </c>
      <c r="C63" s="25" t="s">
        <v>188</v>
      </c>
      <c r="D63" s="25" t="s">
        <v>54</v>
      </c>
      <c r="E63" s="25" t="s">
        <v>193</v>
      </c>
      <c r="F63" s="26">
        <v>12</v>
      </c>
      <c r="G63" s="27">
        <v>38</v>
      </c>
      <c r="H63" s="25"/>
      <c r="I63" s="26"/>
      <c r="J63" s="41">
        <f t="shared" si="2"/>
        <v>12.101910828025478</v>
      </c>
      <c r="K63" s="40">
        <f t="shared" si="2"/>
        <v>0</v>
      </c>
      <c r="L63" s="29">
        <f t="shared" si="2"/>
        <v>0</v>
      </c>
      <c r="M63" s="82"/>
      <c r="N63" s="83"/>
      <c r="O63" s="28">
        <f t="shared" si="1"/>
        <v>0</v>
      </c>
      <c r="P63" s="6"/>
    </row>
    <row r="64" spans="1:16" ht="30">
      <c r="A64" s="24" t="s">
        <v>194</v>
      </c>
      <c r="B64" s="25" t="s">
        <v>122</v>
      </c>
      <c r="C64" s="25" t="s">
        <v>188</v>
      </c>
      <c r="D64" s="25" t="s">
        <v>54</v>
      </c>
      <c r="E64" s="25" t="s">
        <v>193</v>
      </c>
      <c r="F64" s="26">
        <v>10</v>
      </c>
      <c r="G64" s="27">
        <v>25</v>
      </c>
      <c r="H64" s="25"/>
      <c r="I64" s="26"/>
      <c r="J64" s="41">
        <f t="shared" si="2"/>
        <v>7.9617834394904454</v>
      </c>
      <c r="K64" s="40">
        <f t="shared" si="2"/>
        <v>0</v>
      </c>
      <c r="L64" s="29">
        <f t="shared" si="2"/>
        <v>0</v>
      </c>
      <c r="M64" s="82"/>
      <c r="N64" s="83"/>
      <c r="O64" s="28">
        <f t="shared" si="1"/>
        <v>0</v>
      </c>
      <c r="P64" s="6"/>
    </row>
    <row r="65" spans="1:16" ht="30">
      <c r="A65" s="24" t="s">
        <v>195</v>
      </c>
      <c r="B65" s="25" t="s">
        <v>122</v>
      </c>
      <c r="C65" s="25" t="s">
        <v>164</v>
      </c>
      <c r="D65" s="25" t="s">
        <v>54</v>
      </c>
      <c r="E65" s="25"/>
      <c r="F65" s="26">
        <v>8</v>
      </c>
      <c r="G65" s="27">
        <v>25</v>
      </c>
      <c r="H65" s="25"/>
      <c r="I65" s="26"/>
      <c r="J65" s="41">
        <f t="shared" si="2"/>
        <v>7.9617834394904454</v>
      </c>
      <c r="K65" s="40">
        <f t="shared" si="2"/>
        <v>0</v>
      </c>
      <c r="L65" s="29">
        <f t="shared" si="2"/>
        <v>0</v>
      </c>
      <c r="M65" s="82"/>
      <c r="N65" s="83"/>
      <c r="O65" s="28">
        <f t="shared" si="1"/>
        <v>0</v>
      </c>
      <c r="P65" s="6"/>
    </row>
    <row r="66" spans="1:16" ht="30">
      <c r="A66" s="24" t="s">
        <v>196</v>
      </c>
      <c r="B66" s="25" t="s">
        <v>122</v>
      </c>
      <c r="C66" s="25" t="s">
        <v>30</v>
      </c>
      <c r="D66" s="25" t="s">
        <v>19</v>
      </c>
      <c r="E66" s="25"/>
      <c r="F66" s="26">
        <v>22</v>
      </c>
      <c r="G66" s="27">
        <v>88</v>
      </c>
      <c r="H66" s="25"/>
      <c r="I66" s="26"/>
      <c r="J66" s="41">
        <f t="shared" si="2"/>
        <v>28.025477707006367</v>
      </c>
      <c r="K66" s="40">
        <f t="shared" si="2"/>
        <v>0</v>
      </c>
      <c r="L66" s="29">
        <f t="shared" si="2"/>
        <v>0</v>
      </c>
      <c r="M66" s="82"/>
      <c r="N66" s="83"/>
      <c r="O66" s="28">
        <f t="shared" si="1"/>
        <v>0</v>
      </c>
      <c r="P66" s="6"/>
    </row>
    <row r="67" spans="1:16" ht="30">
      <c r="A67" s="24" t="s">
        <v>197</v>
      </c>
      <c r="B67" s="25" t="s">
        <v>122</v>
      </c>
      <c r="C67" s="25" t="s">
        <v>30</v>
      </c>
      <c r="D67" s="25" t="s">
        <v>150</v>
      </c>
      <c r="E67" s="25" t="s">
        <v>198</v>
      </c>
      <c r="F67" s="26">
        <v>17</v>
      </c>
      <c r="G67" s="27">
        <v>157</v>
      </c>
      <c r="H67" s="25"/>
      <c r="I67" s="26"/>
      <c r="J67" s="41">
        <f t="shared" si="2"/>
        <v>50</v>
      </c>
      <c r="K67" s="40">
        <f t="shared" si="2"/>
        <v>0</v>
      </c>
      <c r="L67" s="29">
        <f t="shared" si="2"/>
        <v>0</v>
      </c>
      <c r="M67" s="82"/>
      <c r="N67" s="83"/>
      <c r="O67" s="28">
        <f t="shared" si="1"/>
        <v>0</v>
      </c>
      <c r="P67" s="6"/>
    </row>
    <row r="68" spans="1:16" ht="30">
      <c r="A68" s="24" t="s">
        <v>197</v>
      </c>
      <c r="B68" s="25" t="s">
        <v>122</v>
      </c>
      <c r="C68" s="25" t="s">
        <v>30</v>
      </c>
      <c r="D68" s="25" t="s">
        <v>15</v>
      </c>
      <c r="E68" s="25" t="s">
        <v>16</v>
      </c>
      <c r="F68" s="26">
        <v>17</v>
      </c>
      <c r="G68" s="27">
        <v>157</v>
      </c>
      <c r="H68" s="25"/>
      <c r="I68" s="26"/>
      <c r="J68" s="41">
        <f t="shared" si="2"/>
        <v>50</v>
      </c>
      <c r="K68" s="40">
        <f t="shared" si="2"/>
        <v>0</v>
      </c>
      <c r="L68" s="29">
        <f t="shared" si="2"/>
        <v>0</v>
      </c>
      <c r="M68" s="82"/>
      <c r="N68" s="83"/>
      <c r="O68" s="28">
        <f t="shared" si="1"/>
        <v>0</v>
      </c>
      <c r="P68" s="6"/>
    </row>
    <row r="69" spans="1:16" ht="30">
      <c r="A69" s="24" t="s">
        <v>199</v>
      </c>
      <c r="B69" s="25" t="s">
        <v>122</v>
      </c>
      <c r="C69" s="25" t="s">
        <v>30</v>
      </c>
      <c r="D69" s="25" t="s">
        <v>24</v>
      </c>
      <c r="E69" s="25" t="s">
        <v>34</v>
      </c>
      <c r="F69" s="26">
        <v>16</v>
      </c>
      <c r="G69" s="27">
        <v>60</v>
      </c>
      <c r="H69" s="25"/>
      <c r="I69" s="26"/>
      <c r="J69" s="41">
        <f t="shared" si="2"/>
        <v>19.108280254777068</v>
      </c>
      <c r="K69" s="40">
        <f t="shared" si="2"/>
        <v>0</v>
      </c>
      <c r="L69" s="29">
        <f t="shared" si="2"/>
        <v>0</v>
      </c>
      <c r="M69" s="82"/>
      <c r="N69" s="83"/>
      <c r="O69" s="28">
        <f t="shared" si="1"/>
        <v>0</v>
      </c>
      <c r="P69" s="6"/>
    </row>
    <row r="70" spans="1:16" ht="30">
      <c r="A70" s="24" t="s">
        <v>199</v>
      </c>
      <c r="B70" s="25" t="s">
        <v>122</v>
      </c>
      <c r="C70" s="25" t="s">
        <v>30</v>
      </c>
      <c r="D70" s="25" t="s">
        <v>15</v>
      </c>
      <c r="E70" s="25" t="s">
        <v>16</v>
      </c>
      <c r="F70" s="26">
        <v>16</v>
      </c>
      <c r="G70" s="27">
        <v>60</v>
      </c>
      <c r="H70" s="25"/>
      <c r="I70" s="26"/>
      <c r="J70" s="41">
        <f t="shared" si="2"/>
        <v>19.108280254777068</v>
      </c>
      <c r="K70" s="40">
        <f t="shared" si="2"/>
        <v>0</v>
      </c>
      <c r="L70" s="29">
        <f t="shared" si="2"/>
        <v>0</v>
      </c>
      <c r="M70" s="82"/>
      <c r="N70" s="83"/>
      <c r="O70" s="28">
        <f t="shared" si="1"/>
        <v>0</v>
      </c>
      <c r="P70" s="6"/>
    </row>
    <row r="71" spans="1:16" ht="30">
      <c r="A71" s="24" t="s">
        <v>200</v>
      </c>
      <c r="B71" s="25" t="s">
        <v>122</v>
      </c>
      <c r="C71" s="25" t="s">
        <v>30</v>
      </c>
      <c r="D71" s="25" t="s">
        <v>24</v>
      </c>
      <c r="E71" s="25" t="s">
        <v>34</v>
      </c>
      <c r="F71" s="26">
        <v>17</v>
      </c>
      <c r="G71" s="27">
        <v>66</v>
      </c>
      <c r="H71" s="25"/>
      <c r="I71" s="26"/>
      <c r="J71" s="41">
        <f t="shared" si="2"/>
        <v>21.019108280254777</v>
      </c>
      <c r="K71" s="40">
        <f t="shared" si="2"/>
        <v>0</v>
      </c>
      <c r="L71" s="29">
        <f t="shared" si="2"/>
        <v>0</v>
      </c>
      <c r="M71" s="82"/>
      <c r="N71" s="83"/>
      <c r="O71" s="28">
        <f t="shared" si="1"/>
        <v>0</v>
      </c>
      <c r="P71" s="6"/>
    </row>
    <row r="72" spans="1:16" ht="30">
      <c r="A72" s="24" t="s">
        <v>200</v>
      </c>
      <c r="B72" s="25" t="s">
        <v>122</v>
      </c>
      <c r="C72" s="25" t="s">
        <v>30</v>
      </c>
      <c r="D72" s="25" t="s">
        <v>130</v>
      </c>
      <c r="E72" s="25" t="s">
        <v>201</v>
      </c>
      <c r="F72" s="26">
        <v>17</v>
      </c>
      <c r="G72" s="27">
        <v>66</v>
      </c>
      <c r="H72" s="25"/>
      <c r="I72" s="26"/>
      <c r="J72" s="41">
        <f t="shared" si="2"/>
        <v>21.019108280254777</v>
      </c>
      <c r="K72" s="40">
        <f t="shared" si="2"/>
        <v>0</v>
      </c>
      <c r="L72" s="29">
        <f t="shared" si="2"/>
        <v>0</v>
      </c>
      <c r="M72" s="82"/>
      <c r="N72" s="83"/>
      <c r="O72" s="28">
        <f t="shared" si="1"/>
        <v>0</v>
      </c>
      <c r="P72" s="6"/>
    </row>
    <row r="73" spans="1:16" ht="30">
      <c r="A73" s="24" t="s">
        <v>202</v>
      </c>
      <c r="B73" s="25" t="s">
        <v>122</v>
      </c>
      <c r="C73" s="25" t="s">
        <v>30</v>
      </c>
      <c r="D73" s="25" t="s">
        <v>15</v>
      </c>
      <c r="E73" s="25"/>
      <c r="F73" s="26">
        <v>19</v>
      </c>
      <c r="G73" s="27">
        <v>66</v>
      </c>
      <c r="H73" s="25"/>
      <c r="I73" s="26"/>
      <c r="J73" s="41">
        <f t="shared" si="2"/>
        <v>21.019108280254777</v>
      </c>
      <c r="K73" s="40">
        <f t="shared" si="2"/>
        <v>0</v>
      </c>
      <c r="L73" s="29">
        <f t="shared" si="2"/>
        <v>0</v>
      </c>
      <c r="M73" s="82"/>
      <c r="N73" s="83"/>
      <c r="O73" s="28">
        <f t="shared" ref="O73:O118" si="3">SUM(M73+N73)</f>
        <v>0</v>
      </c>
      <c r="P73" s="6"/>
    </row>
    <row r="74" spans="1:16" ht="30">
      <c r="A74" s="24" t="s">
        <v>202</v>
      </c>
      <c r="B74" s="25" t="s">
        <v>122</v>
      </c>
      <c r="C74" s="25" t="s">
        <v>30</v>
      </c>
      <c r="D74" s="25" t="s">
        <v>130</v>
      </c>
      <c r="E74" s="25" t="s">
        <v>203</v>
      </c>
      <c r="F74" s="26">
        <v>19</v>
      </c>
      <c r="G74" s="27">
        <v>66</v>
      </c>
      <c r="H74" s="25"/>
      <c r="I74" s="26"/>
      <c r="J74" s="41">
        <f t="shared" si="2"/>
        <v>21.019108280254777</v>
      </c>
      <c r="K74" s="40">
        <f t="shared" si="2"/>
        <v>0</v>
      </c>
      <c r="L74" s="29">
        <f t="shared" si="2"/>
        <v>0</v>
      </c>
      <c r="M74" s="82"/>
      <c r="N74" s="83"/>
      <c r="O74" s="28">
        <f t="shared" si="3"/>
        <v>0</v>
      </c>
      <c r="P74" s="6"/>
    </row>
    <row r="75" spans="1:16" ht="30">
      <c r="A75" s="24" t="s">
        <v>204</v>
      </c>
      <c r="B75" s="25" t="s">
        <v>122</v>
      </c>
      <c r="C75" s="25" t="s">
        <v>188</v>
      </c>
      <c r="D75" s="25" t="s">
        <v>54</v>
      </c>
      <c r="E75" s="25" t="s">
        <v>186</v>
      </c>
      <c r="F75" s="26">
        <v>6</v>
      </c>
      <c r="G75" s="27">
        <v>25</v>
      </c>
      <c r="H75" s="25"/>
      <c r="I75" s="26"/>
      <c r="J75" s="41">
        <f t="shared" si="2"/>
        <v>7.9617834394904454</v>
      </c>
      <c r="K75" s="40">
        <f t="shared" si="2"/>
        <v>0</v>
      </c>
      <c r="L75" s="29">
        <f t="shared" si="2"/>
        <v>0</v>
      </c>
      <c r="M75" s="82"/>
      <c r="N75" s="83"/>
      <c r="O75" s="28">
        <f t="shared" si="3"/>
        <v>0</v>
      </c>
      <c r="P75" s="6"/>
    </row>
    <row r="76" spans="1:16" ht="30">
      <c r="A76" s="24" t="s">
        <v>205</v>
      </c>
      <c r="B76" s="25" t="s">
        <v>122</v>
      </c>
      <c r="C76" s="25" t="s">
        <v>30</v>
      </c>
      <c r="D76" s="25" t="s">
        <v>54</v>
      </c>
      <c r="E76" s="25" t="s">
        <v>206</v>
      </c>
      <c r="F76" s="26">
        <v>17</v>
      </c>
      <c r="G76" s="27">
        <v>63</v>
      </c>
      <c r="H76" s="25">
        <v>101</v>
      </c>
      <c r="I76" s="26"/>
      <c r="J76" s="41">
        <f t="shared" si="2"/>
        <v>20.063694267515924</v>
      </c>
      <c r="K76" s="40">
        <f t="shared" si="2"/>
        <v>32.165605095541402</v>
      </c>
      <c r="L76" s="29">
        <f t="shared" si="2"/>
        <v>0</v>
      </c>
      <c r="M76" s="82"/>
      <c r="N76" s="83"/>
      <c r="O76" s="28">
        <f t="shared" si="3"/>
        <v>0</v>
      </c>
      <c r="P76" s="6"/>
    </row>
    <row r="77" spans="1:16" ht="30">
      <c r="A77" s="24" t="s">
        <v>207</v>
      </c>
      <c r="B77" s="25" t="s">
        <v>122</v>
      </c>
      <c r="C77" s="25" t="s">
        <v>30</v>
      </c>
      <c r="D77" s="25" t="s">
        <v>24</v>
      </c>
      <c r="E77" s="25" t="s">
        <v>34</v>
      </c>
      <c r="F77" s="26">
        <v>18</v>
      </c>
      <c r="G77" s="27">
        <v>66</v>
      </c>
      <c r="H77" s="25"/>
      <c r="I77" s="26"/>
      <c r="J77" s="41">
        <f t="shared" si="2"/>
        <v>21.019108280254777</v>
      </c>
      <c r="K77" s="40">
        <f t="shared" si="2"/>
        <v>0</v>
      </c>
      <c r="L77" s="29">
        <f t="shared" si="2"/>
        <v>0</v>
      </c>
      <c r="M77" s="82"/>
      <c r="N77" s="83"/>
      <c r="O77" s="28">
        <f t="shared" si="3"/>
        <v>0</v>
      </c>
      <c r="P77" s="6"/>
    </row>
    <row r="78" spans="1:16" ht="45">
      <c r="A78" s="24" t="s">
        <v>208</v>
      </c>
      <c r="B78" s="25" t="s">
        <v>122</v>
      </c>
      <c r="C78" s="25" t="s">
        <v>129</v>
      </c>
      <c r="D78" s="25" t="s">
        <v>15</v>
      </c>
      <c r="E78" s="25" t="s">
        <v>16</v>
      </c>
      <c r="F78" s="26">
        <v>18</v>
      </c>
      <c r="G78" s="27">
        <v>69</v>
      </c>
      <c r="H78" s="25"/>
      <c r="I78" s="26"/>
      <c r="J78" s="41">
        <f t="shared" si="2"/>
        <v>21.97452229299363</v>
      </c>
      <c r="K78" s="40">
        <f t="shared" si="2"/>
        <v>0</v>
      </c>
      <c r="L78" s="29">
        <f t="shared" si="2"/>
        <v>0</v>
      </c>
      <c r="M78" s="82"/>
      <c r="N78" s="83"/>
      <c r="O78" s="28">
        <f t="shared" si="3"/>
        <v>0</v>
      </c>
      <c r="P78" s="6"/>
    </row>
    <row r="79" spans="1:16" ht="30">
      <c r="A79" s="24" t="s">
        <v>209</v>
      </c>
      <c r="B79" s="25" t="s">
        <v>122</v>
      </c>
      <c r="C79" s="25" t="s">
        <v>30</v>
      </c>
      <c r="D79" s="25" t="s">
        <v>54</v>
      </c>
      <c r="E79" s="25" t="s">
        <v>186</v>
      </c>
      <c r="F79" s="26">
        <v>4</v>
      </c>
      <c r="G79" s="27">
        <v>31</v>
      </c>
      <c r="H79" s="25"/>
      <c r="I79" s="26"/>
      <c r="J79" s="41">
        <f t="shared" si="2"/>
        <v>9.872611464968152</v>
      </c>
      <c r="K79" s="40">
        <f t="shared" si="2"/>
        <v>0</v>
      </c>
      <c r="L79" s="29">
        <f t="shared" si="2"/>
        <v>0</v>
      </c>
      <c r="M79" s="82"/>
      <c r="N79" s="83"/>
      <c r="O79" s="28">
        <f t="shared" si="3"/>
        <v>0</v>
      </c>
      <c r="P79" s="6"/>
    </row>
    <row r="80" spans="1:16" ht="30">
      <c r="A80" s="24" t="s">
        <v>210</v>
      </c>
      <c r="B80" s="25" t="s">
        <v>122</v>
      </c>
      <c r="C80" s="25" t="s">
        <v>188</v>
      </c>
      <c r="D80" s="25" t="s">
        <v>54</v>
      </c>
      <c r="E80" s="25" t="s">
        <v>186</v>
      </c>
      <c r="F80" s="26">
        <v>8</v>
      </c>
      <c r="G80" s="27">
        <v>25</v>
      </c>
      <c r="H80" s="25"/>
      <c r="I80" s="26"/>
      <c r="J80" s="41">
        <f t="shared" si="2"/>
        <v>7.9617834394904454</v>
      </c>
      <c r="K80" s="40">
        <f t="shared" si="2"/>
        <v>0</v>
      </c>
      <c r="L80" s="29">
        <f t="shared" si="2"/>
        <v>0</v>
      </c>
      <c r="M80" s="82"/>
      <c r="N80" s="83"/>
      <c r="O80" s="28">
        <f t="shared" si="3"/>
        <v>0</v>
      </c>
      <c r="P80" s="6"/>
    </row>
    <row r="81" spans="1:16" ht="30">
      <c r="A81" s="24" t="s">
        <v>211</v>
      </c>
      <c r="B81" s="25" t="s">
        <v>122</v>
      </c>
      <c r="C81" s="25" t="s">
        <v>58</v>
      </c>
      <c r="D81" s="25" t="s">
        <v>54</v>
      </c>
      <c r="E81" s="25" t="s">
        <v>186</v>
      </c>
      <c r="F81" s="26">
        <v>7</v>
      </c>
      <c r="G81" s="27">
        <v>19</v>
      </c>
      <c r="H81" s="25"/>
      <c r="I81" s="26"/>
      <c r="J81" s="41">
        <f t="shared" si="2"/>
        <v>6.0509554140127388</v>
      </c>
      <c r="K81" s="40">
        <f t="shared" si="2"/>
        <v>0</v>
      </c>
      <c r="L81" s="29">
        <f t="shared" si="2"/>
        <v>0</v>
      </c>
      <c r="M81" s="82"/>
      <c r="N81" s="83"/>
      <c r="O81" s="28">
        <f t="shared" si="3"/>
        <v>0</v>
      </c>
      <c r="P81" s="6"/>
    </row>
    <row r="82" spans="1:16" ht="30">
      <c r="A82" s="24" t="s">
        <v>212</v>
      </c>
      <c r="B82" s="25" t="s">
        <v>122</v>
      </c>
      <c r="C82" s="25" t="s">
        <v>30</v>
      </c>
      <c r="D82" s="25" t="s">
        <v>54</v>
      </c>
      <c r="E82" s="25" t="s">
        <v>186</v>
      </c>
      <c r="F82" s="26">
        <v>8</v>
      </c>
      <c r="G82" s="27">
        <v>31</v>
      </c>
      <c r="H82" s="25"/>
      <c r="I82" s="26"/>
      <c r="J82" s="41">
        <f t="shared" si="2"/>
        <v>9.872611464968152</v>
      </c>
      <c r="K82" s="40">
        <f t="shared" si="2"/>
        <v>0</v>
      </c>
      <c r="L82" s="29">
        <f t="shared" si="2"/>
        <v>0</v>
      </c>
      <c r="M82" s="82"/>
      <c r="N82" s="83"/>
      <c r="O82" s="28">
        <f t="shared" si="3"/>
        <v>0</v>
      </c>
      <c r="P82" s="6"/>
    </row>
    <row r="83" spans="1:16" ht="30">
      <c r="A83" s="24" t="s">
        <v>213</v>
      </c>
      <c r="B83" s="25" t="s">
        <v>122</v>
      </c>
      <c r="C83" s="25" t="s">
        <v>30</v>
      </c>
      <c r="D83" s="25" t="s">
        <v>15</v>
      </c>
      <c r="E83" s="25" t="s">
        <v>16</v>
      </c>
      <c r="F83" s="26">
        <v>15</v>
      </c>
      <c r="G83" s="27">
        <v>69</v>
      </c>
      <c r="H83" s="25"/>
      <c r="I83" s="26"/>
      <c r="J83" s="41">
        <f t="shared" si="2"/>
        <v>21.97452229299363</v>
      </c>
      <c r="K83" s="40">
        <f t="shared" si="2"/>
        <v>0</v>
      </c>
      <c r="L83" s="29">
        <f t="shared" si="2"/>
        <v>0</v>
      </c>
      <c r="M83" s="82"/>
      <c r="N83" s="83"/>
      <c r="O83" s="28">
        <f t="shared" si="3"/>
        <v>0</v>
      </c>
      <c r="P83" s="6"/>
    </row>
    <row r="84" spans="1:16" ht="30">
      <c r="A84" s="24" t="s">
        <v>214</v>
      </c>
      <c r="B84" s="25" t="s">
        <v>122</v>
      </c>
      <c r="C84" s="25" t="s">
        <v>30</v>
      </c>
      <c r="D84" s="25" t="s">
        <v>54</v>
      </c>
      <c r="E84" s="25" t="s">
        <v>186</v>
      </c>
      <c r="F84" s="26">
        <v>7</v>
      </c>
      <c r="G84" s="27">
        <v>38</v>
      </c>
      <c r="H84" s="25"/>
      <c r="I84" s="26"/>
      <c r="J84" s="41">
        <f t="shared" si="2"/>
        <v>12.101910828025478</v>
      </c>
      <c r="K84" s="40">
        <f t="shared" si="2"/>
        <v>0</v>
      </c>
      <c r="L84" s="29">
        <f t="shared" si="2"/>
        <v>0</v>
      </c>
      <c r="M84" s="82"/>
      <c r="N84" s="83"/>
      <c r="O84" s="28">
        <f t="shared" si="3"/>
        <v>0</v>
      </c>
      <c r="P84" s="6"/>
    </row>
    <row r="85" spans="1:16" ht="30">
      <c r="A85" s="24" t="s">
        <v>215</v>
      </c>
      <c r="B85" s="25" t="s">
        <v>122</v>
      </c>
      <c r="C85" s="25" t="s">
        <v>30</v>
      </c>
      <c r="D85" s="25" t="s">
        <v>54</v>
      </c>
      <c r="E85" s="25" t="s">
        <v>186</v>
      </c>
      <c r="F85" s="26">
        <v>5</v>
      </c>
      <c r="G85" s="27">
        <v>22</v>
      </c>
      <c r="H85" s="25"/>
      <c r="I85" s="26"/>
      <c r="J85" s="41">
        <f t="shared" ref="J85:L118" si="4">SUM(G85/3.14)</f>
        <v>7.0063694267515917</v>
      </c>
      <c r="K85" s="40">
        <f t="shared" si="4"/>
        <v>0</v>
      </c>
      <c r="L85" s="29">
        <f t="shared" si="4"/>
        <v>0</v>
      </c>
      <c r="M85" s="82"/>
      <c r="N85" s="83"/>
      <c r="O85" s="28">
        <f t="shared" si="3"/>
        <v>0</v>
      </c>
      <c r="P85" s="6"/>
    </row>
    <row r="86" spans="1:16" ht="30">
      <c r="A86" s="24" t="s">
        <v>216</v>
      </c>
      <c r="B86" s="25" t="s">
        <v>122</v>
      </c>
      <c r="C86" s="25" t="s">
        <v>30</v>
      </c>
      <c r="D86" s="25" t="s">
        <v>15</v>
      </c>
      <c r="E86" s="25" t="s">
        <v>16</v>
      </c>
      <c r="F86" s="26">
        <v>21</v>
      </c>
      <c r="G86" s="27">
        <v>151</v>
      </c>
      <c r="H86" s="25"/>
      <c r="I86" s="26"/>
      <c r="J86" s="41">
        <f t="shared" si="4"/>
        <v>48.089171974522294</v>
      </c>
      <c r="K86" s="40">
        <f t="shared" si="4"/>
        <v>0</v>
      </c>
      <c r="L86" s="29">
        <f t="shared" si="4"/>
        <v>0</v>
      </c>
      <c r="M86" s="82"/>
      <c r="N86" s="83"/>
      <c r="O86" s="28">
        <f t="shared" si="3"/>
        <v>0</v>
      </c>
      <c r="P86" s="6"/>
    </row>
    <row r="87" spans="1:16" ht="30">
      <c r="A87" s="24" t="s">
        <v>217</v>
      </c>
      <c r="B87" s="25" t="s">
        <v>122</v>
      </c>
      <c r="C87" s="25" t="s">
        <v>30</v>
      </c>
      <c r="D87" s="25" t="s">
        <v>54</v>
      </c>
      <c r="E87" s="25" t="s">
        <v>218</v>
      </c>
      <c r="F87" s="26">
        <v>22</v>
      </c>
      <c r="G87" s="27">
        <v>126</v>
      </c>
      <c r="H87" s="25"/>
      <c r="I87" s="26"/>
      <c r="J87" s="41">
        <f t="shared" si="4"/>
        <v>40.127388535031848</v>
      </c>
      <c r="K87" s="40">
        <f t="shared" si="4"/>
        <v>0</v>
      </c>
      <c r="L87" s="29">
        <f t="shared" si="4"/>
        <v>0</v>
      </c>
      <c r="M87" s="82"/>
      <c r="N87" s="83"/>
      <c r="O87" s="28">
        <f t="shared" si="3"/>
        <v>0</v>
      </c>
      <c r="P87" s="6"/>
    </row>
    <row r="88" spans="1:16" ht="30">
      <c r="A88" s="24" t="s">
        <v>219</v>
      </c>
      <c r="B88" s="25" t="s">
        <v>122</v>
      </c>
      <c r="C88" s="25" t="s">
        <v>30</v>
      </c>
      <c r="D88" s="25" t="s">
        <v>54</v>
      </c>
      <c r="E88" s="25" t="s">
        <v>186</v>
      </c>
      <c r="F88" s="26">
        <v>4</v>
      </c>
      <c r="G88" s="27">
        <v>16</v>
      </c>
      <c r="H88" s="25"/>
      <c r="I88" s="26"/>
      <c r="J88" s="41">
        <f t="shared" si="4"/>
        <v>5.0955414012738851</v>
      </c>
      <c r="K88" s="40">
        <f t="shared" si="4"/>
        <v>0</v>
      </c>
      <c r="L88" s="29">
        <f t="shared" si="4"/>
        <v>0</v>
      </c>
      <c r="M88" s="82"/>
      <c r="N88" s="83"/>
      <c r="O88" s="28">
        <f t="shared" si="3"/>
        <v>0</v>
      </c>
      <c r="P88" s="6"/>
    </row>
    <row r="89" spans="1:16" ht="30">
      <c r="A89" s="24" t="s">
        <v>220</v>
      </c>
      <c r="B89" s="25" t="s">
        <v>122</v>
      </c>
      <c r="C89" s="25" t="s">
        <v>188</v>
      </c>
      <c r="D89" s="25" t="s">
        <v>54</v>
      </c>
      <c r="E89" s="25" t="s">
        <v>221</v>
      </c>
      <c r="F89" s="26">
        <v>5</v>
      </c>
      <c r="G89" s="27">
        <v>13</v>
      </c>
      <c r="H89" s="25"/>
      <c r="I89" s="26"/>
      <c r="J89" s="41">
        <f t="shared" si="4"/>
        <v>4.1401273885350314</v>
      </c>
      <c r="K89" s="40">
        <f t="shared" si="4"/>
        <v>0</v>
      </c>
      <c r="L89" s="29">
        <f t="shared" si="4"/>
        <v>0</v>
      </c>
      <c r="M89" s="82"/>
      <c r="N89" s="83"/>
      <c r="O89" s="28">
        <f t="shared" si="3"/>
        <v>0</v>
      </c>
      <c r="P89" s="6"/>
    </row>
    <row r="90" spans="1:16" ht="30">
      <c r="A90" s="24" t="s">
        <v>222</v>
      </c>
      <c r="B90" s="25" t="s">
        <v>122</v>
      </c>
      <c r="C90" s="25" t="s">
        <v>30</v>
      </c>
      <c r="D90" s="25" t="s">
        <v>54</v>
      </c>
      <c r="E90" s="25" t="s">
        <v>223</v>
      </c>
      <c r="F90" s="26">
        <v>16</v>
      </c>
      <c r="G90" s="27">
        <v>66</v>
      </c>
      <c r="H90" s="25">
        <v>126</v>
      </c>
      <c r="I90" s="26"/>
      <c r="J90" s="41">
        <f t="shared" si="4"/>
        <v>21.019108280254777</v>
      </c>
      <c r="K90" s="40">
        <f t="shared" si="4"/>
        <v>40.127388535031848</v>
      </c>
      <c r="L90" s="29">
        <f t="shared" si="4"/>
        <v>0</v>
      </c>
      <c r="M90" s="82"/>
      <c r="N90" s="83"/>
      <c r="O90" s="28">
        <f t="shared" si="3"/>
        <v>0</v>
      </c>
      <c r="P90" s="6"/>
    </row>
    <row r="91" spans="1:16" ht="30">
      <c r="A91" s="24" t="s">
        <v>224</v>
      </c>
      <c r="B91" s="25" t="s">
        <v>122</v>
      </c>
      <c r="C91" s="25" t="s">
        <v>30</v>
      </c>
      <c r="D91" s="25" t="s">
        <v>150</v>
      </c>
      <c r="E91" s="25" t="s">
        <v>225</v>
      </c>
      <c r="F91" s="26">
        <v>11</v>
      </c>
      <c r="G91" s="27">
        <v>50</v>
      </c>
      <c r="H91" s="25">
        <v>50</v>
      </c>
      <c r="I91" s="26"/>
      <c r="J91" s="41">
        <f t="shared" si="4"/>
        <v>15.923566878980891</v>
      </c>
      <c r="K91" s="40">
        <f t="shared" si="4"/>
        <v>15.923566878980891</v>
      </c>
      <c r="L91" s="29">
        <f t="shared" si="4"/>
        <v>0</v>
      </c>
      <c r="M91" s="82"/>
      <c r="N91" s="83"/>
      <c r="O91" s="28">
        <f t="shared" si="3"/>
        <v>0</v>
      </c>
      <c r="P91" s="6"/>
    </row>
    <row r="92" spans="1:16" ht="30">
      <c r="A92" s="24" t="s">
        <v>226</v>
      </c>
      <c r="B92" s="25" t="s">
        <v>122</v>
      </c>
      <c r="C92" s="25" t="s">
        <v>227</v>
      </c>
      <c r="D92" s="25" t="s">
        <v>24</v>
      </c>
      <c r="E92" s="25" t="s">
        <v>34</v>
      </c>
      <c r="F92" s="26">
        <v>19</v>
      </c>
      <c r="G92" s="27">
        <v>126</v>
      </c>
      <c r="H92" s="25"/>
      <c r="I92" s="26"/>
      <c r="J92" s="41">
        <f t="shared" si="4"/>
        <v>40.127388535031848</v>
      </c>
      <c r="K92" s="40">
        <f t="shared" si="4"/>
        <v>0</v>
      </c>
      <c r="L92" s="29">
        <f t="shared" si="4"/>
        <v>0</v>
      </c>
      <c r="M92" s="82"/>
      <c r="N92" s="83"/>
      <c r="O92" s="28">
        <f t="shared" si="3"/>
        <v>0</v>
      </c>
      <c r="P92" s="6"/>
    </row>
    <row r="93" spans="1:16" ht="30">
      <c r="A93" s="24" t="s">
        <v>226</v>
      </c>
      <c r="B93" s="25" t="s">
        <v>122</v>
      </c>
      <c r="C93" s="25" t="s">
        <v>227</v>
      </c>
      <c r="D93" s="25" t="s">
        <v>15</v>
      </c>
      <c r="E93" s="25" t="s">
        <v>16</v>
      </c>
      <c r="F93" s="26">
        <v>19</v>
      </c>
      <c r="G93" s="27">
        <v>126</v>
      </c>
      <c r="H93" s="25"/>
      <c r="I93" s="26"/>
      <c r="J93" s="41">
        <f t="shared" si="4"/>
        <v>40.127388535031848</v>
      </c>
      <c r="K93" s="40">
        <f t="shared" si="4"/>
        <v>0</v>
      </c>
      <c r="L93" s="29">
        <f t="shared" si="4"/>
        <v>0</v>
      </c>
      <c r="M93" s="82"/>
      <c r="N93" s="83"/>
      <c r="O93" s="28">
        <f t="shared" si="3"/>
        <v>0</v>
      </c>
      <c r="P93" s="6"/>
    </row>
    <row r="94" spans="1:16" ht="30">
      <c r="A94" s="24" t="s">
        <v>228</v>
      </c>
      <c r="B94" s="25" t="s">
        <v>122</v>
      </c>
      <c r="C94" s="25" t="s">
        <v>30</v>
      </c>
      <c r="D94" s="25" t="s">
        <v>19</v>
      </c>
      <c r="E94" s="25" t="s">
        <v>229</v>
      </c>
      <c r="F94" s="26">
        <v>10</v>
      </c>
      <c r="G94" s="27">
        <v>57</v>
      </c>
      <c r="H94" s="25"/>
      <c r="I94" s="26"/>
      <c r="J94" s="41">
        <f t="shared" si="4"/>
        <v>18.152866242038215</v>
      </c>
      <c r="K94" s="40">
        <f t="shared" si="4"/>
        <v>0</v>
      </c>
      <c r="L94" s="29">
        <f t="shared" si="4"/>
        <v>0</v>
      </c>
      <c r="M94" s="82"/>
      <c r="N94" s="83"/>
      <c r="O94" s="28">
        <f t="shared" si="3"/>
        <v>0</v>
      </c>
      <c r="P94" s="6"/>
    </row>
    <row r="95" spans="1:16" ht="30">
      <c r="A95" s="24" t="s">
        <v>230</v>
      </c>
      <c r="B95" s="25" t="s">
        <v>122</v>
      </c>
      <c r="C95" s="25" t="s">
        <v>30</v>
      </c>
      <c r="D95" s="25" t="s">
        <v>54</v>
      </c>
      <c r="E95" s="25" t="s">
        <v>223</v>
      </c>
      <c r="F95" s="26">
        <v>14</v>
      </c>
      <c r="G95" s="27">
        <v>66</v>
      </c>
      <c r="H95" s="25">
        <v>53</v>
      </c>
      <c r="I95" s="26">
        <v>63</v>
      </c>
      <c r="J95" s="41">
        <f t="shared" si="4"/>
        <v>21.019108280254777</v>
      </c>
      <c r="K95" s="40">
        <f t="shared" si="4"/>
        <v>16.878980891719745</v>
      </c>
      <c r="L95" s="29">
        <f t="shared" si="4"/>
        <v>20.063694267515924</v>
      </c>
      <c r="M95" s="82"/>
      <c r="N95" s="83"/>
      <c r="O95" s="28">
        <f t="shared" si="3"/>
        <v>0</v>
      </c>
      <c r="P95" s="6"/>
    </row>
    <row r="96" spans="1:16" ht="30">
      <c r="A96" s="24" t="s">
        <v>231</v>
      </c>
      <c r="B96" s="25" t="s">
        <v>122</v>
      </c>
      <c r="C96" s="25" t="s">
        <v>188</v>
      </c>
      <c r="D96" s="25" t="s">
        <v>24</v>
      </c>
      <c r="E96" s="25" t="s">
        <v>232</v>
      </c>
      <c r="F96" s="26">
        <v>10</v>
      </c>
      <c r="G96" s="27">
        <v>63</v>
      </c>
      <c r="H96" s="25"/>
      <c r="I96" s="26"/>
      <c r="J96" s="41">
        <f t="shared" si="4"/>
        <v>20.063694267515924</v>
      </c>
      <c r="K96" s="40">
        <f t="shared" si="4"/>
        <v>0</v>
      </c>
      <c r="L96" s="29">
        <f t="shared" si="4"/>
        <v>0</v>
      </c>
      <c r="M96" s="82"/>
      <c r="N96" s="83"/>
      <c r="O96" s="28">
        <f t="shared" si="3"/>
        <v>0</v>
      </c>
      <c r="P96" s="6"/>
    </row>
    <row r="97" spans="1:16" ht="30">
      <c r="A97" s="24" t="s">
        <v>231</v>
      </c>
      <c r="B97" s="25" t="s">
        <v>122</v>
      </c>
      <c r="C97" s="25" t="s">
        <v>188</v>
      </c>
      <c r="D97" s="25" t="s">
        <v>15</v>
      </c>
      <c r="E97" s="25" t="s">
        <v>16</v>
      </c>
      <c r="F97" s="26">
        <v>10</v>
      </c>
      <c r="G97" s="27">
        <v>63</v>
      </c>
      <c r="H97" s="25"/>
      <c r="I97" s="26"/>
      <c r="J97" s="41">
        <f t="shared" si="4"/>
        <v>20.063694267515924</v>
      </c>
      <c r="K97" s="40">
        <f t="shared" si="4"/>
        <v>0</v>
      </c>
      <c r="L97" s="29">
        <f t="shared" si="4"/>
        <v>0</v>
      </c>
      <c r="M97" s="82"/>
      <c r="N97" s="83"/>
      <c r="O97" s="28">
        <f t="shared" si="3"/>
        <v>0</v>
      </c>
      <c r="P97" s="6"/>
    </row>
    <row r="98" spans="1:16" ht="30">
      <c r="A98" s="24" t="s">
        <v>233</v>
      </c>
      <c r="B98" s="25" t="s">
        <v>122</v>
      </c>
      <c r="C98" s="25" t="s">
        <v>164</v>
      </c>
      <c r="D98" s="25" t="s">
        <v>54</v>
      </c>
      <c r="E98" s="25" t="s">
        <v>234</v>
      </c>
      <c r="F98" s="26">
        <v>10</v>
      </c>
      <c r="G98" s="27">
        <v>38</v>
      </c>
      <c r="H98" s="25">
        <v>38</v>
      </c>
      <c r="I98" s="26">
        <v>25</v>
      </c>
      <c r="J98" s="41">
        <f t="shared" si="4"/>
        <v>12.101910828025478</v>
      </c>
      <c r="K98" s="40">
        <f t="shared" si="4"/>
        <v>12.101910828025478</v>
      </c>
      <c r="L98" s="29">
        <f t="shared" si="4"/>
        <v>7.9617834394904454</v>
      </c>
      <c r="M98" s="82"/>
      <c r="N98" s="83"/>
      <c r="O98" s="28">
        <f t="shared" si="3"/>
        <v>0</v>
      </c>
      <c r="P98" s="6"/>
    </row>
    <row r="99" spans="1:16" ht="30">
      <c r="A99" s="24" t="s">
        <v>235</v>
      </c>
      <c r="B99" s="25" t="s">
        <v>122</v>
      </c>
      <c r="C99" s="25" t="s">
        <v>188</v>
      </c>
      <c r="D99" s="25" t="s">
        <v>54</v>
      </c>
      <c r="E99" s="25" t="s">
        <v>236</v>
      </c>
      <c r="F99" s="26">
        <v>11</v>
      </c>
      <c r="G99" s="27">
        <v>53</v>
      </c>
      <c r="H99" s="25"/>
      <c r="I99" s="26"/>
      <c r="J99" s="41">
        <f t="shared" si="4"/>
        <v>16.878980891719745</v>
      </c>
      <c r="K99" s="40">
        <f t="shared" si="4"/>
        <v>0</v>
      </c>
      <c r="L99" s="29">
        <f t="shared" si="4"/>
        <v>0</v>
      </c>
      <c r="M99" s="82"/>
      <c r="N99" s="83"/>
      <c r="O99" s="28">
        <f t="shared" si="3"/>
        <v>0</v>
      </c>
      <c r="P99" s="6"/>
    </row>
    <row r="100" spans="1:16" ht="30">
      <c r="A100" s="24" t="s">
        <v>237</v>
      </c>
      <c r="B100" s="25" t="s">
        <v>122</v>
      </c>
      <c r="C100" s="25" t="s">
        <v>188</v>
      </c>
      <c r="D100" s="25" t="s">
        <v>54</v>
      </c>
      <c r="E100" s="25" t="s">
        <v>238</v>
      </c>
      <c r="F100" s="26">
        <v>9</v>
      </c>
      <c r="G100" s="27">
        <v>25</v>
      </c>
      <c r="H100" s="25">
        <v>25</v>
      </c>
      <c r="I100" s="26">
        <v>16</v>
      </c>
      <c r="J100" s="41">
        <f t="shared" si="4"/>
        <v>7.9617834394904454</v>
      </c>
      <c r="K100" s="40">
        <f t="shared" si="4"/>
        <v>7.9617834394904454</v>
      </c>
      <c r="L100" s="29">
        <f t="shared" si="4"/>
        <v>5.0955414012738851</v>
      </c>
      <c r="M100" s="82"/>
      <c r="N100" s="83"/>
      <c r="O100" s="28">
        <f t="shared" si="3"/>
        <v>0</v>
      </c>
      <c r="P100" s="6"/>
    </row>
    <row r="101" spans="1:16" ht="30">
      <c r="A101" s="24" t="s">
        <v>239</v>
      </c>
      <c r="B101" s="25" t="s">
        <v>122</v>
      </c>
      <c r="C101" s="25" t="s">
        <v>188</v>
      </c>
      <c r="D101" s="25" t="s">
        <v>24</v>
      </c>
      <c r="E101" s="25" t="s">
        <v>240</v>
      </c>
      <c r="F101" s="26">
        <v>10</v>
      </c>
      <c r="G101" s="27">
        <v>25</v>
      </c>
      <c r="H101" s="25"/>
      <c r="I101" s="26"/>
      <c r="J101" s="41">
        <f t="shared" si="4"/>
        <v>7.9617834394904454</v>
      </c>
      <c r="K101" s="40">
        <f t="shared" si="4"/>
        <v>0</v>
      </c>
      <c r="L101" s="29">
        <f t="shared" si="4"/>
        <v>0</v>
      </c>
      <c r="M101" s="82"/>
      <c r="N101" s="83"/>
      <c r="O101" s="28">
        <f t="shared" si="3"/>
        <v>0</v>
      </c>
      <c r="P101" s="6"/>
    </row>
    <row r="102" spans="1:16" ht="30">
      <c r="A102" s="24" t="s">
        <v>241</v>
      </c>
      <c r="B102" s="25" t="s">
        <v>122</v>
      </c>
      <c r="C102" s="25" t="s">
        <v>164</v>
      </c>
      <c r="D102" s="25" t="s">
        <v>19</v>
      </c>
      <c r="E102" s="25" t="s">
        <v>242</v>
      </c>
      <c r="F102" s="26">
        <v>12</v>
      </c>
      <c r="G102" s="27">
        <v>53</v>
      </c>
      <c r="H102" s="25"/>
      <c r="I102" s="26"/>
      <c r="J102" s="41">
        <f t="shared" si="4"/>
        <v>16.878980891719745</v>
      </c>
      <c r="K102" s="40">
        <f t="shared" si="4"/>
        <v>0</v>
      </c>
      <c r="L102" s="29">
        <f t="shared" si="4"/>
        <v>0</v>
      </c>
      <c r="M102" s="82"/>
      <c r="N102" s="83"/>
      <c r="O102" s="28">
        <f t="shared" si="3"/>
        <v>0</v>
      </c>
      <c r="P102" s="6"/>
    </row>
    <row r="103" spans="1:16" ht="30">
      <c r="A103" s="24" t="s">
        <v>243</v>
      </c>
      <c r="B103" s="25" t="s">
        <v>122</v>
      </c>
      <c r="C103" s="25" t="s">
        <v>164</v>
      </c>
      <c r="D103" s="25" t="s">
        <v>54</v>
      </c>
      <c r="E103" s="25" t="s">
        <v>186</v>
      </c>
      <c r="F103" s="26">
        <v>8</v>
      </c>
      <c r="G103" s="27">
        <v>25</v>
      </c>
      <c r="H103" s="25">
        <v>13</v>
      </c>
      <c r="I103" s="26"/>
      <c r="J103" s="41">
        <f t="shared" si="4"/>
        <v>7.9617834394904454</v>
      </c>
      <c r="K103" s="40">
        <f t="shared" si="4"/>
        <v>4.1401273885350314</v>
      </c>
      <c r="L103" s="29">
        <f t="shared" si="4"/>
        <v>0</v>
      </c>
      <c r="M103" s="82"/>
      <c r="N103" s="83"/>
      <c r="O103" s="28">
        <f t="shared" si="3"/>
        <v>0</v>
      </c>
      <c r="P103" s="6"/>
    </row>
    <row r="104" spans="1:16" ht="30">
      <c r="A104" s="24" t="s">
        <v>244</v>
      </c>
      <c r="B104" s="25" t="s">
        <v>122</v>
      </c>
      <c r="C104" s="25" t="s">
        <v>164</v>
      </c>
      <c r="D104" s="25" t="s">
        <v>150</v>
      </c>
      <c r="E104" s="25" t="s">
        <v>245</v>
      </c>
      <c r="F104" s="26">
        <v>10</v>
      </c>
      <c r="G104" s="27">
        <v>60</v>
      </c>
      <c r="H104" s="25"/>
      <c r="I104" s="26"/>
      <c r="J104" s="41">
        <f t="shared" si="4"/>
        <v>19.108280254777068</v>
      </c>
      <c r="K104" s="40">
        <f t="shared" si="4"/>
        <v>0</v>
      </c>
      <c r="L104" s="29">
        <f t="shared" si="4"/>
        <v>0</v>
      </c>
      <c r="M104" s="82"/>
      <c r="N104" s="83"/>
      <c r="O104" s="28">
        <f t="shared" si="3"/>
        <v>0</v>
      </c>
      <c r="P104" s="6"/>
    </row>
    <row r="105" spans="1:16" ht="30">
      <c r="A105" s="24" t="s">
        <v>246</v>
      </c>
      <c r="B105" s="25" t="s">
        <v>122</v>
      </c>
      <c r="C105" s="25" t="s">
        <v>164</v>
      </c>
      <c r="D105" s="25" t="s">
        <v>54</v>
      </c>
      <c r="E105" s="25" t="s">
        <v>186</v>
      </c>
      <c r="F105" s="26">
        <v>8</v>
      </c>
      <c r="G105" s="27">
        <v>19</v>
      </c>
      <c r="H105" s="25"/>
      <c r="I105" s="26"/>
      <c r="J105" s="41">
        <f t="shared" si="4"/>
        <v>6.0509554140127388</v>
      </c>
      <c r="K105" s="40">
        <f t="shared" si="4"/>
        <v>0</v>
      </c>
      <c r="L105" s="29">
        <f t="shared" si="4"/>
        <v>0</v>
      </c>
      <c r="M105" s="82"/>
      <c r="N105" s="83"/>
      <c r="O105" s="28">
        <f t="shared" si="3"/>
        <v>0</v>
      </c>
      <c r="P105" s="6"/>
    </row>
    <row r="106" spans="1:16" ht="30">
      <c r="A106" s="24" t="s">
        <v>247</v>
      </c>
      <c r="B106" s="25" t="s">
        <v>122</v>
      </c>
      <c r="C106" s="25" t="s">
        <v>164</v>
      </c>
      <c r="D106" s="25" t="s">
        <v>150</v>
      </c>
      <c r="E106" s="25" t="s">
        <v>248</v>
      </c>
      <c r="F106" s="26">
        <v>8</v>
      </c>
      <c r="G106" s="27">
        <v>25</v>
      </c>
      <c r="H106" s="25">
        <v>22</v>
      </c>
      <c r="I106" s="26"/>
      <c r="J106" s="41">
        <f t="shared" si="4"/>
        <v>7.9617834394904454</v>
      </c>
      <c r="K106" s="40">
        <f t="shared" si="4"/>
        <v>7.0063694267515917</v>
      </c>
      <c r="L106" s="29">
        <f t="shared" si="4"/>
        <v>0</v>
      </c>
      <c r="M106" s="82"/>
      <c r="N106" s="83"/>
      <c r="O106" s="28">
        <f t="shared" si="3"/>
        <v>0</v>
      </c>
      <c r="P106" s="6"/>
    </row>
    <row r="107" spans="1:16" ht="30">
      <c r="A107" s="24" t="s">
        <v>249</v>
      </c>
      <c r="B107" s="25" t="s">
        <v>122</v>
      </c>
      <c r="C107" s="25" t="s">
        <v>30</v>
      </c>
      <c r="D107" s="25" t="s">
        <v>150</v>
      </c>
      <c r="E107" s="25" t="s">
        <v>250</v>
      </c>
      <c r="F107" s="26">
        <v>12</v>
      </c>
      <c r="G107" s="27">
        <v>53</v>
      </c>
      <c r="H107" s="25"/>
      <c r="I107" s="26"/>
      <c r="J107" s="41">
        <f t="shared" si="4"/>
        <v>16.878980891719745</v>
      </c>
      <c r="K107" s="40">
        <f t="shared" si="4"/>
        <v>0</v>
      </c>
      <c r="L107" s="29">
        <f t="shared" si="4"/>
        <v>0</v>
      </c>
      <c r="M107" s="82"/>
      <c r="N107" s="83"/>
      <c r="O107" s="28">
        <f t="shared" si="3"/>
        <v>0</v>
      </c>
      <c r="P107" s="6"/>
    </row>
    <row r="108" spans="1:16" ht="45">
      <c r="A108" s="24" t="s">
        <v>251</v>
      </c>
      <c r="B108" s="25" t="s">
        <v>122</v>
      </c>
      <c r="C108" s="25" t="s">
        <v>129</v>
      </c>
      <c r="D108" s="25" t="s">
        <v>15</v>
      </c>
      <c r="E108" s="25" t="s">
        <v>16</v>
      </c>
      <c r="F108" s="26">
        <v>9</v>
      </c>
      <c r="G108" s="27">
        <v>47</v>
      </c>
      <c r="H108" s="25"/>
      <c r="I108" s="26"/>
      <c r="J108" s="41">
        <f t="shared" si="4"/>
        <v>14.968152866242038</v>
      </c>
      <c r="K108" s="40">
        <f t="shared" si="4"/>
        <v>0</v>
      </c>
      <c r="L108" s="29">
        <f t="shared" si="4"/>
        <v>0</v>
      </c>
      <c r="M108" s="82"/>
      <c r="N108" s="83"/>
      <c r="O108" s="28">
        <f t="shared" si="3"/>
        <v>0</v>
      </c>
      <c r="P108" s="6"/>
    </row>
    <row r="109" spans="1:16" ht="45">
      <c r="A109" s="24" t="s">
        <v>252</v>
      </c>
      <c r="B109" s="25" t="s">
        <v>122</v>
      </c>
      <c r="C109" s="25" t="s">
        <v>129</v>
      </c>
      <c r="D109" s="25" t="s">
        <v>15</v>
      </c>
      <c r="E109" s="25" t="s">
        <v>16</v>
      </c>
      <c r="F109" s="26">
        <v>7</v>
      </c>
      <c r="G109" s="27">
        <v>41</v>
      </c>
      <c r="H109" s="25"/>
      <c r="I109" s="26"/>
      <c r="J109" s="41">
        <f t="shared" si="4"/>
        <v>13.057324840764331</v>
      </c>
      <c r="K109" s="40">
        <f t="shared" si="4"/>
        <v>0</v>
      </c>
      <c r="L109" s="29">
        <f t="shared" si="4"/>
        <v>0</v>
      </c>
      <c r="M109" s="82"/>
      <c r="N109" s="83"/>
      <c r="O109" s="28">
        <f t="shared" si="3"/>
        <v>0</v>
      </c>
      <c r="P109" s="6"/>
    </row>
    <row r="110" spans="1:16" ht="45">
      <c r="A110" s="24" t="s">
        <v>253</v>
      </c>
      <c r="B110" s="25" t="s">
        <v>122</v>
      </c>
      <c r="C110" s="25" t="s">
        <v>129</v>
      </c>
      <c r="D110" s="25" t="s">
        <v>254</v>
      </c>
      <c r="E110" s="25" t="s">
        <v>255</v>
      </c>
      <c r="F110" s="26">
        <v>16</v>
      </c>
      <c r="G110" s="27">
        <v>44</v>
      </c>
      <c r="H110" s="25">
        <v>44</v>
      </c>
      <c r="I110" s="26"/>
      <c r="J110" s="41">
        <f t="shared" si="4"/>
        <v>14.012738853503183</v>
      </c>
      <c r="K110" s="40">
        <f t="shared" si="4"/>
        <v>14.012738853503183</v>
      </c>
      <c r="L110" s="29">
        <f t="shared" si="4"/>
        <v>0</v>
      </c>
      <c r="M110" s="82"/>
      <c r="N110" s="83"/>
      <c r="O110" s="28">
        <f t="shared" si="3"/>
        <v>0</v>
      </c>
      <c r="P110" s="6"/>
    </row>
    <row r="111" spans="1:16" ht="45">
      <c r="A111" s="24" t="s">
        <v>256</v>
      </c>
      <c r="B111" s="25" t="s">
        <v>122</v>
      </c>
      <c r="C111" s="25" t="s">
        <v>129</v>
      </c>
      <c r="D111" s="25" t="s">
        <v>19</v>
      </c>
      <c r="E111" s="25" t="s">
        <v>257</v>
      </c>
      <c r="F111" s="26">
        <v>9</v>
      </c>
      <c r="G111" s="27">
        <v>25</v>
      </c>
      <c r="H111" s="25">
        <v>22</v>
      </c>
      <c r="I111" s="26">
        <v>28</v>
      </c>
      <c r="J111" s="41">
        <f t="shared" si="4"/>
        <v>7.9617834394904454</v>
      </c>
      <c r="K111" s="40">
        <f t="shared" si="4"/>
        <v>7.0063694267515917</v>
      </c>
      <c r="L111" s="29">
        <f t="shared" si="4"/>
        <v>8.9171974522292992</v>
      </c>
      <c r="M111" s="82"/>
      <c r="N111" s="83"/>
      <c r="O111" s="28">
        <f t="shared" si="3"/>
        <v>0</v>
      </c>
      <c r="P111" s="6"/>
    </row>
    <row r="112" spans="1:16" ht="45">
      <c r="A112" s="24" t="s">
        <v>258</v>
      </c>
      <c r="B112" s="25" t="s">
        <v>122</v>
      </c>
      <c r="C112" s="25" t="s">
        <v>129</v>
      </c>
      <c r="D112" s="25" t="s">
        <v>150</v>
      </c>
      <c r="E112" s="25" t="s">
        <v>257</v>
      </c>
      <c r="F112" s="26">
        <v>7</v>
      </c>
      <c r="G112" s="27">
        <v>13</v>
      </c>
      <c r="H112" s="25">
        <v>9</v>
      </c>
      <c r="I112" s="26">
        <v>6</v>
      </c>
      <c r="J112" s="41">
        <f t="shared" si="4"/>
        <v>4.1401273885350314</v>
      </c>
      <c r="K112" s="40">
        <f t="shared" si="4"/>
        <v>2.8662420382165603</v>
      </c>
      <c r="L112" s="29">
        <f t="shared" si="4"/>
        <v>1.910828025477707</v>
      </c>
      <c r="M112" s="82"/>
      <c r="N112" s="83"/>
      <c r="O112" s="28">
        <f t="shared" si="3"/>
        <v>0</v>
      </c>
      <c r="P112" s="6"/>
    </row>
    <row r="113" spans="1:16" ht="30">
      <c r="A113" s="24" t="s">
        <v>259</v>
      </c>
      <c r="B113" s="25" t="s">
        <v>122</v>
      </c>
      <c r="C113" s="25" t="s">
        <v>188</v>
      </c>
      <c r="D113" s="25" t="s">
        <v>150</v>
      </c>
      <c r="E113" s="25" t="s">
        <v>257</v>
      </c>
      <c r="F113" s="26">
        <v>14</v>
      </c>
      <c r="G113" s="27">
        <v>41</v>
      </c>
      <c r="H113" s="25"/>
      <c r="I113" s="26"/>
      <c r="J113" s="41">
        <f t="shared" si="4"/>
        <v>13.057324840764331</v>
      </c>
      <c r="K113" s="40">
        <f t="shared" si="4"/>
        <v>0</v>
      </c>
      <c r="L113" s="29">
        <f t="shared" si="4"/>
        <v>0</v>
      </c>
      <c r="M113" s="82"/>
      <c r="N113" s="83"/>
      <c r="O113" s="28">
        <f t="shared" si="3"/>
        <v>0</v>
      </c>
      <c r="P113" s="6"/>
    </row>
    <row r="114" spans="1:16" ht="45">
      <c r="A114" s="24" t="s">
        <v>260</v>
      </c>
      <c r="B114" s="25" t="s">
        <v>122</v>
      </c>
      <c r="C114" s="25" t="s">
        <v>129</v>
      </c>
      <c r="D114" s="25" t="s">
        <v>54</v>
      </c>
      <c r="E114" s="25"/>
      <c r="F114" s="26">
        <v>7</v>
      </c>
      <c r="G114" s="27">
        <v>16</v>
      </c>
      <c r="H114" s="25"/>
      <c r="I114" s="26"/>
      <c r="J114" s="41">
        <f t="shared" si="4"/>
        <v>5.0955414012738851</v>
      </c>
      <c r="K114" s="40">
        <f t="shared" si="4"/>
        <v>0</v>
      </c>
      <c r="L114" s="29">
        <f t="shared" si="4"/>
        <v>0</v>
      </c>
      <c r="M114" s="82"/>
      <c r="N114" s="83"/>
      <c r="O114" s="28">
        <f t="shared" si="3"/>
        <v>0</v>
      </c>
      <c r="P114" s="6"/>
    </row>
    <row r="115" spans="1:16" ht="30">
      <c r="A115" s="24" t="s">
        <v>261</v>
      </c>
      <c r="B115" s="25" t="s">
        <v>13</v>
      </c>
      <c r="C115" s="25" t="s">
        <v>262</v>
      </c>
      <c r="D115" s="25" t="s">
        <v>15</v>
      </c>
      <c r="E115" s="25" t="s">
        <v>16</v>
      </c>
      <c r="F115" s="26">
        <v>6</v>
      </c>
      <c r="G115" s="27">
        <v>97</v>
      </c>
      <c r="H115" s="25"/>
      <c r="I115" s="26"/>
      <c r="J115" s="41">
        <f t="shared" si="4"/>
        <v>30.891719745222929</v>
      </c>
      <c r="K115" s="40">
        <f t="shared" si="4"/>
        <v>0</v>
      </c>
      <c r="L115" s="29">
        <f t="shared" si="4"/>
        <v>0</v>
      </c>
      <c r="M115" s="82"/>
      <c r="N115" s="83"/>
      <c r="O115" s="28">
        <f t="shared" si="3"/>
        <v>0</v>
      </c>
      <c r="P115" s="6"/>
    </row>
    <row r="116" spans="1:16" ht="30">
      <c r="A116" s="24" t="s">
        <v>263</v>
      </c>
      <c r="B116" s="25" t="s">
        <v>13</v>
      </c>
      <c r="C116" s="25" t="s">
        <v>262</v>
      </c>
      <c r="D116" s="25" t="s">
        <v>15</v>
      </c>
      <c r="E116" s="25" t="s">
        <v>16</v>
      </c>
      <c r="F116" s="26">
        <v>7</v>
      </c>
      <c r="G116" s="27">
        <v>91</v>
      </c>
      <c r="H116" s="25"/>
      <c r="I116" s="26"/>
      <c r="J116" s="41">
        <f t="shared" si="4"/>
        <v>28.980891719745223</v>
      </c>
      <c r="K116" s="40">
        <f t="shared" si="4"/>
        <v>0</v>
      </c>
      <c r="L116" s="29">
        <f t="shared" si="4"/>
        <v>0</v>
      </c>
      <c r="M116" s="82"/>
      <c r="N116" s="83"/>
      <c r="O116" s="28">
        <f t="shared" si="3"/>
        <v>0</v>
      </c>
      <c r="P116" s="6"/>
    </row>
    <row r="117" spans="1:16" ht="30">
      <c r="A117" s="24" t="s">
        <v>264</v>
      </c>
      <c r="B117" s="25" t="s">
        <v>13</v>
      </c>
      <c r="C117" s="25" t="s">
        <v>265</v>
      </c>
      <c r="D117" s="25" t="s">
        <v>15</v>
      </c>
      <c r="E117" s="25" t="s">
        <v>16</v>
      </c>
      <c r="F117" s="26">
        <v>10</v>
      </c>
      <c r="G117" s="27">
        <v>79</v>
      </c>
      <c r="H117" s="25"/>
      <c r="I117" s="26"/>
      <c r="J117" s="41">
        <f t="shared" si="4"/>
        <v>25.159235668789808</v>
      </c>
      <c r="K117" s="40">
        <f t="shared" si="4"/>
        <v>0</v>
      </c>
      <c r="L117" s="29">
        <f t="shared" si="4"/>
        <v>0</v>
      </c>
      <c r="M117" s="82"/>
      <c r="N117" s="83"/>
      <c r="O117" s="28">
        <f t="shared" si="3"/>
        <v>0</v>
      </c>
      <c r="P117" s="6"/>
    </row>
    <row r="118" spans="1:16" ht="30">
      <c r="A118" s="24" t="s">
        <v>266</v>
      </c>
      <c r="B118" s="25" t="s">
        <v>13</v>
      </c>
      <c r="C118" s="25" t="s">
        <v>267</v>
      </c>
      <c r="D118" s="25" t="s">
        <v>15</v>
      </c>
      <c r="E118" s="25" t="s">
        <v>16</v>
      </c>
      <c r="F118" s="26">
        <v>5</v>
      </c>
      <c r="G118" s="27">
        <v>53</v>
      </c>
      <c r="H118" s="25"/>
      <c r="I118" s="26"/>
      <c r="J118" s="41">
        <f t="shared" si="4"/>
        <v>16.878980891719745</v>
      </c>
      <c r="K118" s="40">
        <f t="shared" si="4"/>
        <v>0</v>
      </c>
      <c r="L118" s="29">
        <f t="shared" si="4"/>
        <v>0</v>
      </c>
      <c r="M118" s="82"/>
      <c r="N118" s="83"/>
      <c r="O118" s="28">
        <f t="shared" si="3"/>
        <v>0</v>
      </c>
      <c r="P118" s="6"/>
    </row>
    <row r="119" spans="1:16" ht="15.75" thickBot="1"/>
    <row r="120" spans="1:16">
      <c r="M120" s="30" t="s">
        <v>117</v>
      </c>
      <c r="N120" s="31" t="s">
        <v>118</v>
      </c>
      <c r="O120" s="32">
        <f>SUM(O6:O118)</f>
        <v>0</v>
      </c>
      <c r="P120" s="6"/>
    </row>
    <row r="121" spans="1:16">
      <c r="M121" s="33"/>
      <c r="N121" s="34">
        <v>0.19</v>
      </c>
      <c r="O121" s="35">
        <f>SUM(O120)/100*19</f>
        <v>0</v>
      </c>
      <c r="P121" s="6"/>
    </row>
    <row r="122" spans="1:16" ht="15.75" thickBot="1">
      <c r="M122" s="36"/>
      <c r="N122" s="37" t="s">
        <v>119</v>
      </c>
      <c r="O122" s="38">
        <f>SUM(O120+O121)</f>
        <v>0</v>
      </c>
      <c r="P122" s="6"/>
    </row>
  </sheetData>
  <sheetProtection algorithmName="SHA-512" hashValue="DywNYR9WMMjfNYzn4GXI8VrQwK5ttgjr1xDLJgVkaVXyvrxjIcS0WQIJM3uOWwzQTADu1rPOcRBHCx5EneHgzA==" saltValue="LTnDLu00Nu7p1HGd/xak/Q==" spinCount="100000" sheet="1" objects="1" scenarios="1"/>
  <pageMargins left="0.25" right="0.25"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B2103-E9C1-471D-9279-A5C59BAC3013}">
  <dimension ref="A2:R85"/>
  <sheetViews>
    <sheetView zoomScaleNormal="100" workbookViewId="0">
      <pane ySplit="5" topLeftCell="A6" activePane="bottomLeft" state="frozen"/>
      <selection activeCell="A4" sqref="A4"/>
      <selection pane="bottomLeft" activeCell="M6" sqref="M6"/>
    </sheetView>
  </sheetViews>
  <sheetFormatPr baseColWidth="10" defaultColWidth="9.140625" defaultRowHeight="15"/>
  <cols>
    <col min="1" max="1" width="9.5703125" style="1" bestFit="1" customWidth="1"/>
    <col min="2" max="2" width="13.85546875" style="2" customWidth="1"/>
    <col min="3" max="3" width="12.140625" style="2" customWidth="1"/>
    <col min="4" max="4" width="24.28515625" style="2" bestFit="1" customWidth="1"/>
    <col min="5" max="5" width="49.5703125" style="2" customWidth="1"/>
    <col min="6" max="6" width="7.85546875" style="2" customWidth="1"/>
    <col min="7" max="7" width="9.42578125" style="2" customWidth="1"/>
    <col min="8" max="9" width="9.5703125" style="2" customWidth="1"/>
    <col min="10" max="10" width="8.140625" style="4" customWidth="1"/>
    <col min="11" max="11" width="8" style="4" customWidth="1"/>
    <col min="12" max="12" width="8.140625" style="4" customWidth="1"/>
    <col min="13" max="13" width="11.140625" style="5" bestFit="1" customWidth="1"/>
    <col min="14" max="14" width="12" style="5" customWidth="1"/>
    <col min="15" max="16" width="9.5703125" style="5" bestFit="1" customWidth="1"/>
    <col min="17" max="17" width="9" style="7" bestFit="1" customWidth="1"/>
    <col min="18" max="16384" width="9.140625" style="7"/>
  </cols>
  <sheetData>
    <row r="2" spans="1:18" ht="56.25">
      <c r="E2" s="3" t="s">
        <v>268</v>
      </c>
    </row>
    <row r="3" spans="1:18" ht="18.75">
      <c r="E3" s="8"/>
      <c r="G3" s="9" t="s">
        <v>1</v>
      </c>
      <c r="I3" s="10"/>
      <c r="J3" s="11" t="s">
        <v>748</v>
      </c>
      <c r="L3" s="12"/>
    </row>
    <row r="4" spans="1:18" ht="15.75" thickBot="1">
      <c r="G4" s="13"/>
      <c r="H4" s="14"/>
      <c r="I4" s="15"/>
      <c r="J4" s="16"/>
      <c r="K4" s="17"/>
      <c r="L4" s="18"/>
    </row>
    <row r="5" spans="1:18" ht="30.75" thickBot="1">
      <c r="A5" s="19" t="s">
        <v>2</v>
      </c>
      <c r="B5" s="20" t="s">
        <v>3</v>
      </c>
      <c r="C5" s="20" t="s">
        <v>4</v>
      </c>
      <c r="D5" s="20" t="s">
        <v>5</v>
      </c>
      <c r="E5" s="20" t="s">
        <v>6</v>
      </c>
      <c r="F5" s="20" t="s">
        <v>7</v>
      </c>
      <c r="G5" s="20" t="s">
        <v>741</v>
      </c>
      <c r="H5" s="20" t="s">
        <v>742</v>
      </c>
      <c r="I5" s="20" t="s">
        <v>743</v>
      </c>
      <c r="J5" s="21" t="s">
        <v>8</v>
      </c>
      <c r="K5" s="21" t="s">
        <v>9</v>
      </c>
      <c r="L5" s="21" t="s">
        <v>10</v>
      </c>
      <c r="M5" s="22" t="s">
        <v>737</v>
      </c>
      <c r="N5" s="66" t="s">
        <v>738</v>
      </c>
      <c r="O5" s="23" t="s">
        <v>11</v>
      </c>
      <c r="Q5" s="56"/>
    </row>
    <row r="6" spans="1:18" ht="45">
      <c r="A6" s="67" t="s">
        <v>269</v>
      </c>
      <c r="B6" s="68" t="s">
        <v>270</v>
      </c>
      <c r="C6" s="68" t="s">
        <v>30</v>
      </c>
      <c r="D6" s="68" t="s">
        <v>15</v>
      </c>
      <c r="E6" s="68" t="s">
        <v>16</v>
      </c>
      <c r="F6" s="69">
        <v>28</v>
      </c>
      <c r="G6" s="70">
        <v>210</v>
      </c>
      <c r="H6" s="68"/>
      <c r="I6" s="69"/>
      <c r="J6" s="71">
        <f t="shared" ref="J6:L21" si="0">SUM(G6/3.14)</f>
        <v>66.878980891719749</v>
      </c>
      <c r="K6" s="72">
        <f t="shared" si="0"/>
        <v>0</v>
      </c>
      <c r="L6" s="73">
        <f t="shared" si="0"/>
        <v>0</v>
      </c>
      <c r="M6" s="84"/>
      <c r="N6" s="85"/>
      <c r="O6" s="74">
        <f>SUM(M6+N6)</f>
        <v>0</v>
      </c>
    </row>
    <row r="7" spans="1:18" ht="45">
      <c r="A7" s="24" t="s">
        <v>271</v>
      </c>
      <c r="B7" s="25" t="s">
        <v>270</v>
      </c>
      <c r="C7" s="25" t="s">
        <v>30</v>
      </c>
      <c r="D7" s="25" t="s">
        <v>15</v>
      </c>
      <c r="E7" s="25" t="s">
        <v>16</v>
      </c>
      <c r="F7" s="26">
        <v>27</v>
      </c>
      <c r="G7" s="27">
        <v>305</v>
      </c>
      <c r="H7" s="25"/>
      <c r="I7" s="26"/>
      <c r="J7" s="41">
        <f t="shared" si="0"/>
        <v>97.133757961783431</v>
      </c>
      <c r="K7" s="40">
        <f t="shared" si="0"/>
        <v>0</v>
      </c>
      <c r="L7" s="29">
        <f t="shared" si="0"/>
        <v>0</v>
      </c>
      <c r="M7" s="82"/>
      <c r="N7" s="83"/>
      <c r="O7" s="28">
        <f>SUM(M7+N7)</f>
        <v>0</v>
      </c>
      <c r="R7" s="79"/>
    </row>
    <row r="8" spans="1:18" ht="45">
      <c r="A8" s="24" t="s">
        <v>272</v>
      </c>
      <c r="B8" s="25" t="s">
        <v>270</v>
      </c>
      <c r="C8" s="25" t="s">
        <v>30</v>
      </c>
      <c r="D8" s="25" t="s">
        <v>15</v>
      </c>
      <c r="E8" s="25" t="s">
        <v>16</v>
      </c>
      <c r="F8" s="26">
        <v>16</v>
      </c>
      <c r="G8" s="27">
        <v>123</v>
      </c>
      <c r="H8" s="25"/>
      <c r="I8" s="26"/>
      <c r="J8" s="41">
        <f t="shared" si="0"/>
        <v>39.171974522292992</v>
      </c>
      <c r="K8" s="40">
        <f>SUM(H8/3.14)</f>
        <v>0</v>
      </c>
      <c r="L8" s="29">
        <f>SUM(I8/3.14)</f>
        <v>0</v>
      </c>
      <c r="M8" s="82"/>
      <c r="N8" s="83"/>
      <c r="O8" s="28">
        <f>SUM(M8+N8)</f>
        <v>0</v>
      </c>
    </row>
    <row r="9" spans="1:18" ht="45">
      <c r="A9" s="24" t="s">
        <v>273</v>
      </c>
      <c r="B9" s="25" t="s">
        <v>270</v>
      </c>
      <c r="C9" s="25" t="s">
        <v>30</v>
      </c>
      <c r="D9" s="25" t="s">
        <v>15</v>
      </c>
      <c r="E9" s="25" t="s">
        <v>16</v>
      </c>
      <c r="F9" s="26">
        <v>25</v>
      </c>
      <c r="G9" s="27">
        <v>232</v>
      </c>
      <c r="H9" s="25"/>
      <c r="I9" s="26"/>
      <c r="J9" s="41">
        <f t="shared" si="0"/>
        <v>73.885350318471339</v>
      </c>
      <c r="K9" s="40">
        <f t="shared" si="0"/>
        <v>0</v>
      </c>
      <c r="L9" s="29">
        <f t="shared" si="0"/>
        <v>0</v>
      </c>
      <c r="M9" s="82"/>
      <c r="N9" s="83"/>
      <c r="O9" s="28">
        <f t="shared" ref="O9:O72" si="1">SUM(M9+N9)</f>
        <v>0</v>
      </c>
    </row>
    <row r="10" spans="1:18" ht="45">
      <c r="A10" s="24" t="s">
        <v>274</v>
      </c>
      <c r="B10" s="25" t="s">
        <v>270</v>
      </c>
      <c r="C10" s="25" t="s">
        <v>30</v>
      </c>
      <c r="D10" s="25" t="s">
        <v>24</v>
      </c>
      <c r="E10" s="25" t="s">
        <v>275</v>
      </c>
      <c r="F10" s="26">
        <v>21</v>
      </c>
      <c r="G10" s="27">
        <v>170</v>
      </c>
      <c r="H10" s="25"/>
      <c r="I10" s="26"/>
      <c r="J10" s="41">
        <f t="shared" si="0"/>
        <v>54.140127388535028</v>
      </c>
      <c r="K10" s="40">
        <f t="shared" si="0"/>
        <v>0</v>
      </c>
      <c r="L10" s="29">
        <f t="shared" si="0"/>
        <v>0</v>
      </c>
      <c r="M10" s="82"/>
      <c r="N10" s="83"/>
      <c r="O10" s="28">
        <f t="shared" si="1"/>
        <v>0</v>
      </c>
    </row>
    <row r="11" spans="1:18" ht="45">
      <c r="A11" s="24" t="s">
        <v>274</v>
      </c>
      <c r="B11" s="25" t="s">
        <v>270</v>
      </c>
      <c r="C11" s="25" t="s">
        <v>30</v>
      </c>
      <c r="D11" s="25" t="s">
        <v>15</v>
      </c>
      <c r="E11" s="25" t="s">
        <v>16</v>
      </c>
      <c r="F11" s="26">
        <v>21</v>
      </c>
      <c r="G11" s="27">
        <v>170</v>
      </c>
      <c r="H11" s="25"/>
      <c r="I11" s="26"/>
      <c r="J11" s="41">
        <f t="shared" si="0"/>
        <v>54.140127388535028</v>
      </c>
      <c r="K11" s="40">
        <f t="shared" si="0"/>
        <v>0</v>
      </c>
      <c r="L11" s="29">
        <f t="shared" si="0"/>
        <v>0</v>
      </c>
      <c r="M11" s="82"/>
      <c r="N11" s="83"/>
      <c r="O11" s="28">
        <f t="shared" si="1"/>
        <v>0</v>
      </c>
    </row>
    <row r="12" spans="1:18" ht="45">
      <c r="A12" s="24" t="s">
        <v>276</v>
      </c>
      <c r="B12" s="25" t="s">
        <v>270</v>
      </c>
      <c r="C12" s="25" t="s">
        <v>30</v>
      </c>
      <c r="D12" s="25" t="s">
        <v>15</v>
      </c>
      <c r="E12" s="25" t="s">
        <v>16</v>
      </c>
      <c r="F12" s="26">
        <v>20</v>
      </c>
      <c r="G12" s="27">
        <v>135</v>
      </c>
      <c r="H12" s="25"/>
      <c r="I12" s="26"/>
      <c r="J12" s="41">
        <f t="shared" si="0"/>
        <v>42.993630573248403</v>
      </c>
      <c r="K12" s="40">
        <f t="shared" si="0"/>
        <v>0</v>
      </c>
      <c r="L12" s="29">
        <f t="shared" si="0"/>
        <v>0</v>
      </c>
      <c r="M12" s="82"/>
      <c r="N12" s="83"/>
      <c r="O12" s="28">
        <f t="shared" si="1"/>
        <v>0</v>
      </c>
    </row>
    <row r="13" spans="1:18" ht="45">
      <c r="A13" s="24" t="s">
        <v>277</v>
      </c>
      <c r="B13" s="25" t="s">
        <v>270</v>
      </c>
      <c r="C13" s="25" t="s">
        <v>30</v>
      </c>
      <c r="D13" s="25" t="s">
        <v>15</v>
      </c>
      <c r="E13" s="25" t="s">
        <v>16</v>
      </c>
      <c r="F13" s="26">
        <v>26</v>
      </c>
      <c r="G13" s="27">
        <v>204</v>
      </c>
      <c r="H13" s="25"/>
      <c r="I13" s="26"/>
      <c r="J13" s="41">
        <f t="shared" si="0"/>
        <v>64.968152866242036</v>
      </c>
      <c r="K13" s="40">
        <f t="shared" si="0"/>
        <v>0</v>
      </c>
      <c r="L13" s="29">
        <f t="shared" si="0"/>
        <v>0</v>
      </c>
      <c r="M13" s="82"/>
      <c r="N13" s="83"/>
      <c r="O13" s="28">
        <f t="shared" si="1"/>
        <v>0</v>
      </c>
    </row>
    <row r="14" spans="1:18" ht="45">
      <c r="A14" s="24" t="s">
        <v>278</v>
      </c>
      <c r="B14" s="25" t="s">
        <v>270</v>
      </c>
      <c r="C14" s="25" t="s">
        <v>30</v>
      </c>
      <c r="D14" s="25" t="s">
        <v>15</v>
      </c>
      <c r="E14" s="25" t="s">
        <v>16</v>
      </c>
      <c r="F14" s="26">
        <v>17</v>
      </c>
      <c r="G14" s="27">
        <v>63</v>
      </c>
      <c r="H14" s="25">
        <v>79</v>
      </c>
      <c r="I14" s="26"/>
      <c r="J14" s="41">
        <f t="shared" si="0"/>
        <v>20.063694267515924</v>
      </c>
      <c r="K14" s="40">
        <f t="shared" si="0"/>
        <v>25.159235668789808</v>
      </c>
      <c r="L14" s="29">
        <f t="shared" si="0"/>
        <v>0</v>
      </c>
      <c r="M14" s="82"/>
      <c r="N14" s="83"/>
      <c r="O14" s="28">
        <f t="shared" si="1"/>
        <v>0</v>
      </c>
    </row>
    <row r="15" spans="1:18" ht="45">
      <c r="A15" s="24" t="s">
        <v>279</v>
      </c>
      <c r="B15" s="25" t="s">
        <v>270</v>
      </c>
      <c r="C15" s="25" t="s">
        <v>188</v>
      </c>
      <c r="D15" s="25" t="s">
        <v>24</v>
      </c>
      <c r="E15" s="25" t="s">
        <v>280</v>
      </c>
      <c r="F15" s="26">
        <v>18</v>
      </c>
      <c r="G15" s="27">
        <v>141</v>
      </c>
      <c r="H15" s="25"/>
      <c r="I15" s="26"/>
      <c r="J15" s="41">
        <f t="shared" si="0"/>
        <v>44.904458598726116</v>
      </c>
      <c r="K15" s="40">
        <f t="shared" si="0"/>
        <v>0</v>
      </c>
      <c r="L15" s="29">
        <f t="shared" si="0"/>
        <v>0</v>
      </c>
      <c r="M15" s="82"/>
      <c r="N15" s="83"/>
      <c r="O15" s="28">
        <f>SUM(M15+N15)</f>
        <v>0</v>
      </c>
    </row>
    <row r="16" spans="1:18" ht="45">
      <c r="A16" s="24" t="s">
        <v>279</v>
      </c>
      <c r="B16" s="25" t="s">
        <v>270</v>
      </c>
      <c r="C16" s="25" t="s">
        <v>188</v>
      </c>
      <c r="D16" s="25" t="s">
        <v>15</v>
      </c>
      <c r="E16" s="25" t="s">
        <v>281</v>
      </c>
      <c r="F16" s="26">
        <v>18</v>
      </c>
      <c r="G16" s="27">
        <v>141</v>
      </c>
      <c r="H16" s="25"/>
      <c r="I16" s="26"/>
      <c r="J16" s="41">
        <f t="shared" si="0"/>
        <v>44.904458598726116</v>
      </c>
      <c r="K16" s="40">
        <f t="shared" si="0"/>
        <v>0</v>
      </c>
      <c r="L16" s="29">
        <f t="shared" si="0"/>
        <v>0</v>
      </c>
      <c r="M16" s="82"/>
      <c r="N16" s="83"/>
      <c r="O16" s="28">
        <f t="shared" si="1"/>
        <v>0</v>
      </c>
    </row>
    <row r="17" spans="1:15" ht="45">
      <c r="A17" s="24" t="s">
        <v>282</v>
      </c>
      <c r="B17" s="25" t="s">
        <v>270</v>
      </c>
      <c r="C17" s="25" t="s">
        <v>30</v>
      </c>
      <c r="D17" s="25" t="s">
        <v>150</v>
      </c>
      <c r="E17" s="25" t="s">
        <v>283</v>
      </c>
      <c r="F17" s="26">
        <v>16</v>
      </c>
      <c r="G17" s="27">
        <v>116</v>
      </c>
      <c r="H17" s="25"/>
      <c r="I17" s="26"/>
      <c r="J17" s="41">
        <f t="shared" si="0"/>
        <v>36.942675159235669</v>
      </c>
      <c r="K17" s="40">
        <f t="shared" si="0"/>
        <v>0</v>
      </c>
      <c r="L17" s="29">
        <f t="shared" si="0"/>
        <v>0</v>
      </c>
      <c r="M17" s="82"/>
      <c r="N17" s="83"/>
      <c r="O17" s="28">
        <f t="shared" si="1"/>
        <v>0</v>
      </c>
    </row>
    <row r="18" spans="1:15" ht="45">
      <c r="A18" s="24" t="s">
        <v>284</v>
      </c>
      <c r="B18" s="25" t="s">
        <v>270</v>
      </c>
      <c r="C18" s="25" t="s">
        <v>30</v>
      </c>
      <c r="D18" s="25" t="s">
        <v>54</v>
      </c>
      <c r="E18" s="25" t="s">
        <v>285</v>
      </c>
      <c r="F18" s="26">
        <v>19</v>
      </c>
      <c r="G18" s="27">
        <v>101</v>
      </c>
      <c r="H18" s="25"/>
      <c r="I18" s="26"/>
      <c r="J18" s="41">
        <f t="shared" si="0"/>
        <v>32.165605095541402</v>
      </c>
      <c r="K18" s="40">
        <f t="shared" si="0"/>
        <v>0</v>
      </c>
      <c r="L18" s="29">
        <f t="shared" si="0"/>
        <v>0</v>
      </c>
      <c r="M18" s="82"/>
      <c r="N18" s="83"/>
      <c r="O18" s="28">
        <f t="shared" si="1"/>
        <v>0</v>
      </c>
    </row>
    <row r="19" spans="1:15" ht="45">
      <c r="A19" s="24" t="s">
        <v>286</v>
      </c>
      <c r="B19" s="25" t="s">
        <v>270</v>
      </c>
      <c r="C19" s="25" t="s">
        <v>30</v>
      </c>
      <c r="D19" s="25" t="s">
        <v>54</v>
      </c>
      <c r="E19" s="25" t="s">
        <v>287</v>
      </c>
      <c r="F19" s="26">
        <v>9</v>
      </c>
      <c r="G19" s="27">
        <v>53</v>
      </c>
      <c r="H19" s="25">
        <v>53</v>
      </c>
      <c r="I19" s="26"/>
      <c r="J19" s="41">
        <f t="shared" si="0"/>
        <v>16.878980891719745</v>
      </c>
      <c r="K19" s="40">
        <f t="shared" si="0"/>
        <v>16.878980891719745</v>
      </c>
      <c r="L19" s="29">
        <f t="shared" si="0"/>
        <v>0</v>
      </c>
      <c r="M19" s="82"/>
      <c r="N19" s="83"/>
      <c r="O19" s="28">
        <f t="shared" si="1"/>
        <v>0</v>
      </c>
    </row>
    <row r="20" spans="1:15" ht="45">
      <c r="A20" s="24" t="s">
        <v>288</v>
      </c>
      <c r="B20" s="25" t="s">
        <v>270</v>
      </c>
      <c r="C20" s="25" t="s">
        <v>289</v>
      </c>
      <c r="D20" s="25" t="s">
        <v>15</v>
      </c>
      <c r="E20" s="25" t="s">
        <v>16</v>
      </c>
      <c r="F20" s="26">
        <v>21</v>
      </c>
      <c r="G20" s="27">
        <v>129</v>
      </c>
      <c r="H20" s="25"/>
      <c r="I20" s="26"/>
      <c r="J20" s="41">
        <f t="shared" si="0"/>
        <v>41.082802547770697</v>
      </c>
      <c r="K20" s="40">
        <f t="shared" si="0"/>
        <v>0</v>
      </c>
      <c r="L20" s="29">
        <f t="shared" si="0"/>
        <v>0</v>
      </c>
      <c r="M20" s="82"/>
      <c r="N20" s="83"/>
      <c r="O20" s="28">
        <f t="shared" si="1"/>
        <v>0</v>
      </c>
    </row>
    <row r="21" spans="1:15" ht="45">
      <c r="A21" s="24" t="s">
        <v>288</v>
      </c>
      <c r="B21" s="25" t="s">
        <v>270</v>
      </c>
      <c r="C21" s="25" t="s">
        <v>289</v>
      </c>
      <c r="D21" s="25" t="s">
        <v>105</v>
      </c>
      <c r="E21" s="25" t="s">
        <v>290</v>
      </c>
      <c r="F21" s="26">
        <v>21</v>
      </c>
      <c r="G21" s="27">
        <v>129</v>
      </c>
      <c r="H21" s="25"/>
      <c r="I21" s="26"/>
      <c r="J21" s="41">
        <f t="shared" si="0"/>
        <v>41.082802547770697</v>
      </c>
      <c r="K21" s="40">
        <f t="shared" si="0"/>
        <v>0</v>
      </c>
      <c r="L21" s="29">
        <f t="shared" si="0"/>
        <v>0</v>
      </c>
      <c r="M21" s="82"/>
      <c r="N21" s="83"/>
      <c r="O21" s="28">
        <f t="shared" si="1"/>
        <v>0</v>
      </c>
    </row>
    <row r="22" spans="1:15" ht="45">
      <c r="A22" s="24" t="s">
        <v>291</v>
      </c>
      <c r="B22" s="25" t="s">
        <v>270</v>
      </c>
      <c r="C22" s="25" t="s">
        <v>30</v>
      </c>
      <c r="D22" s="25" t="s">
        <v>54</v>
      </c>
      <c r="E22" s="25" t="s">
        <v>292</v>
      </c>
      <c r="F22" s="26">
        <v>6</v>
      </c>
      <c r="G22" s="27">
        <v>41</v>
      </c>
      <c r="H22" s="25">
        <v>38</v>
      </c>
      <c r="I22" s="26"/>
      <c r="J22" s="41">
        <f t="shared" ref="J22:L81" si="2">SUM(G22/3.14)</f>
        <v>13.057324840764331</v>
      </c>
      <c r="K22" s="40">
        <f t="shared" si="2"/>
        <v>12.101910828025478</v>
      </c>
      <c r="L22" s="29">
        <f t="shared" si="2"/>
        <v>0</v>
      </c>
      <c r="M22" s="82"/>
      <c r="N22" s="83"/>
      <c r="O22" s="28">
        <f t="shared" si="1"/>
        <v>0</v>
      </c>
    </row>
    <row r="23" spans="1:15" ht="45">
      <c r="A23" s="24" t="s">
        <v>293</v>
      </c>
      <c r="B23" s="25" t="s">
        <v>270</v>
      </c>
      <c r="C23" s="25" t="s">
        <v>30</v>
      </c>
      <c r="D23" s="25" t="s">
        <v>150</v>
      </c>
      <c r="E23" s="25"/>
      <c r="F23" s="26">
        <v>21</v>
      </c>
      <c r="G23" s="27">
        <v>154</v>
      </c>
      <c r="H23" s="25"/>
      <c r="I23" s="26"/>
      <c r="J23" s="41">
        <f t="shared" si="2"/>
        <v>49.044585987261144</v>
      </c>
      <c r="K23" s="40">
        <f t="shared" si="2"/>
        <v>0</v>
      </c>
      <c r="L23" s="29">
        <f t="shared" si="2"/>
        <v>0</v>
      </c>
      <c r="M23" s="82"/>
      <c r="N23" s="83"/>
      <c r="O23" s="28">
        <f t="shared" si="1"/>
        <v>0</v>
      </c>
    </row>
    <row r="24" spans="1:15" ht="45">
      <c r="A24" s="24" t="s">
        <v>293</v>
      </c>
      <c r="B24" s="25" t="s">
        <v>270</v>
      </c>
      <c r="C24" s="25" t="s">
        <v>30</v>
      </c>
      <c r="D24" s="25" t="s">
        <v>15</v>
      </c>
      <c r="E24" s="25" t="s">
        <v>16</v>
      </c>
      <c r="F24" s="26">
        <v>21</v>
      </c>
      <c r="G24" s="27">
        <v>154</v>
      </c>
      <c r="H24" s="25"/>
      <c r="I24" s="26"/>
      <c r="J24" s="41">
        <f t="shared" si="2"/>
        <v>49.044585987261144</v>
      </c>
      <c r="K24" s="40">
        <f t="shared" si="2"/>
        <v>0</v>
      </c>
      <c r="L24" s="29">
        <f t="shared" si="2"/>
        <v>0</v>
      </c>
      <c r="M24" s="82"/>
      <c r="N24" s="83"/>
      <c r="O24" s="28">
        <f t="shared" si="1"/>
        <v>0</v>
      </c>
    </row>
    <row r="25" spans="1:15" ht="45">
      <c r="A25" s="24" t="s">
        <v>294</v>
      </c>
      <c r="B25" s="25" t="s">
        <v>270</v>
      </c>
      <c r="C25" s="25" t="s">
        <v>289</v>
      </c>
      <c r="D25" s="25" t="s">
        <v>105</v>
      </c>
      <c r="E25" s="25" t="s">
        <v>295</v>
      </c>
      <c r="F25" s="26">
        <v>22</v>
      </c>
      <c r="G25" s="27">
        <v>151</v>
      </c>
      <c r="H25" s="25">
        <v>53</v>
      </c>
      <c r="I25" s="26"/>
      <c r="J25" s="41">
        <f t="shared" si="2"/>
        <v>48.089171974522294</v>
      </c>
      <c r="K25" s="40">
        <f t="shared" si="2"/>
        <v>16.878980891719745</v>
      </c>
      <c r="L25" s="29">
        <f t="shared" si="2"/>
        <v>0</v>
      </c>
      <c r="M25" s="82"/>
      <c r="N25" s="83"/>
      <c r="O25" s="28">
        <f t="shared" si="1"/>
        <v>0</v>
      </c>
    </row>
    <row r="26" spans="1:15" ht="45">
      <c r="A26" s="24" t="s">
        <v>296</v>
      </c>
      <c r="B26" s="25" t="s">
        <v>270</v>
      </c>
      <c r="C26" s="25" t="s">
        <v>30</v>
      </c>
      <c r="D26" s="25" t="s">
        <v>15</v>
      </c>
      <c r="E26" s="25" t="s">
        <v>297</v>
      </c>
      <c r="F26" s="26">
        <v>30</v>
      </c>
      <c r="G26" s="27">
        <v>295</v>
      </c>
      <c r="H26" s="25"/>
      <c r="I26" s="26"/>
      <c r="J26" s="41">
        <f t="shared" si="2"/>
        <v>93.949044585987252</v>
      </c>
      <c r="K26" s="40">
        <f t="shared" si="2"/>
        <v>0</v>
      </c>
      <c r="L26" s="29">
        <f t="shared" si="2"/>
        <v>0</v>
      </c>
      <c r="M26" s="82"/>
      <c r="N26" s="83"/>
      <c r="O26" s="28">
        <f t="shared" si="1"/>
        <v>0</v>
      </c>
    </row>
    <row r="27" spans="1:15" ht="45">
      <c r="A27" s="24" t="s">
        <v>298</v>
      </c>
      <c r="B27" s="25" t="s">
        <v>270</v>
      </c>
      <c r="C27" s="25" t="s">
        <v>30</v>
      </c>
      <c r="D27" s="25" t="s">
        <v>299</v>
      </c>
      <c r="E27" s="25" t="s">
        <v>300</v>
      </c>
      <c r="F27" s="26">
        <v>27</v>
      </c>
      <c r="G27" s="27">
        <v>201</v>
      </c>
      <c r="H27" s="25"/>
      <c r="I27" s="26"/>
      <c r="J27" s="41">
        <f t="shared" si="2"/>
        <v>64.01273885350318</v>
      </c>
      <c r="K27" s="40">
        <f t="shared" si="2"/>
        <v>0</v>
      </c>
      <c r="L27" s="29">
        <f t="shared" si="2"/>
        <v>0</v>
      </c>
      <c r="M27" s="82"/>
      <c r="N27" s="83"/>
      <c r="O27" s="28">
        <f t="shared" si="1"/>
        <v>0</v>
      </c>
    </row>
    <row r="28" spans="1:15" ht="45">
      <c r="A28" s="24" t="s">
        <v>298</v>
      </c>
      <c r="B28" s="25" t="s">
        <v>270</v>
      </c>
      <c r="C28" s="25" t="s">
        <v>30</v>
      </c>
      <c r="D28" s="25" t="s">
        <v>15</v>
      </c>
      <c r="E28" s="25" t="s">
        <v>16</v>
      </c>
      <c r="F28" s="26">
        <v>27</v>
      </c>
      <c r="G28" s="27">
        <v>201</v>
      </c>
      <c r="H28" s="25"/>
      <c r="I28" s="26"/>
      <c r="J28" s="41">
        <f t="shared" si="2"/>
        <v>64.01273885350318</v>
      </c>
      <c r="K28" s="40">
        <f t="shared" si="2"/>
        <v>0</v>
      </c>
      <c r="L28" s="29">
        <f t="shared" si="2"/>
        <v>0</v>
      </c>
      <c r="M28" s="82"/>
      <c r="N28" s="83"/>
      <c r="O28" s="28">
        <f t="shared" si="1"/>
        <v>0</v>
      </c>
    </row>
    <row r="29" spans="1:15" ht="45">
      <c r="A29" s="24" t="s">
        <v>301</v>
      </c>
      <c r="B29" s="25" t="s">
        <v>270</v>
      </c>
      <c r="C29" s="25" t="s">
        <v>110</v>
      </c>
      <c r="D29" s="25" t="s">
        <v>15</v>
      </c>
      <c r="E29" s="25" t="s">
        <v>302</v>
      </c>
      <c r="F29" s="26">
        <v>10</v>
      </c>
      <c r="G29" s="27">
        <v>50</v>
      </c>
      <c r="H29" s="25"/>
      <c r="I29" s="26"/>
      <c r="J29" s="41">
        <f t="shared" si="2"/>
        <v>15.923566878980891</v>
      </c>
      <c r="K29" s="40">
        <f t="shared" si="2"/>
        <v>0</v>
      </c>
      <c r="L29" s="29">
        <f t="shared" si="2"/>
        <v>0</v>
      </c>
      <c r="M29" s="82"/>
      <c r="N29" s="83"/>
      <c r="O29" s="28">
        <f t="shared" si="1"/>
        <v>0</v>
      </c>
    </row>
    <row r="30" spans="1:15" ht="45">
      <c r="A30" s="24" t="s">
        <v>303</v>
      </c>
      <c r="B30" s="25" t="s">
        <v>270</v>
      </c>
      <c r="C30" s="25" t="s">
        <v>30</v>
      </c>
      <c r="D30" s="25" t="s">
        <v>24</v>
      </c>
      <c r="E30" s="25" t="s">
        <v>34</v>
      </c>
      <c r="F30" s="26">
        <v>24</v>
      </c>
      <c r="G30" s="27">
        <v>148</v>
      </c>
      <c r="H30" s="25"/>
      <c r="I30" s="26"/>
      <c r="J30" s="41">
        <f t="shared" si="2"/>
        <v>47.133757961783438</v>
      </c>
      <c r="K30" s="40">
        <f t="shared" si="2"/>
        <v>0</v>
      </c>
      <c r="L30" s="29">
        <f t="shared" si="2"/>
        <v>0</v>
      </c>
      <c r="M30" s="82"/>
      <c r="N30" s="83"/>
      <c r="O30" s="28">
        <f t="shared" si="1"/>
        <v>0</v>
      </c>
    </row>
    <row r="31" spans="1:15" ht="45">
      <c r="A31" s="24" t="s">
        <v>303</v>
      </c>
      <c r="B31" s="25" t="s">
        <v>270</v>
      </c>
      <c r="C31" s="25" t="s">
        <v>30</v>
      </c>
      <c r="D31" s="25" t="s">
        <v>15</v>
      </c>
      <c r="E31" s="25" t="s">
        <v>16</v>
      </c>
      <c r="F31" s="26">
        <v>24</v>
      </c>
      <c r="G31" s="27">
        <v>148</v>
      </c>
      <c r="H31" s="25"/>
      <c r="I31" s="26"/>
      <c r="J31" s="41">
        <f t="shared" si="2"/>
        <v>47.133757961783438</v>
      </c>
      <c r="K31" s="40">
        <f t="shared" si="2"/>
        <v>0</v>
      </c>
      <c r="L31" s="29">
        <f t="shared" si="2"/>
        <v>0</v>
      </c>
      <c r="M31" s="82"/>
      <c r="N31" s="83"/>
      <c r="O31" s="28">
        <f t="shared" si="1"/>
        <v>0</v>
      </c>
    </row>
    <row r="32" spans="1:15" ht="45">
      <c r="A32" s="24" t="s">
        <v>304</v>
      </c>
      <c r="B32" s="25" t="s">
        <v>270</v>
      </c>
      <c r="C32" s="25" t="s">
        <v>30</v>
      </c>
      <c r="D32" s="25" t="s">
        <v>15</v>
      </c>
      <c r="E32" s="25" t="s">
        <v>16</v>
      </c>
      <c r="F32" s="26">
        <v>29</v>
      </c>
      <c r="G32" s="27">
        <v>173</v>
      </c>
      <c r="H32" s="25"/>
      <c r="I32" s="26"/>
      <c r="J32" s="41">
        <f>SUM(G32/3.14)</f>
        <v>55.095541401273884</v>
      </c>
      <c r="K32" s="40">
        <f>SUM(H32/3.14)</f>
        <v>0</v>
      </c>
      <c r="L32" s="29">
        <f>SUM(I32/3.14)</f>
        <v>0</v>
      </c>
      <c r="M32" s="82"/>
      <c r="N32" s="83"/>
      <c r="O32" s="28">
        <f t="shared" si="1"/>
        <v>0</v>
      </c>
    </row>
    <row r="33" spans="1:15" ht="45">
      <c r="A33" s="24" t="s">
        <v>305</v>
      </c>
      <c r="B33" s="25" t="s">
        <v>270</v>
      </c>
      <c r="C33" s="25" t="s">
        <v>30</v>
      </c>
      <c r="D33" s="25" t="s">
        <v>150</v>
      </c>
      <c r="E33" s="25"/>
      <c r="F33" s="26">
        <v>27</v>
      </c>
      <c r="G33" s="27">
        <v>204</v>
      </c>
      <c r="H33" s="25"/>
      <c r="I33" s="26"/>
      <c r="J33" s="41">
        <f t="shared" si="2"/>
        <v>64.968152866242036</v>
      </c>
      <c r="K33" s="40">
        <f t="shared" si="2"/>
        <v>0</v>
      </c>
      <c r="L33" s="29">
        <f t="shared" si="2"/>
        <v>0</v>
      </c>
      <c r="M33" s="82"/>
      <c r="N33" s="83"/>
      <c r="O33" s="28">
        <f t="shared" si="1"/>
        <v>0</v>
      </c>
    </row>
    <row r="34" spans="1:15" ht="45">
      <c r="A34" s="24" t="s">
        <v>305</v>
      </c>
      <c r="B34" s="25" t="s">
        <v>270</v>
      </c>
      <c r="C34" s="25" t="s">
        <v>30</v>
      </c>
      <c r="D34" s="25" t="s">
        <v>15</v>
      </c>
      <c r="E34" s="25" t="s">
        <v>16</v>
      </c>
      <c r="F34" s="26">
        <v>27</v>
      </c>
      <c r="G34" s="27">
        <v>204</v>
      </c>
      <c r="H34" s="25"/>
      <c r="I34" s="26"/>
      <c r="J34" s="41">
        <f t="shared" si="2"/>
        <v>64.968152866242036</v>
      </c>
      <c r="K34" s="40">
        <f t="shared" si="2"/>
        <v>0</v>
      </c>
      <c r="L34" s="29">
        <f t="shared" si="2"/>
        <v>0</v>
      </c>
      <c r="M34" s="82"/>
      <c r="N34" s="83"/>
      <c r="O34" s="28">
        <f t="shared" si="1"/>
        <v>0</v>
      </c>
    </row>
    <row r="35" spans="1:15" ht="45">
      <c r="A35" s="24" t="s">
        <v>306</v>
      </c>
      <c r="B35" s="25" t="s">
        <v>270</v>
      </c>
      <c r="C35" s="25" t="s">
        <v>289</v>
      </c>
      <c r="D35" s="25" t="s">
        <v>15</v>
      </c>
      <c r="E35" s="25" t="s">
        <v>16</v>
      </c>
      <c r="F35" s="26">
        <v>22</v>
      </c>
      <c r="G35" s="27">
        <v>138</v>
      </c>
      <c r="H35" s="25"/>
      <c r="I35" s="26"/>
      <c r="J35" s="41">
        <f t="shared" si="2"/>
        <v>43.949044585987259</v>
      </c>
      <c r="K35" s="40">
        <f t="shared" si="2"/>
        <v>0</v>
      </c>
      <c r="L35" s="29">
        <f t="shared" si="2"/>
        <v>0</v>
      </c>
      <c r="M35" s="82"/>
      <c r="N35" s="83"/>
      <c r="O35" s="28">
        <f t="shared" si="1"/>
        <v>0</v>
      </c>
    </row>
    <row r="36" spans="1:15" ht="45">
      <c r="A36" s="24" t="s">
        <v>307</v>
      </c>
      <c r="B36" s="25" t="s">
        <v>270</v>
      </c>
      <c r="C36" s="25" t="s">
        <v>30</v>
      </c>
      <c r="D36" s="25" t="s">
        <v>150</v>
      </c>
      <c r="E36" s="25" t="s">
        <v>308</v>
      </c>
      <c r="F36" s="26">
        <v>15</v>
      </c>
      <c r="G36" s="27">
        <v>75</v>
      </c>
      <c r="H36" s="25"/>
      <c r="I36" s="26"/>
      <c r="J36" s="41">
        <f t="shared" si="2"/>
        <v>23.885350318471335</v>
      </c>
      <c r="K36" s="40">
        <f t="shared" si="2"/>
        <v>0</v>
      </c>
      <c r="L36" s="29">
        <f t="shared" si="2"/>
        <v>0</v>
      </c>
      <c r="M36" s="82"/>
      <c r="N36" s="83"/>
      <c r="O36" s="28">
        <f t="shared" si="1"/>
        <v>0</v>
      </c>
    </row>
    <row r="37" spans="1:15" ht="45">
      <c r="A37" s="24" t="s">
        <v>309</v>
      </c>
      <c r="B37" s="25" t="s">
        <v>270</v>
      </c>
      <c r="C37" s="25" t="s">
        <v>289</v>
      </c>
      <c r="D37" s="25" t="s">
        <v>15</v>
      </c>
      <c r="E37" s="25" t="s">
        <v>16</v>
      </c>
      <c r="F37" s="26">
        <v>22</v>
      </c>
      <c r="G37" s="27">
        <v>126</v>
      </c>
      <c r="H37" s="25"/>
      <c r="I37" s="26"/>
      <c r="J37" s="41">
        <f t="shared" si="2"/>
        <v>40.127388535031848</v>
      </c>
      <c r="K37" s="40">
        <f t="shared" si="2"/>
        <v>0</v>
      </c>
      <c r="L37" s="29">
        <f t="shared" si="2"/>
        <v>0</v>
      </c>
      <c r="M37" s="82"/>
      <c r="N37" s="83"/>
      <c r="O37" s="28">
        <f t="shared" si="1"/>
        <v>0</v>
      </c>
    </row>
    <row r="38" spans="1:15" ht="45">
      <c r="A38" s="24" t="s">
        <v>309</v>
      </c>
      <c r="B38" s="25" t="s">
        <v>270</v>
      </c>
      <c r="C38" s="25" t="s">
        <v>289</v>
      </c>
      <c r="D38" s="25" t="s">
        <v>105</v>
      </c>
      <c r="E38" s="25" t="s">
        <v>310</v>
      </c>
      <c r="F38" s="26">
        <v>22</v>
      </c>
      <c r="G38" s="27">
        <v>126</v>
      </c>
      <c r="H38" s="25"/>
      <c r="I38" s="26"/>
      <c r="J38" s="41">
        <f t="shared" si="2"/>
        <v>40.127388535031848</v>
      </c>
      <c r="K38" s="40">
        <f t="shared" si="2"/>
        <v>0</v>
      </c>
      <c r="L38" s="29">
        <f t="shared" si="2"/>
        <v>0</v>
      </c>
      <c r="M38" s="82"/>
      <c r="N38" s="83"/>
      <c r="O38" s="28">
        <f t="shared" si="1"/>
        <v>0</v>
      </c>
    </row>
    <row r="39" spans="1:15" ht="45">
      <c r="A39" s="24" t="s">
        <v>311</v>
      </c>
      <c r="B39" s="25" t="s">
        <v>270</v>
      </c>
      <c r="C39" s="25" t="s">
        <v>188</v>
      </c>
      <c r="D39" s="25" t="s">
        <v>15</v>
      </c>
      <c r="E39" s="25" t="s">
        <v>16</v>
      </c>
      <c r="F39" s="26">
        <v>19</v>
      </c>
      <c r="G39" s="27">
        <v>91</v>
      </c>
      <c r="H39" s="25"/>
      <c r="I39" s="26"/>
      <c r="J39" s="41">
        <f t="shared" si="2"/>
        <v>28.980891719745223</v>
      </c>
      <c r="K39" s="40">
        <f t="shared" si="2"/>
        <v>0</v>
      </c>
      <c r="L39" s="29">
        <f t="shared" si="2"/>
        <v>0</v>
      </c>
      <c r="M39" s="82"/>
      <c r="N39" s="83"/>
      <c r="O39" s="28">
        <f t="shared" si="1"/>
        <v>0</v>
      </c>
    </row>
    <row r="40" spans="1:15" ht="45">
      <c r="A40" s="24" t="s">
        <v>312</v>
      </c>
      <c r="B40" s="25" t="s">
        <v>270</v>
      </c>
      <c r="C40" s="25" t="s">
        <v>188</v>
      </c>
      <c r="D40" s="25" t="s">
        <v>15</v>
      </c>
      <c r="E40" s="25" t="s">
        <v>16</v>
      </c>
      <c r="F40" s="26">
        <v>17</v>
      </c>
      <c r="G40" s="27">
        <v>63</v>
      </c>
      <c r="H40" s="25"/>
      <c r="I40" s="26"/>
      <c r="J40" s="41">
        <f t="shared" si="2"/>
        <v>20.063694267515924</v>
      </c>
      <c r="K40" s="40">
        <f t="shared" si="2"/>
        <v>0</v>
      </c>
      <c r="L40" s="29">
        <f t="shared" si="2"/>
        <v>0</v>
      </c>
      <c r="M40" s="82"/>
      <c r="N40" s="83"/>
      <c r="O40" s="28">
        <f t="shared" si="1"/>
        <v>0</v>
      </c>
    </row>
    <row r="41" spans="1:15" ht="45">
      <c r="A41" s="24" t="s">
        <v>313</v>
      </c>
      <c r="B41" s="25" t="s">
        <v>270</v>
      </c>
      <c r="C41" s="25" t="s">
        <v>188</v>
      </c>
      <c r="D41" s="25" t="s">
        <v>24</v>
      </c>
      <c r="E41" s="25" t="s">
        <v>314</v>
      </c>
      <c r="F41" s="26">
        <v>15</v>
      </c>
      <c r="G41" s="27">
        <v>53</v>
      </c>
      <c r="H41" s="25">
        <v>31</v>
      </c>
      <c r="I41" s="26"/>
      <c r="J41" s="41">
        <f t="shared" si="2"/>
        <v>16.878980891719745</v>
      </c>
      <c r="K41" s="40">
        <f t="shared" si="2"/>
        <v>9.872611464968152</v>
      </c>
      <c r="L41" s="29">
        <f t="shared" si="2"/>
        <v>0</v>
      </c>
      <c r="M41" s="82"/>
      <c r="N41" s="83"/>
      <c r="O41" s="28">
        <f t="shared" si="1"/>
        <v>0</v>
      </c>
    </row>
    <row r="42" spans="1:15" ht="45">
      <c r="A42" s="24" t="s">
        <v>313</v>
      </c>
      <c r="B42" s="25" t="s">
        <v>270</v>
      </c>
      <c r="C42" s="25" t="s">
        <v>188</v>
      </c>
      <c r="D42" s="25" t="s">
        <v>15</v>
      </c>
      <c r="E42" s="25" t="s">
        <v>16</v>
      </c>
      <c r="F42" s="26">
        <v>15</v>
      </c>
      <c r="G42" s="27">
        <v>53</v>
      </c>
      <c r="H42" s="25">
        <v>31</v>
      </c>
      <c r="I42" s="26"/>
      <c r="J42" s="41">
        <f t="shared" si="2"/>
        <v>16.878980891719745</v>
      </c>
      <c r="K42" s="40">
        <f t="shared" si="2"/>
        <v>9.872611464968152</v>
      </c>
      <c r="L42" s="29">
        <f t="shared" si="2"/>
        <v>0</v>
      </c>
      <c r="M42" s="82"/>
      <c r="N42" s="83"/>
      <c r="O42" s="28">
        <f t="shared" si="1"/>
        <v>0</v>
      </c>
    </row>
    <row r="43" spans="1:15" ht="45">
      <c r="A43" s="24" t="s">
        <v>315</v>
      </c>
      <c r="B43" s="25" t="s">
        <v>270</v>
      </c>
      <c r="C43" s="25" t="s">
        <v>289</v>
      </c>
      <c r="D43" s="25" t="s">
        <v>150</v>
      </c>
      <c r="E43" s="25"/>
      <c r="F43" s="26">
        <v>25</v>
      </c>
      <c r="G43" s="27">
        <v>167</v>
      </c>
      <c r="H43" s="25"/>
      <c r="I43" s="26"/>
      <c r="J43" s="41">
        <f t="shared" si="2"/>
        <v>53.184713375796179</v>
      </c>
      <c r="K43" s="40">
        <f t="shared" si="2"/>
        <v>0</v>
      </c>
      <c r="L43" s="29">
        <f t="shared" si="2"/>
        <v>0</v>
      </c>
      <c r="M43" s="82"/>
      <c r="N43" s="83"/>
      <c r="O43" s="28">
        <f t="shared" si="1"/>
        <v>0</v>
      </c>
    </row>
    <row r="44" spans="1:15" ht="45">
      <c r="A44" s="24" t="s">
        <v>315</v>
      </c>
      <c r="B44" s="25" t="s">
        <v>270</v>
      </c>
      <c r="C44" s="25" t="s">
        <v>289</v>
      </c>
      <c r="D44" s="25" t="s">
        <v>15</v>
      </c>
      <c r="E44" s="25" t="s">
        <v>16</v>
      </c>
      <c r="F44" s="26">
        <v>25</v>
      </c>
      <c r="G44" s="27">
        <v>167</v>
      </c>
      <c r="H44" s="25"/>
      <c r="I44" s="26"/>
      <c r="J44" s="41">
        <f t="shared" si="2"/>
        <v>53.184713375796179</v>
      </c>
      <c r="K44" s="40">
        <f t="shared" si="2"/>
        <v>0</v>
      </c>
      <c r="L44" s="29">
        <f t="shared" si="2"/>
        <v>0</v>
      </c>
      <c r="M44" s="82"/>
      <c r="N44" s="83"/>
      <c r="O44" s="28">
        <f t="shared" si="1"/>
        <v>0</v>
      </c>
    </row>
    <row r="45" spans="1:15" ht="45">
      <c r="A45" s="24" t="s">
        <v>316</v>
      </c>
      <c r="B45" s="25" t="s">
        <v>270</v>
      </c>
      <c r="C45" s="25" t="s">
        <v>30</v>
      </c>
      <c r="D45" s="25" t="s">
        <v>150</v>
      </c>
      <c r="E45" s="25" t="s">
        <v>317</v>
      </c>
      <c r="F45" s="26">
        <v>22</v>
      </c>
      <c r="G45" s="27">
        <v>157</v>
      </c>
      <c r="H45" s="25"/>
      <c r="I45" s="26"/>
      <c r="J45" s="41">
        <f t="shared" si="2"/>
        <v>50</v>
      </c>
      <c r="K45" s="40">
        <f t="shared" si="2"/>
        <v>0</v>
      </c>
      <c r="L45" s="29">
        <f t="shared" si="2"/>
        <v>0</v>
      </c>
      <c r="M45" s="82"/>
      <c r="N45" s="83"/>
      <c r="O45" s="28">
        <f t="shared" si="1"/>
        <v>0</v>
      </c>
    </row>
    <row r="46" spans="1:15" ht="45">
      <c r="A46" s="24" t="s">
        <v>316</v>
      </c>
      <c r="B46" s="25" t="s">
        <v>270</v>
      </c>
      <c r="C46" s="25" t="s">
        <v>30</v>
      </c>
      <c r="D46" s="25" t="s">
        <v>24</v>
      </c>
      <c r="E46" s="25" t="s">
        <v>318</v>
      </c>
      <c r="F46" s="26">
        <v>22</v>
      </c>
      <c r="G46" s="27">
        <v>157</v>
      </c>
      <c r="H46" s="25"/>
      <c r="I46" s="26"/>
      <c r="J46" s="41">
        <f t="shared" si="2"/>
        <v>50</v>
      </c>
      <c r="K46" s="40">
        <f t="shared" si="2"/>
        <v>0</v>
      </c>
      <c r="L46" s="29">
        <f t="shared" si="2"/>
        <v>0</v>
      </c>
      <c r="M46" s="82"/>
      <c r="N46" s="83"/>
      <c r="O46" s="28">
        <f t="shared" si="1"/>
        <v>0</v>
      </c>
    </row>
    <row r="47" spans="1:15" ht="45">
      <c r="A47" s="24" t="s">
        <v>316</v>
      </c>
      <c r="B47" s="25" t="s">
        <v>270</v>
      </c>
      <c r="C47" s="25" t="s">
        <v>30</v>
      </c>
      <c r="D47" s="25" t="s">
        <v>15</v>
      </c>
      <c r="E47" s="25" t="s">
        <v>16</v>
      </c>
      <c r="F47" s="26">
        <v>22</v>
      </c>
      <c r="G47" s="27">
        <v>157</v>
      </c>
      <c r="H47" s="25"/>
      <c r="I47" s="26"/>
      <c r="J47" s="41">
        <f t="shared" si="2"/>
        <v>50</v>
      </c>
      <c r="K47" s="40">
        <f t="shared" si="2"/>
        <v>0</v>
      </c>
      <c r="L47" s="29">
        <f t="shared" si="2"/>
        <v>0</v>
      </c>
      <c r="M47" s="82"/>
      <c r="N47" s="83"/>
      <c r="O47" s="28">
        <f t="shared" si="1"/>
        <v>0</v>
      </c>
    </row>
    <row r="48" spans="1:15" ht="45">
      <c r="A48" s="24" t="s">
        <v>319</v>
      </c>
      <c r="B48" s="25" t="s">
        <v>270</v>
      </c>
      <c r="C48" s="25" t="s">
        <v>129</v>
      </c>
      <c r="D48" s="25" t="s">
        <v>24</v>
      </c>
      <c r="E48" s="25" t="s">
        <v>320</v>
      </c>
      <c r="F48" s="26">
        <v>16</v>
      </c>
      <c r="G48" s="27">
        <v>123</v>
      </c>
      <c r="H48" s="25"/>
      <c r="I48" s="26"/>
      <c r="J48" s="41">
        <f t="shared" si="2"/>
        <v>39.171974522292992</v>
      </c>
      <c r="K48" s="40">
        <f t="shared" si="2"/>
        <v>0</v>
      </c>
      <c r="L48" s="29">
        <f t="shared" si="2"/>
        <v>0</v>
      </c>
      <c r="M48" s="82"/>
      <c r="N48" s="83"/>
      <c r="O48" s="28">
        <f t="shared" si="1"/>
        <v>0</v>
      </c>
    </row>
    <row r="49" spans="1:15" ht="45">
      <c r="A49" s="24" t="s">
        <v>319</v>
      </c>
      <c r="B49" s="25" t="s">
        <v>270</v>
      </c>
      <c r="C49" s="25" t="s">
        <v>129</v>
      </c>
      <c r="D49" s="25" t="s">
        <v>15</v>
      </c>
      <c r="E49" s="25" t="s">
        <v>321</v>
      </c>
      <c r="F49" s="26">
        <v>16</v>
      </c>
      <c r="G49" s="27">
        <v>123</v>
      </c>
      <c r="H49" s="25"/>
      <c r="I49" s="26"/>
      <c r="J49" s="41">
        <f t="shared" si="2"/>
        <v>39.171974522292992</v>
      </c>
      <c r="K49" s="40">
        <f t="shared" si="2"/>
        <v>0</v>
      </c>
      <c r="L49" s="29">
        <f t="shared" si="2"/>
        <v>0</v>
      </c>
      <c r="M49" s="82"/>
      <c r="N49" s="83"/>
      <c r="O49" s="28">
        <f>SUM(M49+N49)</f>
        <v>0</v>
      </c>
    </row>
    <row r="50" spans="1:15" ht="45">
      <c r="A50" s="24" t="s">
        <v>322</v>
      </c>
      <c r="B50" s="25" t="s">
        <v>270</v>
      </c>
      <c r="C50" s="25" t="s">
        <v>30</v>
      </c>
      <c r="D50" s="25" t="s">
        <v>150</v>
      </c>
      <c r="E50" s="25" t="s">
        <v>323</v>
      </c>
      <c r="F50" s="26">
        <v>15</v>
      </c>
      <c r="G50" s="27">
        <v>94</v>
      </c>
      <c r="H50" s="25"/>
      <c r="I50" s="26"/>
      <c r="J50" s="41">
        <f t="shared" si="2"/>
        <v>29.936305732484076</v>
      </c>
      <c r="K50" s="40">
        <f t="shared" si="2"/>
        <v>0</v>
      </c>
      <c r="L50" s="29">
        <f t="shared" si="2"/>
        <v>0</v>
      </c>
      <c r="M50" s="82"/>
      <c r="N50" s="83"/>
      <c r="O50" s="28">
        <f t="shared" si="1"/>
        <v>0</v>
      </c>
    </row>
    <row r="51" spans="1:15" ht="45">
      <c r="A51" s="24" t="s">
        <v>322</v>
      </c>
      <c r="B51" s="25" t="s">
        <v>270</v>
      </c>
      <c r="C51" s="25" t="s">
        <v>30</v>
      </c>
      <c r="D51" s="25" t="s">
        <v>24</v>
      </c>
      <c r="E51" s="25" t="s">
        <v>324</v>
      </c>
      <c r="F51" s="26">
        <v>15</v>
      </c>
      <c r="G51" s="27">
        <v>94</v>
      </c>
      <c r="H51" s="25"/>
      <c r="I51" s="26"/>
      <c r="J51" s="41">
        <f t="shared" si="2"/>
        <v>29.936305732484076</v>
      </c>
      <c r="K51" s="40">
        <f t="shared" si="2"/>
        <v>0</v>
      </c>
      <c r="L51" s="29">
        <f t="shared" si="2"/>
        <v>0</v>
      </c>
      <c r="M51" s="82"/>
      <c r="N51" s="83"/>
      <c r="O51" s="28">
        <f t="shared" si="1"/>
        <v>0</v>
      </c>
    </row>
    <row r="52" spans="1:15" ht="45">
      <c r="A52" s="24" t="s">
        <v>322</v>
      </c>
      <c r="B52" s="25" t="s">
        <v>270</v>
      </c>
      <c r="C52" s="25" t="s">
        <v>30</v>
      </c>
      <c r="D52" s="25" t="s">
        <v>15</v>
      </c>
      <c r="E52" s="25" t="s">
        <v>16</v>
      </c>
      <c r="F52" s="26">
        <v>15</v>
      </c>
      <c r="G52" s="27">
        <v>94</v>
      </c>
      <c r="H52" s="25"/>
      <c r="I52" s="26"/>
      <c r="J52" s="41">
        <f t="shared" si="2"/>
        <v>29.936305732484076</v>
      </c>
      <c r="K52" s="40">
        <f t="shared" si="2"/>
        <v>0</v>
      </c>
      <c r="L52" s="29">
        <f t="shared" si="2"/>
        <v>0</v>
      </c>
      <c r="M52" s="82"/>
      <c r="N52" s="83"/>
      <c r="O52" s="28">
        <f t="shared" si="1"/>
        <v>0</v>
      </c>
    </row>
    <row r="53" spans="1:15" ht="45">
      <c r="A53" s="24" t="s">
        <v>325</v>
      </c>
      <c r="B53" s="25" t="s">
        <v>270</v>
      </c>
      <c r="C53" s="25" t="s">
        <v>289</v>
      </c>
      <c r="D53" s="25" t="s">
        <v>15</v>
      </c>
      <c r="E53" s="25" t="s">
        <v>326</v>
      </c>
      <c r="F53" s="26">
        <v>24</v>
      </c>
      <c r="G53" s="27">
        <v>126</v>
      </c>
      <c r="H53" s="25"/>
      <c r="I53" s="26"/>
      <c r="J53" s="41">
        <f t="shared" si="2"/>
        <v>40.127388535031848</v>
      </c>
      <c r="K53" s="40">
        <f t="shared" si="2"/>
        <v>0</v>
      </c>
      <c r="L53" s="29">
        <f t="shared" si="2"/>
        <v>0</v>
      </c>
      <c r="M53" s="82"/>
      <c r="N53" s="83"/>
      <c r="O53" s="28">
        <f t="shared" si="1"/>
        <v>0</v>
      </c>
    </row>
    <row r="54" spans="1:15" ht="45">
      <c r="A54" s="24" t="s">
        <v>327</v>
      </c>
      <c r="B54" s="25" t="s">
        <v>270</v>
      </c>
      <c r="C54" s="25" t="s">
        <v>188</v>
      </c>
      <c r="D54" s="25" t="s">
        <v>15</v>
      </c>
      <c r="E54" s="25" t="s">
        <v>16</v>
      </c>
      <c r="F54" s="26">
        <v>14</v>
      </c>
      <c r="G54" s="27">
        <v>53</v>
      </c>
      <c r="H54" s="25"/>
      <c r="I54" s="26"/>
      <c r="J54" s="41">
        <f t="shared" si="2"/>
        <v>16.878980891719745</v>
      </c>
      <c r="K54" s="40">
        <f t="shared" si="2"/>
        <v>0</v>
      </c>
      <c r="L54" s="29">
        <f t="shared" si="2"/>
        <v>0</v>
      </c>
      <c r="M54" s="82"/>
      <c r="N54" s="83"/>
      <c r="O54" s="28">
        <f t="shared" si="1"/>
        <v>0</v>
      </c>
    </row>
    <row r="55" spans="1:15" ht="45">
      <c r="A55" s="24" t="s">
        <v>328</v>
      </c>
      <c r="B55" s="25" t="s">
        <v>270</v>
      </c>
      <c r="C55" s="25" t="s">
        <v>188</v>
      </c>
      <c r="D55" s="25" t="s">
        <v>15</v>
      </c>
      <c r="E55" s="25" t="s">
        <v>16</v>
      </c>
      <c r="F55" s="26">
        <v>24</v>
      </c>
      <c r="G55" s="27">
        <v>91</v>
      </c>
      <c r="H55" s="25"/>
      <c r="I55" s="26"/>
      <c r="J55" s="41">
        <f>SUM(G55/3.14)</f>
        <v>28.980891719745223</v>
      </c>
      <c r="K55" s="40">
        <f>SUM(H55/3.14)</f>
        <v>0</v>
      </c>
      <c r="L55" s="29">
        <f>SUM(I55/3.14)</f>
        <v>0</v>
      </c>
      <c r="M55" s="82"/>
      <c r="N55" s="83"/>
      <c r="O55" s="28">
        <f t="shared" si="1"/>
        <v>0</v>
      </c>
    </row>
    <row r="56" spans="1:15" ht="45">
      <c r="A56" s="24" t="s">
        <v>329</v>
      </c>
      <c r="B56" s="25" t="s">
        <v>270</v>
      </c>
      <c r="C56" s="25" t="s">
        <v>188</v>
      </c>
      <c r="D56" s="25" t="s">
        <v>24</v>
      </c>
      <c r="E56" s="25" t="s">
        <v>330</v>
      </c>
      <c r="F56" s="26">
        <v>16</v>
      </c>
      <c r="G56" s="27">
        <v>60</v>
      </c>
      <c r="H56" s="25"/>
      <c r="I56" s="26"/>
      <c r="J56" s="41">
        <f t="shared" si="2"/>
        <v>19.108280254777068</v>
      </c>
      <c r="K56" s="40">
        <f t="shared" si="2"/>
        <v>0</v>
      </c>
      <c r="L56" s="29">
        <f t="shared" si="2"/>
        <v>0</v>
      </c>
      <c r="M56" s="82"/>
      <c r="N56" s="83"/>
      <c r="O56" s="28">
        <f t="shared" si="1"/>
        <v>0</v>
      </c>
    </row>
    <row r="57" spans="1:15" ht="45">
      <c r="A57" s="24" t="s">
        <v>331</v>
      </c>
      <c r="B57" s="25" t="s">
        <v>270</v>
      </c>
      <c r="C57" s="25" t="s">
        <v>30</v>
      </c>
      <c r="D57" s="25" t="s">
        <v>24</v>
      </c>
      <c r="E57" s="25" t="s">
        <v>332</v>
      </c>
      <c r="F57" s="26">
        <v>24</v>
      </c>
      <c r="G57" s="27">
        <v>132</v>
      </c>
      <c r="H57" s="25"/>
      <c r="I57" s="26"/>
      <c r="J57" s="41">
        <f t="shared" si="2"/>
        <v>42.038216560509554</v>
      </c>
      <c r="K57" s="40">
        <f t="shared" si="2"/>
        <v>0</v>
      </c>
      <c r="L57" s="29">
        <f t="shared" si="2"/>
        <v>0</v>
      </c>
      <c r="M57" s="82"/>
      <c r="N57" s="83"/>
      <c r="O57" s="28">
        <f t="shared" si="1"/>
        <v>0</v>
      </c>
    </row>
    <row r="58" spans="1:15" ht="45">
      <c r="A58" s="24" t="s">
        <v>331</v>
      </c>
      <c r="B58" s="25" t="s">
        <v>270</v>
      </c>
      <c r="C58" s="25" t="s">
        <v>30</v>
      </c>
      <c r="D58" s="25" t="s">
        <v>15</v>
      </c>
      <c r="E58" s="25" t="s">
        <v>16</v>
      </c>
      <c r="F58" s="26">
        <v>24</v>
      </c>
      <c r="G58" s="27">
        <v>132</v>
      </c>
      <c r="H58" s="25"/>
      <c r="I58" s="26"/>
      <c r="J58" s="41">
        <f t="shared" si="2"/>
        <v>42.038216560509554</v>
      </c>
      <c r="K58" s="40">
        <f t="shared" si="2"/>
        <v>0</v>
      </c>
      <c r="L58" s="29">
        <f t="shared" si="2"/>
        <v>0</v>
      </c>
      <c r="M58" s="82"/>
      <c r="N58" s="83"/>
      <c r="O58" s="28">
        <f t="shared" si="1"/>
        <v>0</v>
      </c>
    </row>
    <row r="59" spans="1:15" ht="45">
      <c r="A59" s="24" t="s">
        <v>333</v>
      </c>
      <c r="B59" s="25" t="s">
        <v>270</v>
      </c>
      <c r="C59" s="25" t="s">
        <v>129</v>
      </c>
      <c r="D59" s="25" t="s">
        <v>15</v>
      </c>
      <c r="E59" s="25" t="s">
        <v>16</v>
      </c>
      <c r="F59" s="26">
        <v>20</v>
      </c>
      <c r="G59" s="27">
        <v>123</v>
      </c>
      <c r="H59" s="25"/>
      <c r="I59" s="26"/>
      <c r="J59" s="41">
        <f t="shared" si="2"/>
        <v>39.171974522292992</v>
      </c>
      <c r="K59" s="40">
        <f t="shared" si="2"/>
        <v>0</v>
      </c>
      <c r="L59" s="29">
        <f t="shared" si="2"/>
        <v>0</v>
      </c>
      <c r="M59" s="82"/>
      <c r="N59" s="83"/>
      <c r="O59" s="28">
        <f t="shared" si="1"/>
        <v>0</v>
      </c>
    </row>
    <row r="60" spans="1:15" ht="45">
      <c r="A60" s="24" t="s">
        <v>334</v>
      </c>
      <c r="B60" s="25" t="s">
        <v>270</v>
      </c>
      <c r="C60" s="25" t="s">
        <v>30</v>
      </c>
      <c r="D60" s="25" t="s">
        <v>24</v>
      </c>
      <c r="E60" s="25" t="s">
        <v>34</v>
      </c>
      <c r="F60" s="26">
        <v>20</v>
      </c>
      <c r="G60" s="27">
        <v>119</v>
      </c>
      <c r="H60" s="25"/>
      <c r="I60" s="26"/>
      <c r="J60" s="41">
        <f t="shared" si="2"/>
        <v>37.898089171974519</v>
      </c>
      <c r="K60" s="40">
        <f t="shared" si="2"/>
        <v>0</v>
      </c>
      <c r="L60" s="29">
        <f t="shared" si="2"/>
        <v>0</v>
      </c>
      <c r="M60" s="82"/>
      <c r="N60" s="83"/>
      <c r="O60" s="28">
        <f t="shared" si="1"/>
        <v>0</v>
      </c>
    </row>
    <row r="61" spans="1:15" ht="45">
      <c r="A61" s="24" t="s">
        <v>334</v>
      </c>
      <c r="B61" s="25" t="s">
        <v>270</v>
      </c>
      <c r="C61" s="25" t="s">
        <v>30</v>
      </c>
      <c r="D61" s="25" t="s">
        <v>15</v>
      </c>
      <c r="E61" s="25" t="s">
        <v>16</v>
      </c>
      <c r="F61" s="26">
        <v>20</v>
      </c>
      <c r="G61" s="27">
        <v>119</v>
      </c>
      <c r="H61" s="25"/>
      <c r="I61" s="26"/>
      <c r="J61" s="41">
        <f t="shared" si="2"/>
        <v>37.898089171974519</v>
      </c>
      <c r="K61" s="40">
        <f t="shared" si="2"/>
        <v>0</v>
      </c>
      <c r="L61" s="29">
        <f t="shared" si="2"/>
        <v>0</v>
      </c>
      <c r="M61" s="82"/>
      <c r="N61" s="83"/>
      <c r="O61" s="28">
        <f t="shared" si="1"/>
        <v>0</v>
      </c>
    </row>
    <row r="62" spans="1:15" ht="45">
      <c r="A62" s="24" t="s">
        <v>335</v>
      </c>
      <c r="B62" s="25" t="s">
        <v>270</v>
      </c>
      <c r="C62" s="25" t="s">
        <v>336</v>
      </c>
      <c r="D62" s="25" t="s">
        <v>15</v>
      </c>
      <c r="E62" s="25" t="s">
        <v>16</v>
      </c>
      <c r="F62" s="26">
        <v>8</v>
      </c>
      <c r="G62" s="27">
        <v>60</v>
      </c>
      <c r="H62" s="25"/>
      <c r="I62" s="26"/>
      <c r="J62" s="41">
        <f t="shared" si="2"/>
        <v>19.108280254777068</v>
      </c>
      <c r="K62" s="40">
        <f t="shared" si="2"/>
        <v>0</v>
      </c>
      <c r="L62" s="29">
        <f t="shared" si="2"/>
        <v>0</v>
      </c>
      <c r="M62" s="82"/>
      <c r="N62" s="83"/>
      <c r="O62" s="28">
        <f t="shared" si="1"/>
        <v>0</v>
      </c>
    </row>
    <row r="63" spans="1:15" ht="45">
      <c r="A63" s="24" t="s">
        <v>337</v>
      </c>
      <c r="B63" s="25" t="s">
        <v>270</v>
      </c>
      <c r="C63" s="25" t="s">
        <v>188</v>
      </c>
      <c r="D63" s="25" t="s">
        <v>15</v>
      </c>
      <c r="E63" s="25" t="s">
        <v>16</v>
      </c>
      <c r="F63" s="26">
        <v>16</v>
      </c>
      <c r="G63" s="27">
        <v>104</v>
      </c>
      <c r="H63" s="25"/>
      <c r="I63" s="26"/>
      <c r="J63" s="41">
        <f t="shared" si="2"/>
        <v>33.121019108280251</v>
      </c>
      <c r="K63" s="40">
        <f t="shared" si="2"/>
        <v>0</v>
      </c>
      <c r="L63" s="29">
        <f t="shared" si="2"/>
        <v>0</v>
      </c>
      <c r="M63" s="82"/>
      <c r="N63" s="83"/>
      <c r="O63" s="28">
        <f t="shared" si="1"/>
        <v>0</v>
      </c>
    </row>
    <row r="64" spans="1:15" ht="45">
      <c r="A64" s="24" t="s">
        <v>338</v>
      </c>
      <c r="B64" s="25" t="s">
        <v>270</v>
      </c>
      <c r="C64" s="25" t="s">
        <v>30</v>
      </c>
      <c r="D64" s="25" t="s">
        <v>150</v>
      </c>
      <c r="E64" s="25"/>
      <c r="F64" s="26">
        <v>23</v>
      </c>
      <c r="G64" s="27">
        <v>163</v>
      </c>
      <c r="H64" s="25"/>
      <c r="I64" s="26"/>
      <c r="J64" s="41">
        <f t="shared" si="2"/>
        <v>51.910828025477706</v>
      </c>
      <c r="K64" s="40">
        <f t="shared" si="2"/>
        <v>0</v>
      </c>
      <c r="L64" s="29">
        <f t="shared" si="2"/>
        <v>0</v>
      </c>
      <c r="M64" s="82"/>
      <c r="N64" s="83"/>
      <c r="O64" s="28">
        <f t="shared" si="1"/>
        <v>0</v>
      </c>
    </row>
    <row r="65" spans="1:15" ht="45">
      <c r="A65" s="24" t="s">
        <v>338</v>
      </c>
      <c r="B65" s="25" t="s">
        <v>270</v>
      </c>
      <c r="C65" s="25" t="s">
        <v>30</v>
      </c>
      <c r="D65" s="25" t="s">
        <v>24</v>
      </c>
      <c r="E65" s="25" t="s">
        <v>339</v>
      </c>
      <c r="F65" s="26">
        <v>23</v>
      </c>
      <c r="G65" s="27">
        <v>163</v>
      </c>
      <c r="H65" s="25"/>
      <c r="I65" s="26"/>
      <c r="J65" s="41">
        <f t="shared" si="2"/>
        <v>51.910828025477706</v>
      </c>
      <c r="K65" s="40">
        <f t="shared" si="2"/>
        <v>0</v>
      </c>
      <c r="L65" s="29">
        <f t="shared" si="2"/>
        <v>0</v>
      </c>
      <c r="M65" s="82"/>
      <c r="N65" s="83"/>
      <c r="O65" s="28">
        <f t="shared" si="1"/>
        <v>0</v>
      </c>
    </row>
    <row r="66" spans="1:15" ht="45">
      <c r="A66" s="24" t="s">
        <v>338</v>
      </c>
      <c r="B66" s="25" t="s">
        <v>270</v>
      </c>
      <c r="C66" s="25" t="s">
        <v>30</v>
      </c>
      <c r="D66" s="25" t="s">
        <v>15</v>
      </c>
      <c r="E66" s="25" t="s">
        <v>16</v>
      </c>
      <c r="F66" s="26">
        <v>23</v>
      </c>
      <c r="G66" s="27">
        <v>163</v>
      </c>
      <c r="H66" s="25"/>
      <c r="I66" s="26"/>
      <c r="J66" s="41">
        <f t="shared" si="2"/>
        <v>51.910828025477706</v>
      </c>
      <c r="K66" s="40">
        <f t="shared" si="2"/>
        <v>0</v>
      </c>
      <c r="L66" s="29">
        <f t="shared" si="2"/>
        <v>0</v>
      </c>
      <c r="M66" s="82"/>
      <c r="N66" s="83"/>
      <c r="O66" s="28">
        <f t="shared" si="1"/>
        <v>0</v>
      </c>
    </row>
    <row r="67" spans="1:15" ht="45">
      <c r="A67" s="24" t="s">
        <v>340</v>
      </c>
      <c r="B67" s="25" t="s">
        <v>270</v>
      </c>
      <c r="C67" s="25" t="s">
        <v>30</v>
      </c>
      <c r="D67" s="25" t="s">
        <v>15</v>
      </c>
      <c r="E67" s="25" t="s">
        <v>16</v>
      </c>
      <c r="F67" s="26">
        <v>26</v>
      </c>
      <c r="G67" s="27">
        <v>188</v>
      </c>
      <c r="H67" s="25"/>
      <c r="I67" s="26"/>
      <c r="J67" s="41">
        <f t="shared" si="2"/>
        <v>59.872611464968152</v>
      </c>
      <c r="K67" s="40">
        <f t="shared" si="2"/>
        <v>0</v>
      </c>
      <c r="L67" s="29">
        <f t="shared" si="2"/>
        <v>0</v>
      </c>
      <c r="M67" s="82"/>
      <c r="N67" s="83"/>
      <c r="O67" s="28">
        <f t="shared" si="1"/>
        <v>0</v>
      </c>
    </row>
    <row r="68" spans="1:15" ht="45">
      <c r="A68" s="24" t="s">
        <v>340</v>
      </c>
      <c r="B68" s="25" t="s">
        <v>270</v>
      </c>
      <c r="C68" s="25" t="s">
        <v>30</v>
      </c>
      <c r="D68" s="25" t="s">
        <v>130</v>
      </c>
      <c r="E68" s="25" t="s">
        <v>341</v>
      </c>
      <c r="F68" s="26">
        <v>26</v>
      </c>
      <c r="G68" s="27">
        <v>188</v>
      </c>
      <c r="H68" s="25"/>
      <c r="I68" s="26"/>
      <c r="J68" s="41">
        <f t="shared" si="2"/>
        <v>59.872611464968152</v>
      </c>
      <c r="K68" s="40">
        <f t="shared" si="2"/>
        <v>0</v>
      </c>
      <c r="L68" s="29">
        <f t="shared" si="2"/>
        <v>0</v>
      </c>
      <c r="M68" s="82"/>
      <c r="N68" s="83"/>
      <c r="O68" s="28">
        <f t="shared" si="1"/>
        <v>0</v>
      </c>
    </row>
    <row r="69" spans="1:15" ht="45">
      <c r="A69" s="24" t="s">
        <v>342</v>
      </c>
      <c r="B69" s="25" t="s">
        <v>270</v>
      </c>
      <c r="C69" s="25" t="s">
        <v>30</v>
      </c>
      <c r="D69" s="25" t="s">
        <v>15</v>
      </c>
      <c r="E69" s="25" t="s">
        <v>16</v>
      </c>
      <c r="F69" s="26">
        <v>20</v>
      </c>
      <c r="G69" s="27">
        <v>123</v>
      </c>
      <c r="H69" s="25"/>
      <c r="I69" s="26"/>
      <c r="J69" s="41">
        <f t="shared" si="2"/>
        <v>39.171974522292992</v>
      </c>
      <c r="K69" s="40">
        <f t="shared" si="2"/>
        <v>0</v>
      </c>
      <c r="L69" s="29">
        <f t="shared" si="2"/>
        <v>0</v>
      </c>
      <c r="M69" s="82"/>
      <c r="N69" s="83"/>
      <c r="O69" s="28">
        <f t="shared" si="1"/>
        <v>0</v>
      </c>
    </row>
    <row r="70" spans="1:15" ht="45">
      <c r="A70" s="24" t="s">
        <v>343</v>
      </c>
      <c r="B70" s="25" t="s">
        <v>270</v>
      </c>
      <c r="C70" s="25" t="s">
        <v>164</v>
      </c>
      <c r="D70" s="25" t="s">
        <v>19</v>
      </c>
      <c r="E70" s="25" t="s">
        <v>344</v>
      </c>
      <c r="F70" s="26">
        <v>9</v>
      </c>
      <c r="G70" s="27">
        <v>38</v>
      </c>
      <c r="H70" s="25"/>
      <c r="I70" s="26"/>
      <c r="J70" s="41">
        <f t="shared" si="2"/>
        <v>12.101910828025478</v>
      </c>
      <c r="K70" s="40">
        <f t="shared" si="2"/>
        <v>0</v>
      </c>
      <c r="L70" s="29">
        <f t="shared" si="2"/>
        <v>0</v>
      </c>
      <c r="M70" s="82"/>
      <c r="N70" s="83"/>
      <c r="O70" s="28">
        <f t="shared" si="1"/>
        <v>0</v>
      </c>
    </row>
    <row r="71" spans="1:15" ht="45">
      <c r="A71" s="24" t="s">
        <v>345</v>
      </c>
      <c r="B71" s="25" t="s">
        <v>270</v>
      </c>
      <c r="C71" s="25" t="s">
        <v>129</v>
      </c>
      <c r="D71" s="25" t="s">
        <v>24</v>
      </c>
      <c r="E71" s="25" t="s">
        <v>346</v>
      </c>
      <c r="F71" s="26">
        <v>16</v>
      </c>
      <c r="G71" s="27">
        <v>82</v>
      </c>
      <c r="H71" s="25"/>
      <c r="I71" s="26"/>
      <c r="J71" s="41">
        <f t="shared" si="2"/>
        <v>26.114649681528661</v>
      </c>
      <c r="K71" s="40">
        <f t="shared" si="2"/>
        <v>0</v>
      </c>
      <c r="L71" s="29">
        <f t="shared" si="2"/>
        <v>0</v>
      </c>
      <c r="M71" s="82"/>
      <c r="N71" s="83"/>
      <c r="O71" s="28">
        <f t="shared" si="1"/>
        <v>0</v>
      </c>
    </row>
    <row r="72" spans="1:15" ht="45">
      <c r="A72" s="24" t="s">
        <v>345</v>
      </c>
      <c r="B72" s="25" t="s">
        <v>270</v>
      </c>
      <c r="C72" s="25" t="s">
        <v>129</v>
      </c>
      <c r="D72" s="25" t="s">
        <v>15</v>
      </c>
      <c r="E72" s="25" t="s">
        <v>16</v>
      </c>
      <c r="F72" s="26">
        <v>16</v>
      </c>
      <c r="G72" s="27">
        <v>82</v>
      </c>
      <c r="H72" s="25"/>
      <c r="I72" s="26"/>
      <c r="J72" s="41">
        <f t="shared" si="2"/>
        <v>26.114649681528661</v>
      </c>
      <c r="K72" s="40">
        <f t="shared" si="2"/>
        <v>0</v>
      </c>
      <c r="L72" s="29">
        <f t="shared" si="2"/>
        <v>0</v>
      </c>
      <c r="M72" s="82"/>
      <c r="N72" s="83"/>
      <c r="O72" s="28">
        <f t="shared" si="1"/>
        <v>0</v>
      </c>
    </row>
    <row r="73" spans="1:15" ht="45">
      <c r="A73" s="24" t="s">
        <v>347</v>
      </c>
      <c r="B73" s="25" t="s">
        <v>270</v>
      </c>
      <c r="C73" s="25" t="s">
        <v>30</v>
      </c>
      <c r="D73" s="25" t="s">
        <v>15</v>
      </c>
      <c r="E73" s="25" t="s">
        <v>16</v>
      </c>
      <c r="F73" s="26">
        <v>15</v>
      </c>
      <c r="G73" s="27">
        <v>60</v>
      </c>
      <c r="H73" s="25"/>
      <c r="I73" s="26"/>
      <c r="J73" s="41">
        <f t="shared" si="2"/>
        <v>19.108280254777068</v>
      </c>
      <c r="K73" s="40">
        <f t="shared" si="2"/>
        <v>0</v>
      </c>
      <c r="L73" s="29">
        <f t="shared" si="2"/>
        <v>0</v>
      </c>
      <c r="M73" s="82"/>
      <c r="N73" s="83"/>
      <c r="O73" s="28">
        <f t="shared" ref="O73:O81" si="3">SUM(M73+N73)</f>
        <v>0</v>
      </c>
    </row>
    <row r="74" spans="1:15" ht="45">
      <c r="A74" s="24" t="s">
        <v>348</v>
      </c>
      <c r="B74" s="25" t="s">
        <v>270</v>
      </c>
      <c r="C74" s="25" t="s">
        <v>188</v>
      </c>
      <c r="D74" s="25" t="s">
        <v>15</v>
      </c>
      <c r="E74" s="25" t="s">
        <v>16</v>
      </c>
      <c r="F74" s="26">
        <v>18</v>
      </c>
      <c r="G74" s="27">
        <v>85</v>
      </c>
      <c r="H74" s="25"/>
      <c r="I74" s="26"/>
      <c r="J74" s="41">
        <f t="shared" si="2"/>
        <v>27.070063694267514</v>
      </c>
      <c r="K74" s="40">
        <f t="shared" si="2"/>
        <v>0</v>
      </c>
      <c r="L74" s="29">
        <f t="shared" si="2"/>
        <v>0</v>
      </c>
      <c r="M74" s="82"/>
      <c r="N74" s="83"/>
      <c r="O74" s="28">
        <f t="shared" si="3"/>
        <v>0</v>
      </c>
    </row>
    <row r="75" spans="1:15" ht="45">
      <c r="A75" s="24" t="s">
        <v>348</v>
      </c>
      <c r="B75" s="25" t="s">
        <v>270</v>
      </c>
      <c r="C75" s="25" t="s">
        <v>188</v>
      </c>
      <c r="D75" s="25" t="s">
        <v>130</v>
      </c>
      <c r="E75" s="25" t="s">
        <v>349</v>
      </c>
      <c r="F75" s="26">
        <v>18</v>
      </c>
      <c r="G75" s="27">
        <v>85</v>
      </c>
      <c r="H75" s="25"/>
      <c r="I75" s="26"/>
      <c r="J75" s="41">
        <f t="shared" si="2"/>
        <v>27.070063694267514</v>
      </c>
      <c r="K75" s="40">
        <f t="shared" si="2"/>
        <v>0</v>
      </c>
      <c r="L75" s="29">
        <f t="shared" si="2"/>
        <v>0</v>
      </c>
      <c r="M75" s="82"/>
      <c r="N75" s="83"/>
      <c r="O75" s="28">
        <f t="shared" si="3"/>
        <v>0</v>
      </c>
    </row>
    <row r="76" spans="1:15" ht="45">
      <c r="A76" s="24" t="s">
        <v>350</v>
      </c>
      <c r="B76" s="25" t="s">
        <v>270</v>
      </c>
      <c r="C76" s="25" t="s">
        <v>289</v>
      </c>
      <c r="D76" s="25" t="s">
        <v>351</v>
      </c>
      <c r="E76" s="25" t="s">
        <v>352</v>
      </c>
      <c r="F76" s="26">
        <v>25</v>
      </c>
      <c r="G76" s="27">
        <v>145</v>
      </c>
      <c r="H76" s="25"/>
      <c r="I76" s="26"/>
      <c r="J76" s="41">
        <f t="shared" si="2"/>
        <v>46.178343949044582</v>
      </c>
      <c r="K76" s="40">
        <f t="shared" si="2"/>
        <v>0</v>
      </c>
      <c r="L76" s="29">
        <f t="shared" si="2"/>
        <v>0</v>
      </c>
      <c r="M76" s="82"/>
      <c r="N76" s="83"/>
      <c r="O76" s="28">
        <f t="shared" si="3"/>
        <v>0</v>
      </c>
    </row>
    <row r="77" spans="1:15" ht="45">
      <c r="A77" s="24" t="s">
        <v>350</v>
      </c>
      <c r="B77" s="25" t="s">
        <v>270</v>
      </c>
      <c r="C77" s="25" t="s">
        <v>289</v>
      </c>
      <c r="D77" s="25" t="s">
        <v>15</v>
      </c>
      <c r="E77" s="25" t="s">
        <v>16</v>
      </c>
      <c r="F77" s="26">
        <v>25</v>
      </c>
      <c r="G77" s="27">
        <v>145</v>
      </c>
      <c r="H77" s="25"/>
      <c r="I77" s="26"/>
      <c r="J77" s="41">
        <f t="shared" si="2"/>
        <v>46.178343949044582</v>
      </c>
      <c r="K77" s="40">
        <f t="shared" si="2"/>
        <v>0</v>
      </c>
      <c r="L77" s="29">
        <f t="shared" si="2"/>
        <v>0</v>
      </c>
      <c r="M77" s="82"/>
      <c r="N77" s="83"/>
      <c r="O77" s="28">
        <f t="shared" si="3"/>
        <v>0</v>
      </c>
    </row>
    <row r="78" spans="1:15" ht="45">
      <c r="A78" s="24" t="s">
        <v>353</v>
      </c>
      <c r="B78" s="25" t="s">
        <v>270</v>
      </c>
      <c r="C78" s="25" t="s">
        <v>289</v>
      </c>
      <c r="D78" s="25" t="s">
        <v>15</v>
      </c>
      <c r="E78" s="25" t="s">
        <v>16</v>
      </c>
      <c r="F78" s="26">
        <v>25</v>
      </c>
      <c r="G78" s="27">
        <v>138</v>
      </c>
      <c r="H78" s="25"/>
      <c r="I78" s="26"/>
      <c r="J78" s="41">
        <f t="shared" si="2"/>
        <v>43.949044585987259</v>
      </c>
      <c r="K78" s="40">
        <f t="shared" si="2"/>
        <v>0</v>
      </c>
      <c r="L78" s="29">
        <f t="shared" si="2"/>
        <v>0</v>
      </c>
      <c r="M78" s="82"/>
      <c r="N78" s="83"/>
      <c r="O78" s="28">
        <f t="shared" si="3"/>
        <v>0</v>
      </c>
    </row>
    <row r="79" spans="1:15" ht="45">
      <c r="A79" s="24" t="s">
        <v>353</v>
      </c>
      <c r="B79" s="25" t="s">
        <v>270</v>
      </c>
      <c r="C79" s="25" t="s">
        <v>289</v>
      </c>
      <c r="D79" s="25" t="s">
        <v>21</v>
      </c>
      <c r="E79" s="25" t="s">
        <v>354</v>
      </c>
      <c r="F79" s="26">
        <v>25</v>
      </c>
      <c r="G79" s="27">
        <v>138</v>
      </c>
      <c r="H79" s="25"/>
      <c r="I79" s="26"/>
      <c r="J79" s="41">
        <f t="shared" si="2"/>
        <v>43.949044585987259</v>
      </c>
      <c r="K79" s="40">
        <f t="shared" si="2"/>
        <v>0</v>
      </c>
      <c r="L79" s="29">
        <f t="shared" si="2"/>
        <v>0</v>
      </c>
      <c r="M79" s="82"/>
      <c r="N79" s="83"/>
      <c r="O79" s="28">
        <f t="shared" si="3"/>
        <v>0</v>
      </c>
    </row>
    <row r="80" spans="1:15" ht="45">
      <c r="A80" s="24" t="s">
        <v>355</v>
      </c>
      <c r="B80" s="25" t="s">
        <v>270</v>
      </c>
      <c r="C80" s="25" t="s">
        <v>129</v>
      </c>
      <c r="D80" s="25" t="s">
        <v>15</v>
      </c>
      <c r="E80" s="25" t="s">
        <v>16</v>
      </c>
      <c r="F80" s="26">
        <v>19</v>
      </c>
      <c r="G80" s="27">
        <v>113</v>
      </c>
      <c r="H80" s="25"/>
      <c r="I80" s="26"/>
      <c r="J80" s="41">
        <f t="shared" si="2"/>
        <v>35.987261146496813</v>
      </c>
      <c r="K80" s="40">
        <f t="shared" si="2"/>
        <v>0</v>
      </c>
      <c r="L80" s="29">
        <f t="shared" si="2"/>
        <v>0</v>
      </c>
      <c r="M80" s="82"/>
      <c r="N80" s="83"/>
      <c r="O80" s="28">
        <f t="shared" si="3"/>
        <v>0</v>
      </c>
    </row>
    <row r="81" spans="1:15" ht="45">
      <c r="A81" s="24" t="s">
        <v>356</v>
      </c>
      <c r="B81" s="25" t="s">
        <v>270</v>
      </c>
      <c r="C81" s="25" t="s">
        <v>30</v>
      </c>
      <c r="D81" s="25" t="s">
        <v>15</v>
      </c>
      <c r="E81" s="25" t="s">
        <v>16</v>
      </c>
      <c r="F81" s="26">
        <v>25</v>
      </c>
      <c r="G81" s="27">
        <v>188</v>
      </c>
      <c r="H81" s="25"/>
      <c r="I81" s="26"/>
      <c r="J81" s="41">
        <f t="shared" si="2"/>
        <v>59.872611464968152</v>
      </c>
      <c r="K81" s="40">
        <f t="shared" si="2"/>
        <v>0</v>
      </c>
      <c r="L81" s="29">
        <f t="shared" si="2"/>
        <v>0</v>
      </c>
      <c r="M81" s="82"/>
      <c r="N81" s="83"/>
      <c r="O81" s="28">
        <f t="shared" si="3"/>
        <v>0</v>
      </c>
    </row>
    <row r="82" spans="1:15" ht="15.75" thickBot="1"/>
    <row r="83" spans="1:15">
      <c r="M83" s="30" t="s">
        <v>117</v>
      </c>
      <c r="N83" s="31" t="s">
        <v>118</v>
      </c>
      <c r="O83" s="32">
        <f>SUM(O6:O81)</f>
        <v>0</v>
      </c>
    </row>
    <row r="84" spans="1:15">
      <c r="M84" s="33"/>
      <c r="N84" s="34">
        <v>0.19</v>
      </c>
      <c r="O84" s="35">
        <f>SUM(O83)/100*19</f>
        <v>0</v>
      </c>
    </row>
    <row r="85" spans="1:15" ht="15.75" thickBot="1">
      <c r="M85" s="36"/>
      <c r="N85" s="37" t="s">
        <v>119</v>
      </c>
      <c r="O85" s="38">
        <f>SUM(O83+O84)</f>
        <v>0</v>
      </c>
    </row>
  </sheetData>
  <sheetProtection algorithmName="SHA-512" hashValue="ZTvLo4cTMnzAOsy5HyeO7haiXlIbcb8RF6v4E2RIcud9rD7zJBDj6huXogc1qe2+E6fDRASj1dQHZEW9T1GMpA==" saltValue="k8d0mVDx8umMWTVj8+3gOQ==" spinCount="100000" sheet="1" objects="1" scenarios="1"/>
  <pageMargins left="0.25" right="0.25"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120F1-3ADC-41EB-BDF6-D934BDAE1FBE}">
  <dimension ref="A2:Q95"/>
  <sheetViews>
    <sheetView zoomScaleNormal="100" workbookViewId="0">
      <pane ySplit="5" topLeftCell="A6" activePane="bottomLeft" state="frozen"/>
      <selection activeCell="A4" sqref="A4"/>
      <selection pane="bottomLeft" activeCell="M6" sqref="M6"/>
    </sheetView>
  </sheetViews>
  <sheetFormatPr baseColWidth="10" defaultColWidth="9.140625" defaultRowHeight="15"/>
  <cols>
    <col min="1" max="1" width="9.5703125" style="1" bestFit="1" customWidth="1"/>
    <col min="2" max="2" width="13.85546875" style="2" customWidth="1"/>
    <col min="3" max="3" width="12.140625" style="2" customWidth="1"/>
    <col min="4" max="4" width="24" style="2" bestFit="1" customWidth="1"/>
    <col min="5" max="5" width="49.5703125" style="2" customWidth="1"/>
    <col min="6" max="6" width="7.85546875" style="2" customWidth="1"/>
    <col min="7" max="7" width="9.42578125" style="2" customWidth="1"/>
    <col min="8" max="9" width="9.5703125" style="2" customWidth="1"/>
    <col min="10" max="10" width="8.140625" style="4" customWidth="1"/>
    <col min="11" max="11" width="8" style="4" customWidth="1"/>
    <col min="12" max="12" width="8.140625" style="4" customWidth="1"/>
    <col min="13" max="13" width="11.140625" style="5" bestFit="1" customWidth="1"/>
    <col min="14" max="14" width="12" style="5" customWidth="1"/>
    <col min="15" max="16" width="10.5703125" style="5" bestFit="1" customWidth="1"/>
    <col min="17" max="17" width="9" style="7" bestFit="1" customWidth="1"/>
    <col min="18" max="16384" width="9.140625" style="7"/>
  </cols>
  <sheetData>
    <row r="2" spans="1:17" ht="37.5">
      <c r="E2" s="3" t="s">
        <v>357</v>
      </c>
    </row>
    <row r="3" spans="1:17" ht="18.75">
      <c r="E3" s="8"/>
      <c r="G3" s="9" t="s">
        <v>1</v>
      </c>
      <c r="I3" s="10"/>
      <c r="J3" s="11" t="s">
        <v>748</v>
      </c>
      <c r="L3" s="12"/>
    </row>
    <row r="4" spans="1:17" ht="15.75" thickBot="1">
      <c r="G4" s="13"/>
      <c r="H4" s="14"/>
      <c r="I4" s="15"/>
      <c r="J4" s="16"/>
      <c r="K4" s="17"/>
      <c r="L4" s="18"/>
    </row>
    <row r="5" spans="1:17" ht="30.75" thickBot="1">
      <c r="A5" s="19" t="s">
        <v>2</v>
      </c>
      <c r="B5" s="20" t="s">
        <v>3</v>
      </c>
      <c r="C5" s="20" t="s">
        <v>4</v>
      </c>
      <c r="D5" s="20" t="s">
        <v>5</v>
      </c>
      <c r="E5" s="20" t="s">
        <v>6</v>
      </c>
      <c r="F5" s="20" t="s">
        <v>7</v>
      </c>
      <c r="G5" s="20" t="s">
        <v>741</v>
      </c>
      <c r="H5" s="20" t="s">
        <v>742</v>
      </c>
      <c r="I5" s="20" t="s">
        <v>743</v>
      </c>
      <c r="J5" s="21" t="s">
        <v>8</v>
      </c>
      <c r="K5" s="21" t="s">
        <v>9</v>
      </c>
      <c r="L5" s="21" t="s">
        <v>10</v>
      </c>
      <c r="M5" s="22" t="s">
        <v>737</v>
      </c>
      <c r="N5" s="66" t="s">
        <v>738</v>
      </c>
      <c r="O5" s="23" t="s">
        <v>11</v>
      </c>
      <c r="Q5" s="56"/>
    </row>
    <row r="6" spans="1:17" ht="45">
      <c r="A6" s="67" t="s">
        <v>358</v>
      </c>
      <c r="B6" s="68" t="s">
        <v>49</v>
      </c>
      <c r="C6" s="68" t="s">
        <v>18</v>
      </c>
      <c r="D6" s="68" t="s">
        <v>15</v>
      </c>
      <c r="E6" s="68" t="s">
        <v>16</v>
      </c>
      <c r="F6" s="69">
        <v>25</v>
      </c>
      <c r="G6" s="70">
        <v>311</v>
      </c>
      <c r="H6" s="68"/>
      <c r="I6" s="69"/>
      <c r="J6" s="71">
        <f t="shared" ref="J6:L21" si="0">SUM(G6/3.14)</f>
        <v>99.044585987261144</v>
      </c>
      <c r="K6" s="72">
        <f t="shared" si="0"/>
        <v>0</v>
      </c>
      <c r="L6" s="73">
        <f t="shared" si="0"/>
        <v>0</v>
      </c>
      <c r="M6" s="84"/>
      <c r="N6" s="85"/>
      <c r="O6" s="74">
        <f>SUM(M6+N6)</f>
        <v>0</v>
      </c>
    </row>
    <row r="7" spans="1:17" ht="45">
      <c r="A7" s="24" t="s">
        <v>359</v>
      </c>
      <c r="B7" s="25" t="s">
        <v>49</v>
      </c>
      <c r="C7" s="25" t="s">
        <v>18</v>
      </c>
      <c r="D7" s="25" t="s">
        <v>15</v>
      </c>
      <c r="E7" s="25" t="s">
        <v>16</v>
      </c>
      <c r="F7" s="26">
        <v>19</v>
      </c>
      <c r="G7" s="27">
        <v>242</v>
      </c>
      <c r="H7" s="25"/>
      <c r="I7" s="26"/>
      <c r="J7" s="41">
        <f t="shared" si="0"/>
        <v>77.070063694267517</v>
      </c>
      <c r="K7" s="40">
        <f t="shared" si="0"/>
        <v>0</v>
      </c>
      <c r="L7" s="29">
        <f t="shared" si="0"/>
        <v>0</v>
      </c>
      <c r="M7" s="82"/>
      <c r="N7" s="83"/>
      <c r="O7" s="28">
        <f>SUM(M7+N7)</f>
        <v>0</v>
      </c>
    </row>
    <row r="8" spans="1:17" ht="45">
      <c r="A8" s="24" t="s">
        <v>360</v>
      </c>
      <c r="B8" s="25" t="s">
        <v>49</v>
      </c>
      <c r="C8" s="25" t="s">
        <v>18</v>
      </c>
      <c r="D8" s="25" t="s">
        <v>15</v>
      </c>
      <c r="E8" s="25" t="s">
        <v>16</v>
      </c>
      <c r="F8" s="26">
        <v>14</v>
      </c>
      <c r="G8" s="27">
        <v>75</v>
      </c>
      <c r="H8" s="25">
        <v>57</v>
      </c>
      <c r="I8" s="26">
        <v>75</v>
      </c>
      <c r="J8" s="41">
        <f t="shared" si="0"/>
        <v>23.885350318471335</v>
      </c>
      <c r="K8" s="40">
        <f>SUM(H8/3.14)</f>
        <v>18.152866242038215</v>
      </c>
      <c r="L8" s="29">
        <f>SUM(I8/3.14)</f>
        <v>23.885350318471335</v>
      </c>
      <c r="M8" s="82"/>
      <c r="N8" s="83"/>
      <c r="O8" s="28">
        <f>SUM(M8+N8)</f>
        <v>0</v>
      </c>
    </row>
    <row r="9" spans="1:17" ht="45">
      <c r="A9" s="24" t="s">
        <v>361</v>
      </c>
      <c r="B9" s="25" t="s">
        <v>49</v>
      </c>
      <c r="C9" s="25" t="s">
        <v>18</v>
      </c>
      <c r="D9" s="25" t="s">
        <v>15</v>
      </c>
      <c r="E9" s="25" t="s">
        <v>16</v>
      </c>
      <c r="F9" s="26">
        <v>16</v>
      </c>
      <c r="G9" s="27">
        <v>280</v>
      </c>
      <c r="H9" s="25"/>
      <c r="I9" s="26"/>
      <c r="J9" s="41">
        <f t="shared" si="0"/>
        <v>89.171974522292984</v>
      </c>
      <c r="K9" s="40">
        <f t="shared" si="0"/>
        <v>0</v>
      </c>
      <c r="L9" s="29">
        <f t="shared" si="0"/>
        <v>0</v>
      </c>
      <c r="M9" s="82"/>
      <c r="N9" s="83"/>
      <c r="O9" s="28">
        <f t="shared" ref="O9:O72" si="1">SUM(M9+N9)</f>
        <v>0</v>
      </c>
    </row>
    <row r="10" spans="1:17" ht="45">
      <c r="A10" s="24" t="s">
        <v>362</v>
      </c>
      <c r="B10" s="25" t="s">
        <v>49</v>
      </c>
      <c r="C10" s="25" t="s">
        <v>18</v>
      </c>
      <c r="D10" s="25" t="s">
        <v>15</v>
      </c>
      <c r="E10" s="25" t="s">
        <v>16</v>
      </c>
      <c r="F10" s="26">
        <v>18</v>
      </c>
      <c r="G10" s="27">
        <v>141</v>
      </c>
      <c r="H10" s="25"/>
      <c r="I10" s="26"/>
      <c r="J10" s="41">
        <f t="shared" si="0"/>
        <v>44.904458598726116</v>
      </c>
      <c r="K10" s="40">
        <f t="shared" si="0"/>
        <v>0</v>
      </c>
      <c r="L10" s="29">
        <f t="shared" si="0"/>
        <v>0</v>
      </c>
      <c r="M10" s="82"/>
      <c r="N10" s="83"/>
      <c r="O10" s="28">
        <f t="shared" si="1"/>
        <v>0</v>
      </c>
    </row>
    <row r="11" spans="1:17" ht="45">
      <c r="A11" s="24" t="s">
        <v>363</v>
      </c>
      <c r="B11" s="25" t="s">
        <v>49</v>
      </c>
      <c r="C11" s="25" t="s">
        <v>18</v>
      </c>
      <c r="D11" s="25" t="s">
        <v>15</v>
      </c>
      <c r="E11" s="25" t="s">
        <v>16</v>
      </c>
      <c r="F11" s="26">
        <v>12</v>
      </c>
      <c r="G11" s="27">
        <v>104</v>
      </c>
      <c r="H11" s="25"/>
      <c r="I11" s="26"/>
      <c r="J11" s="41">
        <f t="shared" si="0"/>
        <v>33.121019108280251</v>
      </c>
      <c r="K11" s="40">
        <f t="shared" si="0"/>
        <v>0</v>
      </c>
      <c r="L11" s="29">
        <f t="shared" si="0"/>
        <v>0</v>
      </c>
      <c r="M11" s="82"/>
      <c r="N11" s="83"/>
      <c r="O11" s="28">
        <f t="shared" si="1"/>
        <v>0</v>
      </c>
    </row>
    <row r="12" spans="1:17" ht="45">
      <c r="A12" s="24" t="s">
        <v>364</v>
      </c>
      <c r="B12" s="25" t="s">
        <v>49</v>
      </c>
      <c r="C12" s="25" t="s">
        <v>30</v>
      </c>
      <c r="D12" s="25" t="s">
        <v>15</v>
      </c>
      <c r="E12" s="25" t="s">
        <v>16</v>
      </c>
      <c r="F12" s="26">
        <v>23</v>
      </c>
      <c r="G12" s="27">
        <v>232</v>
      </c>
      <c r="H12" s="25"/>
      <c r="I12" s="26"/>
      <c r="J12" s="41">
        <f t="shared" si="0"/>
        <v>73.885350318471339</v>
      </c>
      <c r="K12" s="40">
        <f t="shared" si="0"/>
        <v>0</v>
      </c>
      <c r="L12" s="29">
        <f t="shared" si="0"/>
        <v>0</v>
      </c>
      <c r="M12" s="82"/>
      <c r="N12" s="83"/>
      <c r="O12" s="28">
        <f t="shared" si="1"/>
        <v>0</v>
      </c>
    </row>
    <row r="13" spans="1:17" ht="45">
      <c r="A13" s="24" t="s">
        <v>365</v>
      </c>
      <c r="B13" s="25" t="s">
        <v>49</v>
      </c>
      <c r="C13" s="25" t="s">
        <v>18</v>
      </c>
      <c r="D13" s="25" t="s">
        <v>19</v>
      </c>
      <c r="E13" s="25" t="s">
        <v>366</v>
      </c>
      <c r="F13" s="26">
        <v>15</v>
      </c>
      <c r="G13" s="27">
        <v>223</v>
      </c>
      <c r="H13" s="25"/>
      <c r="I13" s="26"/>
      <c r="J13" s="41">
        <f t="shared" si="0"/>
        <v>71.01910828025477</v>
      </c>
      <c r="K13" s="40">
        <f t="shared" si="0"/>
        <v>0</v>
      </c>
      <c r="L13" s="29">
        <f t="shared" si="0"/>
        <v>0</v>
      </c>
      <c r="M13" s="82"/>
      <c r="N13" s="83"/>
      <c r="O13" s="28">
        <f t="shared" si="1"/>
        <v>0</v>
      </c>
    </row>
    <row r="14" spans="1:17" ht="45">
      <c r="A14" s="24" t="s">
        <v>365</v>
      </c>
      <c r="B14" s="25" t="s">
        <v>49</v>
      </c>
      <c r="C14" s="25" t="s">
        <v>18</v>
      </c>
      <c r="D14" s="25" t="s">
        <v>130</v>
      </c>
      <c r="E14" s="25" t="s">
        <v>367</v>
      </c>
      <c r="F14" s="26">
        <v>15</v>
      </c>
      <c r="G14" s="27">
        <v>223</v>
      </c>
      <c r="H14" s="25"/>
      <c r="I14" s="26"/>
      <c r="J14" s="41">
        <f t="shared" si="0"/>
        <v>71.01910828025477</v>
      </c>
      <c r="K14" s="40">
        <f t="shared" si="0"/>
        <v>0</v>
      </c>
      <c r="L14" s="29">
        <f t="shared" si="0"/>
        <v>0</v>
      </c>
      <c r="M14" s="82"/>
      <c r="N14" s="83"/>
      <c r="O14" s="28">
        <f t="shared" si="1"/>
        <v>0</v>
      </c>
    </row>
    <row r="15" spans="1:17" ht="45">
      <c r="A15" s="24" t="s">
        <v>368</v>
      </c>
      <c r="B15" s="25" t="s">
        <v>49</v>
      </c>
      <c r="C15" s="25" t="s">
        <v>18</v>
      </c>
      <c r="D15" s="25" t="s">
        <v>141</v>
      </c>
      <c r="E15" s="25" t="s">
        <v>369</v>
      </c>
      <c r="F15" s="26">
        <v>12</v>
      </c>
      <c r="G15" s="27">
        <v>226</v>
      </c>
      <c r="H15" s="25"/>
      <c r="I15" s="26"/>
      <c r="J15" s="41">
        <f t="shared" si="0"/>
        <v>71.974522292993626</v>
      </c>
      <c r="K15" s="40">
        <f t="shared" si="0"/>
        <v>0</v>
      </c>
      <c r="L15" s="29">
        <f t="shared" si="0"/>
        <v>0</v>
      </c>
      <c r="M15" s="82"/>
      <c r="N15" s="83"/>
      <c r="O15" s="28">
        <f t="shared" si="1"/>
        <v>0</v>
      </c>
    </row>
    <row r="16" spans="1:17" ht="45">
      <c r="A16" s="24" t="s">
        <v>370</v>
      </c>
      <c r="B16" s="25" t="s">
        <v>49</v>
      </c>
      <c r="C16" s="25" t="s">
        <v>18</v>
      </c>
      <c r="D16" s="25" t="s">
        <v>24</v>
      </c>
      <c r="E16" s="25" t="s">
        <v>34</v>
      </c>
      <c r="F16" s="26">
        <v>16</v>
      </c>
      <c r="G16" s="27">
        <v>245</v>
      </c>
      <c r="H16" s="25"/>
      <c r="I16" s="26"/>
      <c r="J16" s="41">
        <f t="shared" si="0"/>
        <v>78.02547770700636</v>
      </c>
      <c r="K16" s="40">
        <f t="shared" si="0"/>
        <v>0</v>
      </c>
      <c r="L16" s="29">
        <f t="shared" si="0"/>
        <v>0</v>
      </c>
      <c r="M16" s="82"/>
      <c r="N16" s="83"/>
      <c r="O16" s="28">
        <f t="shared" si="1"/>
        <v>0</v>
      </c>
    </row>
    <row r="17" spans="1:15" ht="45">
      <c r="A17" s="24" t="s">
        <v>370</v>
      </c>
      <c r="B17" s="25" t="s">
        <v>49</v>
      </c>
      <c r="C17" s="25" t="s">
        <v>18</v>
      </c>
      <c r="D17" s="25" t="s">
        <v>99</v>
      </c>
      <c r="E17" s="25" t="s">
        <v>371</v>
      </c>
      <c r="F17" s="26">
        <v>16</v>
      </c>
      <c r="G17" s="27">
        <v>245</v>
      </c>
      <c r="H17" s="25"/>
      <c r="I17" s="26"/>
      <c r="J17" s="41">
        <f t="shared" si="0"/>
        <v>78.02547770700636</v>
      </c>
      <c r="K17" s="40">
        <f t="shared" si="0"/>
        <v>0</v>
      </c>
      <c r="L17" s="29">
        <f t="shared" si="0"/>
        <v>0</v>
      </c>
      <c r="M17" s="82"/>
      <c r="N17" s="83"/>
      <c r="O17" s="28">
        <f t="shared" si="1"/>
        <v>0</v>
      </c>
    </row>
    <row r="18" spans="1:15" ht="45">
      <c r="A18" s="24" t="s">
        <v>372</v>
      </c>
      <c r="B18" s="25" t="s">
        <v>49</v>
      </c>
      <c r="C18" s="25" t="s">
        <v>18</v>
      </c>
      <c r="D18" s="25" t="s">
        <v>19</v>
      </c>
      <c r="E18" s="25" t="s">
        <v>373</v>
      </c>
      <c r="F18" s="26">
        <v>15</v>
      </c>
      <c r="G18" s="27">
        <v>239</v>
      </c>
      <c r="H18" s="25"/>
      <c r="I18" s="26"/>
      <c r="J18" s="41">
        <f t="shared" si="0"/>
        <v>76.114649681528661</v>
      </c>
      <c r="K18" s="40">
        <f t="shared" si="0"/>
        <v>0</v>
      </c>
      <c r="L18" s="29">
        <f t="shared" si="0"/>
        <v>0</v>
      </c>
      <c r="M18" s="82"/>
      <c r="N18" s="83"/>
      <c r="O18" s="28">
        <f t="shared" si="1"/>
        <v>0</v>
      </c>
    </row>
    <row r="19" spans="1:15" ht="45">
      <c r="A19" s="24" t="s">
        <v>374</v>
      </c>
      <c r="B19" s="25" t="s">
        <v>49</v>
      </c>
      <c r="C19" s="25" t="s">
        <v>18</v>
      </c>
      <c r="D19" s="25" t="s">
        <v>15</v>
      </c>
      <c r="E19" s="25" t="s">
        <v>16</v>
      </c>
      <c r="F19" s="26">
        <v>18</v>
      </c>
      <c r="G19" s="27">
        <v>217</v>
      </c>
      <c r="H19" s="25"/>
      <c r="I19" s="26"/>
      <c r="J19" s="41">
        <f t="shared" si="0"/>
        <v>69.108280254777071</v>
      </c>
      <c r="K19" s="40">
        <f t="shared" si="0"/>
        <v>0</v>
      </c>
      <c r="L19" s="29">
        <f t="shared" si="0"/>
        <v>0</v>
      </c>
      <c r="M19" s="82"/>
      <c r="N19" s="83"/>
      <c r="O19" s="28">
        <f t="shared" si="1"/>
        <v>0</v>
      </c>
    </row>
    <row r="20" spans="1:15" ht="45">
      <c r="A20" s="24" t="s">
        <v>375</v>
      </c>
      <c r="B20" s="25" t="s">
        <v>49</v>
      </c>
      <c r="C20" s="25" t="s">
        <v>18</v>
      </c>
      <c r="D20" s="25" t="s">
        <v>24</v>
      </c>
      <c r="E20" s="25" t="s">
        <v>34</v>
      </c>
      <c r="F20" s="26">
        <v>13</v>
      </c>
      <c r="G20" s="27">
        <v>210</v>
      </c>
      <c r="H20" s="25"/>
      <c r="I20" s="26"/>
      <c r="J20" s="41">
        <f t="shared" si="0"/>
        <v>66.878980891719749</v>
      </c>
      <c r="K20" s="40">
        <f t="shared" si="0"/>
        <v>0</v>
      </c>
      <c r="L20" s="29">
        <f t="shared" si="0"/>
        <v>0</v>
      </c>
      <c r="M20" s="82"/>
      <c r="N20" s="83"/>
      <c r="O20" s="28">
        <f t="shared" si="1"/>
        <v>0</v>
      </c>
    </row>
    <row r="21" spans="1:15" ht="45">
      <c r="A21" s="24" t="s">
        <v>375</v>
      </c>
      <c r="B21" s="25" t="s">
        <v>49</v>
      </c>
      <c r="C21" s="25" t="s">
        <v>18</v>
      </c>
      <c r="D21" s="25" t="s">
        <v>15</v>
      </c>
      <c r="E21" s="25" t="s">
        <v>16</v>
      </c>
      <c r="F21" s="26">
        <v>13</v>
      </c>
      <c r="G21" s="27">
        <v>210</v>
      </c>
      <c r="H21" s="25"/>
      <c r="I21" s="26"/>
      <c r="J21" s="41">
        <f t="shared" si="0"/>
        <v>66.878980891719749</v>
      </c>
      <c r="K21" s="40">
        <f t="shared" si="0"/>
        <v>0</v>
      </c>
      <c r="L21" s="29">
        <f t="shared" si="0"/>
        <v>0</v>
      </c>
      <c r="M21" s="82"/>
      <c r="N21" s="83"/>
      <c r="O21" s="28">
        <f t="shared" si="1"/>
        <v>0</v>
      </c>
    </row>
    <row r="22" spans="1:15" ht="45">
      <c r="A22" s="24" t="s">
        <v>376</v>
      </c>
      <c r="B22" s="25" t="s">
        <v>49</v>
      </c>
      <c r="C22" s="25" t="s">
        <v>18</v>
      </c>
      <c r="D22" s="25" t="s">
        <v>24</v>
      </c>
      <c r="E22" s="25" t="s">
        <v>34</v>
      </c>
      <c r="F22" s="26">
        <v>18</v>
      </c>
      <c r="G22" s="27">
        <v>226</v>
      </c>
      <c r="H22" s="25"/>
      <c r="I22" s="26"/>
      <c r="J22" s="41">
        <f t="shared" ref="J22:L84" si="2">SUM(G22/3.14)</f>
        <v>71.974522292993626</v>
      </c>
      <c r="K22" s="40">
        <f t="shared" si="2"/>
        <v>0</v>
      </c>
      <c r="L22" s="29">
        <f t="shared" si="2"/>
        <v>0</v>
      </c>
      <c r="M22" s="82"/>
      <c r="N22" s="83"/>
      <c r="O22" s="28">
        <f t="shared" si="1"/>
        <v>0</v>
      </c>
    </row>
    <row r="23" spans="1:15" ht="45">
      <c r="A23" s="24" t="s">
        <v>377</v>
      </c>
      <c r="B23" s="25" t="s">
        <v>49</v>
      </c>
      <c r="C23" s="25" t="s">
        <v>18</v>
      </c>
      <c r="D23" s="25" t="s">
        <v>141</v>
      </c>
      <c r="E23" s="25" t="s">
        <v>378</v>
      </c>
      <c r="F23" s="26">
        <v>19</v>
      </c>
      <c r="G23" s="27">
        <v>261</v>
      </c>
      <c r="H23" s="25"/>
      <c r="I23" s="26"/>
      <c r="J23" s="41">
        <f t="shared" si="2"/>
        <v>83.121019108280251</v>
      </c>
      <c r="K23" s="40">
        <f t="shared" si="2"/>
        <v>0</v>
      </c>
      <c r="L23" s="29">
        <f t="shared" si="2"/>
        <v>0</v>
      </c>
      <c r="M23" s="82"/>
      <c r="N23" s="83"/>
      <c r="O23" s="28">
        <f t="shared" si="1"/>
        <v>0</v>
      </c>
    </row>
    <row r="24" spans="1:15" ht="45">
      <c r="A24" s="24" t="s">
        <v>377</v>
      </c>
      <c r="B24" s="25" t="s">
        <v>49</v>
      </c>
      <c r="C24" s="25" t="s">
        <v>18</v>
      </c>
      <c r="D24" s="25" t="s">
        <v>24</v>
      </c>
      <c r="E24" s="25" t="s">
        <v>34</v>
      </c>
      <c r="F24" s="26">
        <v>19</v>
      </c>
      <c r="G24" s="27">
        <v>261</v>
      </c>
      <c r="H24" s="25"/>
      <c r="I24" s="26"/>
      <c r="J24" s="41">
        <f t="shared" si="2"/>
        <v>83.121019108280251</v>
      </c>
      <c r="K24" s="40">
        <f t="shared" si="2"/>
        <v>0</v>
      </c>
      <c r="L24" s="29">
        <f t="shared" si="2"/>
        <v>0</v>
      </c>
      <c r="M24" s="82"/>
      <c r="N24" s="83"/>
      <c r="O24" s="28">
        <f t="shared" si="1"/>
        <v>0</v>
      </c>
    </row>
    <row r="25" spans="1:15" ht="45">
      <c r="A25" s="24" t="s">
        <v>379</v>
      </c>
      <c r="B25" s="25" t="s">
        <v>49</v>
      </c>
      <c r="C25" s="25" t="s">
        <v>18</v>
      </c>
      <c r="D25" s="25" t="s">
        <v>15</v>
      </c>
      <c r="E25" s="25" t="s">
        <v>16</v>
      </c>
      <c r="F25" s="26">
        <v>19</v>
      </c>
      <c r="G25" s="27">
        <v>251</v>
      </c>
      <c r="H25" s="25"/>
      <c r="I25" s="26"/>
      <c r="J25" s="41">
        <f t="shared" si="2"/>
        <v>79.936305732484072</v>
      </c>
      <c r="K25" s="40">
        <f t="shared" si="2"/>
        <v>0</v>
      </c>
      <c r="L25" s="29">
        <f t="shared" si="2"/>
        <v>0</v>
      </c>
      <c r="M25" s="82"/>
      <c r="N25" s="83"/>
      <c r="O25" s="28">
        <f t="shared" si="1"/>
        <v>0</v>
      </c>
    </row>
    <row r="26" spans="1:15" ht="45">
      <c r="A26" s="24" t="s">
        <v>380</v>
      </c>
      <c r="B26" s="25" t="s">
        <v>49</v>
      </c>
      <c r="C26" s="25" t="s">
        <v>18</v>
      </c>
      <c r="D26" s="25" t="s">
        <v>15</v>
      </c>
      <c r="E26" s="25" t="s">
        <v>16</v>
      </c>
      <c r="F26" s="26">
        <v>17</v>
      </c>
      <c r="G26" s="27">
        <v>173</v>
      </c>
      <c r="H26" s="25"/>
      <c r="I26" s="26"/>
      <c r="J26" s="41">
        <f t="shared" si="2"/>
        <v>55.095541401273884</v>
      </c>
      <c r="K26" s="40">
        <f t="shared" si="2"/>
        <v>0</v>
      </c>
      <c r="L26" s="29">
        <f t="shared" si="2"/>
        <v>0</v>
      </c>
      <c r="M26" s="82"/>
      <c r="N26" s="83"/>
      <c r="O26" s="28">
        <f t="shared" si="1"/>
        <v>0</v>
      </c>
    </row>
    <row r="27" spans="1:15" ht="45">
      <c r="A27" s="24" t="s">
        <v>381</v>
      </c>
      <c r="B27" s="25" t="s">
        <v>49</v>
      </c>
      <c r="C27" s="25" t="s">
        <v>18</v>
      </c>
      <c r="D27" s="25" t="s">
        <v>15</v>
      </c>
      <c r="E27" s="25" t="s">
        <v>16</v>
      </c>
      <c r="F27" s="26">
        <v>8</v>
      </c>
      <c r="G27" s="27">
        <v>141</v>
      </c>
      <c r="H27" s="25"/>
      <c r="I27" s="26"/>
      <c r="J27" s="41">
        <f t="shared" si="2"/>
        <v>44.904458598726116</v>
      </c>
      <c r="K27" s="40">
        <f t="shared" si="2"/>
        <v>0</v>
      </c>
      <c r="L27" s="29">
        <f t="shared" si="2"/>
        <v>0</v>
      </c>
      <c r="M27" s="82"/>
      <c r="N27" s="83"/>
      <c r="O27" s="28">
        <f t="shared" si="1"/>
        <v>0</v>
      </c>
    </row>
    <row r="28" spans="1:15" ht="45">
      <c r="A28" s="24" t="s">
        <v>382</v>
      </c>
      <c r="B28" s="25" t="s">
        <v>49</v>
      </c>
      <c r="C28" s="25" t="s">
        <v>18</v>
      </c>
      <c r="D28" s="25" t="s">
        <v>15</v>
      </c>
      <c r="E28" s="25" t="s">
        <v>16</v>
      </c>
      <c r="F28" s="26">
        <v>20</v>
      </c>
      <c r="G28" s="27">
        <v>195</v>
      </c>
      <c r="H28" s="25"/>
      <c r="I28" s="26"/>
      <c r="J28" s="41">
        <f t="shared" si="2"/>
        <v>62.101910828025474</v>
      </c>
      <c r="K28" s="40">
        <f t="shared" si="2"/>
        <v>0</v>
      </c>
      <c r="L28" s="29">
        <f t="shared" si="2"/>
        <v>0</v>
      </c>
      <c r="M28" s="82"/>
      <c r="N28" s="83"/>
      <c r="O28" s="28">
        <f t="shared" si="1"/>
        <v>0</v>
      </c>
    </row>
    <row r="29" spans="1:15" ht="45">
      <c r="A29" s="24" t="s">
        <v>383</v>
      </c>
      <c r="B29" s="25" t="s">
        <v>49</v>
      </c>
      <c r="C29" s="25" t="s">
        <v>18</v>
      </c>
      <c r="D29" s="25" t="s">
        <v>19</v>
      </c>
      <c r="E29" s="25" t="s">
        <v>16</v>
      </c>
      <c r="F29" s="26">
        <v>8</v>
      </c>
      <c r="G29" s="27">
        <v>145</v>
      </c>
      <c r="H29" s="25"/>
      <c r="I29" s="26"/>
      <c r="J29" s="41">
        <f t="shared" si="2"/>
        <v>46.178343949044582</v>
      </c>
      <c r="K29" s="40">
        <f t="shared" si="2"/>
        <v>0</v>
      </c>
      <c r="L29" s="29">
        <f t="shared" si="2"/>
        <v>0</v>
      </c>
      <c r="M29" s="82"/>
      <c r="N29" s="83"/>
      <c r="O29" s="28">
        <f t="shared" si="1"/>
        <v>0</v>
      </c>
    </row>
    <row r="30" spans="1:15" ht="45">
      <c r="A30" s="24" t="s">
        <v>383</v>
      </c>
      <c r="B30" s="25" t="s">
        <v>49</v>
      </c>
      <c r="C30" s="25" t="s">
        <v>18</v>
      </c>
      <c r="D30" s="25" t="s">
        <v>54</v>
      </c>
      <c r="E30" s="25" t="s">
        <v>384</v>
      </c>
      <c r="F30" s="26">
        <v>8</v>
      </c>
      <c r="G30" s="27">
        <v>145</v>
      </c>
      <c r="H30" s="25"/>
      <c r="I30" s="26"/>
      <c r="J30" s="41">
        <f t="shared" si="2"/>
        <v>46.178343949044582</v>
      </c>
      <c r="K30" s="40">
        <f t="shared" si="2"/>
        <v>0</v>
      </c>
      <c r="L30" s="29">
        <f t="shared" si="2"/>
        <v>0</v>
      </c>
      <c r="M30" s="82"/>
      <c r="N30" s="83"/>
      <c r="O30" s="28">
        <f t="shared" si="1"/>
        <v>0</v>
      </c>
    </row>
    <row r="31" spans="1:15" ht="45" customHeight="1">
      <c r="A31" s="24" t="s">
        <v>383</v>
      </c>
      <c r="B31" s="25" t="s">
        <v>49</v>
      </c>
      <c r="C31" s="25" t="s">
        <v>18</v>
      </c>
      <c r="D31" s="25" t="s">
        <v>24</v>
      </c>
      <c r="E31" s="25" t="s">
        <v>34</v>
      </c>
      <c r="F31" s="26">
        <v>8</v>
      </c>
      <c r="G31" s="27">
        <v>145</v>
      </c>
      <c r="H31" s="25"/>
      <c r="I31" s="26"/>
      <c r="J31" s="41">
        <f t="shared" si="2"/>
        <v>46.178343949044582</v>
      </c>
      <c r="K31" s="40">
        <f t="shared" si="2"/>
        <v>0</v>
      </c>
      <c r="L31" s="29">
        <f t="shared" si="2"/>
        <v>0</v>
      </c>
      <c r="M31" s="82"/>
      <c r="N31" s="83"/>
      <c r="O31" s="28">
        <f t="shared" si="1"/>
        <v>0</v>
      </c>
    </row>
    <row r="32" spans="1:15" ht="45">
      <c r="A32" s="24" t="s">
        <v>385</v>
      </c>
      <c r="B32" s="25" t="s">
        <v>49</v>
      </c>
      <c r="C32" s="25" t="s">
        <v>18</v>
      </c>
      <c r="D32" s="25" t="s">
        <v>54</v>
      </c>
      <c r="E32" s="25" t="s">
        <v>16</v>
      </c>
      <c r="F32" s="26">
        <v>20</v>
      </c>
      <c r="G32" s="27">
        <v>207</v>
      </c>
      <c r="H32" s="25"/>
      <c r="I32" s="26"/>
      <c r="J32" s="41">
        <f>SUM(G32/3.14)</f>
        <v>65.923566878980893</v>
      </c>
      <c r="K32" s="40">
        <f>SUM(H32/3.14)</f>
        <v>0</v>
      </c>
      <c r="L32" s="29">
        <f>SUM(I32/3.14)</f>
        <v>0</v>
      </c>
      <c r="M32" s="82"/>
      <c r="N32" s="83"/>
      <c r="O32" s="28">
        <f t="shared" si="1"/>
        <v>0</v>
      </c>
    </row>
    <row r="33" spans="1:15" ht="45">
      <c r="A33" s="24" t="s">
        <v>386</v>
      </c>
      <c r="B33" s="25" t="s">
        <v>49</v>
      </c>
      <c r="C33" s="25" t="s">
        <v>18</v>
      </c>
      <c r="D33" s="25" t="s">
        <v>15</v>
      </c>
      <c r="E33" s="25" t="s">
        <v>16</v>
      </c>
      <c r="F33" s="26">
        <v>18</v>
      </c>
      <c r="G33" s="27">
        <v>283</v>
      </c>
      <c r="H33" s="25"/>
      <c r="I33" s="26"/>
      <c r="J33" s="41">
        <f t="shared" si="2"/>
        <v>90.127388535031841</v>
      </c>
      <c r="K33" s="40">
        <f t="shared" si="2"/>
        <v>0</v>
      </c>
      <c r="L33" s="29">
        <f t="shared" si="2"/>
        <v>0</v>
      </c>
      <c r="M33" s="82"/>
      <c r="N33" s="83"/>
      <c r="O33" s="28">
        <f t="shared" si="1"/>
        <v>0</v>
      </c>
    </row>
    <row r="34" spans="1:15" ht="45">
      <c r="A34" s="24" t="s">
        <v>387</v>
      </c>
      <c r="B34" s="25" t="s">
        <v>49</v>
      </c>
      <c r="C34" s="25" t="s">
        <v>18</v>
      </c>
      <c r="D34" s="25" t="s">
        <v>15</v>
      </c>
      <c r="E34" s="25" t="s">
        <v>16</v>
      </c>
      <c r="F34" s="26">
        <v>20</v>
      </c>
      <c r="G34" s="27">
        <v>248</v>
      </c>
      <c r="H34" s="25"/>
      <c r="I34" s="26"/>
      <c r="J34" s="41">
        <f t="shared" si="2"/>
        <v>78.980891719745216</v>
      </c>
      <c r="K34" s="40">
        <f t="shared" si="2"/>
        <v>0</v>
      </c>
      <c r="L34" s="29">
        <f t="shared" si="2"/>
        <v>0</v>
      </c>
      <c r="M34" s="82"/>
      <c r="N34" s="83"/>
      <c r="O34" s="28">
        <f t="shared" si="1"/>
        <v>0</v>
      </c>
    </row>
    <row r="35" spans="1:15" ht="45">
      <c r="A35" s="24" t="s">
        <v>388</v>
      </c>
      <c r="B35" s="25" t="s">
        <v>49</v>
      </c>
      <c r="C35" s="25" t="s">
        <v>18</v>
      </c>
      <c r="D35" s="25" t="s">
        <v>15</v>
      </c>
      <c r="E35" s="25" t="s">
        <v>16</v>
      </c>
      <c r="F35" s="26">
        <v>19</v>
      </c>
      <c r="G35" s="27">
        <v>207</v>
      </c>
      <c r="H35" s="25"/>
      <c r="I35" s="26"/>
      <c r="J35" s="41">
        <f t="shared" si="2"/>
        <v>65.923566878980893</v>
      </c>
      <c r="K35" s="40">
        <f t="shared" si="2"/>
        <v>0</v>
      </c>
      <c r="L35" s="29">
        <f t="shared" si="2"/>
        <v>0</v>
      </c>
      <c r="M35" s="82"/>
      <c r="N35" s="83"/>
      <c r="O35" s="28">
        <f t="shared" si="1"/>
        <v>0</v>
      </c>
    </row>
    <row r="36" spans="1:15" ht="45">
      <c r="A36" s="24" t="s">
        <v>389</v>
      </c>
      <c r="B36" s="25" t="s">
        <v>49</v>
      </c>
      <c r="C36" s="25" t="s">
        <v>18</v>
      </c>
      <c r="D36" s="25" t="s">
        <v>15</v>
      </c>
      <c r="E36" s="25" t="s">
        <v>16</v>
      </c>
      <c r="F36" s="26">
        <v>21</v>
      </c>
      <c r="G36" s="27">
        <v>207</v>
      </c>
      <c r="H36" s="25"/>
      <c r="I36" s="26"/>
      <c r="J36" s="41">
        <f t="shared" si="2"/>
        <v>65.923566878980893</v>
      </c>
      <c r="K36" s="40">
        <f t="shared" si="2"/>
        <v>0</v>
      </c>
      <c r="L36" s="29">
        <f t="shared" si="2"/>
        <v>0</v>
      </c>
      <c r="M36" s="82"/>
      <c r="N36" s="83"/>
      <c r="O36" s="28">
        <f t="shared" si="1"/>
        <v>0</v>
      </c>
    </row>
    <row r="37" spans="1:15" ht="45">
      <c r="A37" s="24" t="s">
        <v>390</v>
      </c>
      <c r="B37" s="25" t="s">
        <v>49</v>
      </c>
      <c r="C37" s="25" t="s">
        <v>18</v>
      </c>
      <c r="D37" s="25" t="s">
        <v>15</v>
      </c>
      <c r="E37" s="25" t="s">
        <v>16</v>
      </c>
      <c r="F37" s="26">
        <v>24</v>
      </c>
      <c r="G37" s="27">
        <v>264</v>
      </c>
      <c r="H37" s="25"/>
      <c r="I37" s="26"/>
      <c r="J37" s="41">
        <f t="shared" si="2"/>
        <v>84.076433121019107</v>
      </c>
      <c r="K37" s="40">
        <f t="shared" si="2"/>
        <v>0</v>
      </c>
      <c r="L37" s="29">
        <f t="shared" si="2"/>
        <v>0</v>
      </c>
      <c r="M37" s="82"/>
      <c r="N37" s="83"/>
      <c r="O37" s="28">
        <f t="shared" si="1"/>
        <v>0</v>
      </c>
    </row>
    <row r="38" spans="1:15" ht="45">
      <c r="A38" s="24" t="s">
        <v>391</v>
      </c>
      <c r="B38" s="25" t="s">
        <v>49</v>
      </c>
      <c r="C38" s="25" t="s">
        <v>18</v>
      </c>
      <c r="D38" s="25" t="s">
        <v>15</v>
      </c>
      <c r="E38" s="25" t="s">
        <v>16</v>
      </c>
      <c r="F38" s="26">
        <v>18</v>
      </c>
      <c r="G38" s="27">
        <v>188</v>
      </c>
      <c r="H38" s="25"/>
      <c r="I38" s="26"/>
      <c r="J38" s="41">
        <f t="shared" si="2"/>
        <v>59.872611464968152</v>
      </c>
      <c r="K38" s="40">
        <f t="shared" si="2"/>
        <v>0</v>
      </c>
      <c r="L38" s="29">
        <f t="shared" si="2"/>
        <v>0</v>
      </c>
      <c r="M38" s="82"/>
      <c r="N38" s="83"/>
      <c r="O38" s="28">
        <f t="shared" si="1"/>
        <v>0</v>
      </c>
    </row>
    <row r="39" spans="1:15" ht="45">
      <c r="A39" s="24" t="s">
        <v>392</v>
      </c>
      <c r="B39" s="25" t="s">
        <v>49</v>
      </c>
      <c r="C39" s="25" t="s">
        <v>18</v>
      </c>
      <c r="D39" s="25" t="s">
        <v>15</v>
      </c>
      <c r="E39" s="25" t="s">
        <v>16</v>
      </c>
      <c r="F39" s="26">
        <v>14</v>
      </c>
      <c r="G39" s="27">
        <v>132</v>
      </c>
      <c r="H39" s="25">
        <v>119</v>
      </c>
      <c r="I39" s="26"/>
      <c r="J39" s="41">
        <f t="shared" si="2"/>
        <v>42.038216560509554</v>
      </c>
      <c r="K39" s="40">
        <f t="shared" si="2"/>
        <v>37.898089171974519</v>
      </c>
      <c r="L39" s="29">
        <f t="shared" si="2"/>
        <v>0</v>
      </c>
      <c r="M39" s="82"/>
      <c r="N39" s="83"/>
      <c r="O39" s="28">
        <f t="shared" si="1"/>
        <v>0</v>
      </c>
    </row>
    <row r="40" spans="1:15" ht="45">
      <c r="A40" s="24" t="s">
        <v>393</v>
      </c>
      <c r="B40" s="25" t="s">
        <v>49</v>
      </c>
      <c r="C40" s="25" t="s">
        <v>18</v>
      </c>
      <c r="D40" s="25" t="s">
        <v>15</v>
      </c>
      <c r="E40" s="25" t="s">
        <v>16</v>
      </c>
      <c r="F40" s="26">
        <v>13</v>
      </c>
      <c r="G40" s="27">
        <v>207</v>
      </c>
      <c r="H40" s="25"/>
      <c r="I40" s="26"/>
      <c r="J40" s="41">
        <f t="shared" si="2"/>
        <v>65.923566878980893</v>
      </c>
      <c r="K40" s="40">
        <f t="shared" si="2"/>
        <v>0</v>
      </c>
      <c r="L40" s="29">
        <f t="shared" si="2"/>
        <v>0</v>
      </c>
      <c r="M40" s="82"/>
      <c r="N40" s="83"/>
      <c r="O40" s="28">
        <f t="shared" si="1"/>
        <v>0</v>
      </c>
    </row>
    <row r="41" spans="1:15" ht="45">
      <c r="A41" s="24" t="s">
        <v>394</v>
      </c>
      <c r="B41" s="25" t="s">
        <v>49</v>
      </c>
      <c r="C41" s="25" t="s">
        <v>18</v>
      </c>
      <c r="D41" s="25" t="s">
        <v>15</v>
      </c>
      <c r="E41" s="25" t="s">
        <v>16</v>
      </c>
      <c r="F41" s="26">
        <v>15</v>
      </c>
      <c r="G41" s="27">
        <v>204</v>
      </c>
      <c r="H41" s="25"/>
      <c r="I41" s="26"/>
      <c r="J41" s="41">
        <f t="shared" si="2"/>
        <v>64.968152866242036</v>
      </c>
      <c r="K41" s="40">
        <f t="shared" si="2"/>
        <v>0</v>
      </c>
      <c r="L41" s="29">
        <f t="shared" si="2"/>
        <v>0</v>
      </c>
      <c r="M41" s="82"/>
      <c r="N41" s="83"/>
      <c r="O41" s="28">
        <f t="shared" si="1"/>
        <v>0</v>
      </c>
    </row>
    <row r="42" spans="1:15" ht="45">
      <c r="A42" s="24" t="s">
        <v>395</v>
      </c>
      <c r="B42" s="25" t="s">
        <v>49</v>
      </c>
      <c r="C42" s="25" t="s">
        <v>18</v>
      </c>
      <c r="D42" s="25" t="s">
        <v>15</v>
      </c>
      <c r="E42" s="25" t="s">
        <v>16</v>
      </c>
      <c r="F42" s="26">
        <v>20</v>
      </c>
      <c r="G42" s="27">
        <v>251</v>
      </c>
      <c r="H42" s="25"/>
      <c r="I42" s="26"/>
      <c r="J42" s="41">
        <f t="shared" si="2"/>
        <v>79.936305732484072</v>
      </c>
      <c r="K42" s="40">
        <f t="shared" si="2"/>
        <v>0</v>
      </c>
      <c r="L42" s="29">
        <f t="shared" si="2"/>
        <v>0</v>
      </c>
      <c r="M42" s="82"/>
      <c r="N42" s="83"/>
      <c r="O42" s="28">
        <f t="shared" si="1"/>
        <v>0</v>
      </c>
    </row>
    <row r="43" spans="1:15" ht="45">
      <c r="A43" s="24" t="s">
        <v>396</v>
      </c>
      <c r="B43" s="25" t="s">
        <v>49</v>
      </c>
      <c r="C43" s="25" t="s">
        <v>18</v>
      </c>
      <c r="D43" s="25" t="s">
        <v>15</v>
      </c>
      <c r="E43" s="25" t="s">
        <v>16</v>
      </c>
      <c r="F43" s="26">
        <v>20</v>
      </c>
      <c r="G43" s="27">
        <v>214</v>
      </c>
      <c r="H43" s="25"/>
      <c r="I43" s="26"/>
      <c r="J43" s="41">
        <f t="shared" si="2"/>
        <v>68.152866242038215</v>
      </c>
      <c r="K43" s="40">
        <f t="shared" si="2"/>
        <v>0</v>
      </c>
      <c r="L43" s="29">
        <f t="shared" si="2"/>
        <v>0</v>
      </c>
      <c r="M43" s="82"/>
      <c r="N43" s="83"/>
      <c r="O43" s="28">
        <f t="shared" si="1"/>
        <v>0</v>
      </c>
    </row>
    <row r="44" spans="1:15" ht="45">
      <c r="A44" s="24" t="s">
        <v>397</v>
      </c>
      <c r="B44" s="25" t="s">
        <v>49</v>
      </c>
      <c r="C44" s="25" t="s">
        <v>18</v>
      </c>
      <c r="D44" s="25" t="s">
        <v>15</v>
      </c>
      <c r="E44" s="25" t="s">
        <v>16</v>
      </c>
      <c r="F44" s="26">
        <v>18</v>
      </c>
      <c r="G44" s="27">
        <v>207</v>
      </c>
      <c r="H44" s="25"/>
      <c r="I44" s="26"/>
      <c r="J44" s="41">
        <f t="shared" si="2"/>
        <v>65.923566878980893</v>
      </c>
      <c r="K44" s="40">
        <f t="shared" si="2"/>
        <v>0</v>
      </c>
      <c r="L44" s="29">
        <f t="shared" si="2"/>
        <v>0</v>
      </c>
      <c r="M44" s="82"/>
      <c r="N44" s="83"/>
      <c r="O44" s="28">
        <f t="shared" si="1"/>
        <v>0</v>
      </c>
    </row>
    <row r="45" spans="1:15" ht="45">
      <c r="A45" s="24" t="s">
        <v>398</v>
      </c>
      <c r="B45" s="25" t="s">
        <v>49</v>
      </c>
      <c r="C45" s="25" t="s">
        <v>18</v>
      </c>
      <c r="D45" s="25" t="s">
        <v>15</v>
      </c>
      <c r="E45" s="25" t="s">
        <v>16</v>
      </c>
      <c r="F45" s="26">
        <v>20</v>
      </c>
      <c r="G45" s="27">
        <v>188</v>
      </c>
      <c r="H45" s="25"/>
      <c r="I45" s="26"/>
      <c r="J45" s="41">
        <f t="shared" si="2"/>
        <v>59.872611464968152</v>
      </c>
      <c r="K45" s="40">
        <f t="shared" si="2"/>
        <v>0</v>
      </c>
      <c r="L45" s="29">
        <f t="shared" si="2"/>
        <v>0</v>
      </c>
      <c r="M45" s="82"/>
      <c r="N45" s="83"/>
      <c r="O45" s="28">
        <f t="shared" si="1"/>
        <v>0</v>
      </c>
    </row>
    <row r="46" spans="1:15" ht="45">
      <c r="A46" s="24" t="s">
        <v>399</v>
      </c>
      <c r="B46" s="25" t="s">
        <v>49</v>
      </c>
      <c r="C46" s="25" t="s">
        <v>30</v>
      </c>
      <c r="D46" s="25" t="s">
        <v>15</v>
      </c>
      <c r="E46" s="25" t="s">
        <v>16</v>
      </c>
      <c r="F46" s="26">
        <v>20</v>
      </c>
      <c r="G46" s="27">
        <v>170</v>
      </c>
      <c r="H46" s="25"/>
      <c r="I46" s="26"/>
      <c r="J46" s="41">
        <f t="shared" si="2"/>
        <v>54.140127388535028</v>
      </c>
      <c r="K46" s="40">
        <f t="shared" si="2"/>
        <v>0</v>
      </c>
      <c r="L46" s="29">
        <f t="shared" si="2"/>
        <v>0</v>
      </c>
      <c r="M46" s="82"/>
      <c r="N46" s="83"/>
      <c r="O46" s="28">
        <f t="shared" si="1"/>
        <v>0</v>
      </c>
    </row>
    <row r="47" spans="1:15" ht="45">
      <c r="A47" s="24" t="s">
        <v>400</v>
      </c>
      <c r="B47" s="25" t="s">
        <v>49</v>
      </c>
      <c r="C47" s="25" t="s">
        <v>30</v>
      </c>
      <c r="D47" s="25" t="s">
        <v>15</v>
      </c>
      <c r="E47" s="25" t="s">
        <v>16</v>
      </c>
      <c r="F47" s="26">
        <v>20</v>
      </c>
      <c r="G47" s="27">
        <v>198</v>
      </c>
      <c r="H47" s="25"/>
      <c r="I47" s="26"/>
      <c r="J47" s="41">
        <f t="shared" si="2"/>
        <v>63.057324840764331</v>
      </c>
      <c r="K47" s="40">
        <f t="shared" si="2"/>
        <v>0</v>
      </c>
      <c r="L47" s="29">
        <f t="shared" si="2"/>
        <v>0</v>
      </c>
      <c r="M47" s="82"/>
      <c r="N47" s="83"/>
      <c r="O47" s="28">
        <f t="shared" si="1"/>
        <v>0</v>
      </c>
    </row>
    <row r="48" spans="1:15" ht="45">
      <c r="A48" s="24" t="s">
        <v>401</v>
      </c>
      <c r="B48" s="25" t="s">
        <v>49</v>
      </c>
      <c r="C48" s="25" t="s">
        <v>18</v>
      </c>
      <c r="D48" s="25" t="s">
        <v>15</v>
      </c>
      <c r="E48" s="25" t="s">
        <v>16</v>
      </c>
      <c r="F48" s="26">
        <v>24</v>
      </c>
      <c r="G48" s="27">
        <v>320</v>
      </c>
      <c r="H48" s="25"/>
      <c r="I48" s="26"/>
      <c r="J48" s="41">
        <f t="shared" si="2"/>
        <v>101.9108280254777</v>
      </c>
      <c r="K48" s="40">
        <f t="shared" si="2"/>
        <v>0</v>
      </c>
      <c r="L48" s="29">
        <f t="shared" si="2"/>
        <v>0</v>
      </c>
      <c r="M48" s="82"/>
      <c r="N48" s="83"/>
      <c r="O48" s="28">
        <f t="shared" si="1"/>
        <v>0</v>
      </c>
    </row>
    <row r="49" spans="1:15" ht="45">
      <c r="A49" s="24" t="s">
        <v>402</v>
      </c>
      <c r="B49" s="25" t="s">
        <v>49</v>
      </c>
      <c r="C49" s="25" t="s">
        <v>18</v>
      </c>
      <c r="D49" s="25" t="s">
        <v>15</v>
      </c>
      <c r="E49" s="25" t="s">
        <v>16</v>
      </c>
      <c r="F49" s="26">
        <v>21</v>
      </c>
      <c r="G49" s="27">
        <v>248</v>
      </c>
      <c r="H49" s="25"/>
      <c r="I49" s="26"/>
      <c r="J49" s="41">
        <f t="shared" si="2"/>
        <v>78.980891719745216</v>
      </c>
      <c r="K49" s="40">
        <f t="shared" si="2"/>
        <v>0</v>
      </c>
      <c r="L49" s="29">
        <f t="shared" si="2"/>
        <v>0</v>
      </c>
      <c r="M49" s="82"/>
      <c r="N49" s="83"/>
      <c r="O49" s="28">
        <f t="shared" si="1"/>
        <v>0</v>
      </c>
    </row>
    <row r="50" spans="1:15" ht="45">
      <c r="A50" s="24" t="s">
        <v>403</v>
      </c>
      <c r="B50" s="25" t="s">
        <v>49</v>
      </c>
      <c r="C50" s="25" t="s">
        <v>18</v>
      </c>
      <c r="D50" s="25" t="s">
        <v>15</v>
      </c>
      <c r="E50" s="25" t="s">
        <v>16</v>
      </c>
      <c r="F50" s="26">
        <v>24</v>
      </c>
      <c r="G50" s="27">
        <v>267</v>
      </c>
      <c r="H50" s="25"/>
      <c r="I50" s="26"/>
      <c r="J50" s="41">
        <f t="shared" si="2"/>
        <v>85.031847133757964</v>
      </c>
      <c r="K50" s="40">
        <f t="shared" si="2"/>
        <v>0</v>
      </c>
      <c r="L50" s="29">
        <f t="shared" si="2"/>
        <v>0</v>
      </c>
      <c r="M50" s="82"/>
      <c r="N50" s="83"/>
      <c r="O50" s="28">
        <f t="shared" si="1"/>
        <v>0</v>
      </c>
    </row>
    <row r="51" spans="1:15" ht="45">
      <c r="A51" s="24" t="s">
        <v>404</v>
      </c>
      <c r="B51" s="25" t="s">
        <v>49</v>
      </c>
      <c r="C51" s="25" t="s">
        <v>18</v>
      </c>
      <c r="D51" s="25" t="s">
        <v>15</v>
      </c>
      <c r="E51" s="25" t="s">
        <v>16</v>
      </c>
      <c r="F51" s="26">
        <v>24</v>
      </c>
      <c r="G51" s="27">
        <v>308</v>
      </c>
      <c r="H51" s="25"/>
      <c r="I51" s="26"/>
      <c r="J51" s="41">
        <f t="shared" si="2"/>
        <v>98.089171974522287</v>
      </c>
      <c r="K51" s="40">
        <f t="shared" si="2"/>
        <v>0</v>
      </c>
      <c r="L51" s="29">
        <f t="shared" si="2"/>
        <v>0</v>
      </c>
      <c r="M51" s="82"/>
      <c r="N51" s="83"/>
      <c r="O51" s="28">
        <f t="shared" si="1"/>
        <v>0</v>
      </c>
    </row>
    <row r="52" spans="1:15" ht="45">
      <c r="A52" s="24" t="s">
        <v>405</v>
      </c>
      <c r="B52" s="25" t="s">
        <v>49</v>
      </c>
      <c r="C52" s="25" t="s">
        <v>18</v>
      </c>
      <c r="D52" s="25" t="s">
        <v>15</v>
      </c>
      <c r="E52" s="25" t="s">
        <v>16</v>
      </c>
      <c r="F52" s="26">
        <v>17</v>
      </c>
      <c r="G52" s="27">
        <v>324</v>
      </c>
      <c r="H52" s="25"/>
      <c r="I52" s="26"/>
      <c r="J52" s="41">
        <f t="shared" si="2"/>
        <v>103.18471337579618</v>
      </c>
      <c r="K52" s="40">
        <f t="shared" si="2"/>
        <v>0</v>
      </c>
      <c r="L52" s="29">
        <f t="shared" si="2"/>
        <v>0</v>
      </c>
      <c r="M52" s="82"/>
      <c r="N52" s="83"/>
      <c r="O52" s="28">
        <f t="shared" si="1"/>
        <v>0</v>
      </c>
    </row>
    <row r="53" spans="1:15" ht="45">
      <c r="A53" s="24" t="s">
        <v>406</v>
      </c>
      <c r="B53" s="25" t="s">
        <v>49</v>
      </c>
      <c r="C53" s="25" t="s">
        <v>18</v>
      </c>
      <c r="D53" s="25" t="s">
        <v>15</v>
      </c>
      <c r="E53" s="25" t="s">
        <v>16</v>
      </c>
      <c r="F53" s="26">
        <v>18</v>
      </c>
      <c r="G53" s="27">
        <v>195</v>
      </c>
      <c r="H53" s="25"/>
      <c r="I53" s="26"/>
      <c r="J53" s="41">
        <f t="shared" si="2"/>
        <v>62.101910828025474</v>
      </c>
      <c r="K53" s="40">
        <f t="shared" si="2"/>
        <v>0</v>
      </c>
      <c r="L53" s="29">
        <f t="shared" si="2"/>
        <v>0</v>
      </c>
      <c r="M53" s="82"/>
      <c r="N53" s="83"/>
      <c r="O53" s="28">
        <f t="shared" si="1"/>
        <v>0</v>
      </c>
    </row>
    <row r="54" spans="1:15" ht="45">
      <c r="A54" s="24" t="s">
        <v>407</v>
      </c>
      <c r="B54" s="25" t="s">
        <v>49</v>
      </c>
      <c r="C54" s="25" t="s">
        <v>18</v>
      </c>
      <c r="D54" s="25" t="s">
        <v>15</v>
      </c>
      <c r="E54" s="25" t="s">
        <v>16</v>
      </c>
      <c r="F54" s="26">
        <v>20</v>
      </c>
      <c r="G54" s="27">
        <v>192</v>
      </c>
      <c r="H54" s="25"/>
      <c r="I54" s="26"/>
      <c r="J54" s="41">
        <f t="shared" si="2"/>
        <v>61.146496815286625</v>
      </c>
      <c r="K54" s="40">
        <f t="shared" si="2"/>
        <v>0</v>
      </c>
      <c r="L54" s="29">
        <f t="shared" si="2"/>
        <v>0</v>
      </c>
      <c r="M54" s="82"/>
      <c r="N54" s="83"/>
      <c r="O54" s="28">
        <f t="shared" si="1"/>
        <v>0</v>
      </c>
    </row>
    <row r="55" spans="1:15" ht="45">
      <c r="A55" s="24" t="s">
        <v>408</v>
      </c>
      <c r="B55" s="25" t="s">
        <v>49</v>
      </c>
      <c r="C55" s="25" t="s">
        <v>18</v>
      </c>
      <c r="D55" s="25" t="s">
        <v>15</v>
      </c>
      <c r="E55" s="25" t="s">
        <v>16</v>
      </c>
      <c r="F55" s="26">
        <v>21</v>
      </c>
      <c r="G55" s="27">
        <v>220</v>
      </c>
      <c r="H55" s="25"/>
      <c r="I55" s="26"/>
      <c r="J55" s="41">
        <f>SUM(G55/3.14)</f>
        <v>70.063694267515928</v>
      </c>
      <c r="K55" s="40">
        <f>SUM(H55/3.14)</f>
        <v>0</v>
      </c>
      <c r="L55" s="29">
        <f>SUM(I55/3.14)</f>
        <v>0</v>
      </c>
      <c r="M55" s="82"/>
      <c r="N55" s="83"/>
      <c r="O55" s="28">
        <f t="shared" si="1"/>
        <v>0</v>
      </c>
    </row>
    <row r="56" spans="1:15" ht="45">
      <c r="A56" s="24" t="s">
        <v>409</v>
      </c>
      <c r="B56" s="25" t="s">
        <v>49</v>
      </c>
      <c r="C56" s="25" t="s">
        <v>18</v>
      </c>
      <c r="D56" s="25" t="s">
        <v>15</v>
      </c>
      <c r="E56" s="25" t="s">
        <v>16</v>
      </c>
      <c r="F56" s="26">
        <v>25</v>
      </c>
      <c r="G56" s="27">
        <v>311</v>
      </c>
      <c r="H56" s="25"/>
      <c r="I56" s="26"/>
      <c r="J56" s="41">
        <f t="shared" si="2"/>
        <v>99.044585987261144</v>
      </c>
      <c r="K56" s="40">
        <f t="shared" si="2"/>
        <v>0</v>
      </c>
      <c r="L56" s="29">
        <f t="shared" si="2"/>
        <v>0</v>
      </c>
      <c r="M56" s="82"/>
      <c r="N56" s="83"/>
      <c r="O56" s="28">
        <f t="shared" si="1"/>
        <v>0</v>
      </c>
    </row>
    <row r="57" spans="1:15" ht="45">
      <c r="A57" s="24" t="s">
        <v>410</v>
      </c>
      <c r="B57" s="25" t="s">
        <v>49</v>
      </c>
      <c r="C57" s="25" t="s">
        <v>18</v>
      </c>
      <c r="D57" s="25" t="s">
        <v>15</v>
      </c>
      <c r="E57" s="25" t="s">
        <v>16</v>
      </c>
      <c r="F57" s="26">
        <v>24</v>
      </c>
      <c r="G57" s="27">
        <v>220</v>
      </c>
      <c r="H57" s="25"/>
      <c r="I57" s="26"/>
      <c r="J57" s="41">
        <f t="shared" si="2"/>
        <v>70.063694267515928</v>
      </c>
      <c r="K57" s="40">
        <f t="shared" si="2"/>
        <v>0</v>
      </c>
      <c r="L57" s="29">
        <f t="shared" si="2"/>
        <v>0</v>
      </c>
      <c r="M57" s="82"/>
      <c r="N57" s="83"/>
      <c r="O57" s="28">
        <f t="shared" si="1"/>
        <v>0</v>
      </c>
    </row>
    <row r="58" spans="1:15" ht="45">
      <c r="A58" s="24" t="s">
        <v>411</v>
      </c>
      <c r="B58" s="25" t="s">
        <v>49</v>
      </c>
      <c r="C58" s="25" t="s">
        <v>18</v>
      </c>
      <c r="D58" s="25" t="s">
        <v>54</v>
      </c>
      <c r="E58" s="25" t="s">
        <v>412</v>
      </c>
      <c r="F58" s="26">
        <v>17</v>
      </c>
      <c r="G58" s="27">
        <v>254</v>
      </c>
      <c r="H58" s="25"/>
      <c r="I58" s="26"/>
      <c r="J58" s="41">
        <f t="shared" si="2"/>
        <v>80.891719745222929</v>
      </c>
      <c r="K58" s="40">
        <f t="shared" si="2"/>
        <v>0</v>
      </c>
      <c r="L58" s="29">
        <f t="shared" si="2"/>
        <v>0</v>
      </c>
      <c r="M58" s="82"/>
      <c r="N58" s="83"/>
      <c r="O58" s="28">
        <f t="shared" si="1"/>
        <v>0</v>
      </c>
    </row>
    <row r="59" spans="1:15" ht="45">
      <c r="A59" s="24" t="s">
        <v>411</v>
      </c>
      <c r="B59" s="25" t="s">
        <v>49</v>
      </c>
      <c r="C59" s="25" t="s">
        <v>18</v>
      </c>
      <c r="D59" s="25" t="s">
        <v>24</v>
      </c>
      <c r="E59" s="25" t="s">
        <v>34</v>
      </c>
      <c r="F59" s="26">
        <v>17</v>
      </c>
      <c r="G59" s="27">
        <v>254</v>
      </c>
      <c r="H59" s="25"/>
      <c r="I59" s="26"/>
      <c r="J59" s="41">
        <f t="shared" si="2"/>
        <v>80.891719745222929</v>
      </c>
      <c r="K59" s="40">
        <f t="shared" si="2"/>
        <v>0</v>
      </c>
      <c r="L59" s="29">
        <f t="shared" si="2"/>
        <v>0</v>
      </c>
      <c r="M59" s="82"/>
      <c r="N59" s="83"/>
      <c r="O59" s="28">
        <f t="shared" si="1"/>
        <v>0</v>
      </c>
    </row>
    <row r="60" spans="1:15" ht="45">
      <c r="A60" s="24" t="s">
        <v>413</v>
      </c>
      <c r="B60" s="25" t="s">
        <v>49</v>
      </c>
      <c r="C60" s="25" t="s">
        <v>18</v>
      </c>
      <c r="D60" s="25" t="s">
        <v>15</v>
      </c>
      <c r="E60" s="25" t="s">
        <v>16</v>
      </c>
      <c r="F60" s="26">
        <v>19</v>
      </c>
      <c r="G60" s="27">
        <v>258</v>
      </c>
      <c r="H60" s="25"/>
      <c r="I60" s="26"/>
      <c r="J60" s="41">
        <f t="shared" si="2"/>
        <v>82.165605095541395</v>
      </c>
      <c r="K60" s="40">
        <f t="shared" si="2"/>
        <v>0</v>
      </c>
      <c r="L60" s="29">
        <f t="shared" si="2"/>
        <v>0</v>
      </c>
      <c r="M60" s="82"/>
      <c r="N60" s="83"/>
      <c r="O60" s="28">
        <f t="shared" si="1"/>
        <v>0</v>
      </c>
    </row>
    <row r="61" spans="1:15" ht="45">
      <c r="A61" s="24" t="s">
        <v>414</v>
      </c>
      <c r="B61" s="25" t="s">
        <v>49</v>
      </c>
      <c r="C61" s="25" t="s">
        <v>18</v>
      </c>
      <c r="D61" s="25" t="s">
        <v>15</v>
      </c>
      <c r="E61" s="25" t="s">
        <v>415</v>
      </c>
      <c r="F61" s="26">
        <v>22</v>
      </c>
      <c r="G61" s="27">
        <v>308</v>
      </c>
      <c r="H61" s="25"/>
      <c r="I61" s="26"/>
      <c r="J61" s="41">
        <f t="shared" si="2"/>
        <v>98.089171974522287</v>
      </c>
      <c r="K61" s="40">
        <f t="shared" si="2"/>
        <v>0</v>
      </c>
      <c r="L61" s="29">
        <f t="shared" si="2"/>
        <v>0</v>
      </c>
      <c r="M61" s="82"/>
      <c r="N61" s="83"/>
      <c r="O61" s="28">
        <f t="shared" si="1"/>
        <v>0</v>
      </c>
    </row>
    <row r="62" spans="1:15" ht="45">
      <c r="A62" s="24" t="s">
        <v>416</v>
      </c>
      <c r="B62" s="25" t="s">
        <v>49</v>
      </c>
      <c r="C62" s="25" t="s">
        <v>30</v>
      </c>
      <c r="D62" s="25" t="s">
        <v>15</v>
      </c>
      <c r="E62" s="25" t="s">
        <v>16</v>
      </c>
      <c r="F62" s="26">
        <v>19</v>
      </c>
      <c r="G62" s="27">
        <v>273</v>
      </c>
      <c r="H62" s="25"/>
      <c r="I62" s="26"/>
      <c r="J62" s="41">
        <f t="shared" si="2"/>
        <v>86.942675159235662</v>
      </c>
      <c r="K62" s="40">
        <f t="shared" si="2"/>
        <v>0</v>
      </c>
      <c r="L62" s="29">
        <f t="shared" si="2"/>
        <v>0</v>
      </c>
      <c r="M62" s="82"/>
      <c r="N62" s="83"/>
      <c r="O62" s="28">
        <f t="shared" si="1"/>
        <v>0</v>
      </c>
    </row>
    <row r="63" spans="1:15" ht="45">
      <c r="A63" s="24" t="s">
        <v>417</v>
      </c>
      <c r="B63" s="25" t="s">
        <v>49</v>
      </c>
      <c r="C63" s="25" t="s">
        <v>18</v>
      </c>
      <c r="D63" s="25" t="s">
        <v>15</v>
      </c>
      <c r="E63" s="25" t="s">
        <v>16</v>
      </c>
      <c r="F63" s="26">
        <v>16</v>
      </c>
      <c r="G63" s="27">
        <v>192</v>
      </c>
      <c r="H63" s="25"/>
      <c r="I63" s="26"/>
      <c r="J63" s="41">
        <f t="shared" si="2"/>
        <v>61.146496815286625</v>
      </c>
      <c r="K63" s="40">
        <f t="shared" si="2"/>
        <v>0</v>
      </c>
      <c r="L63" s="29">
        <f t="shared" si="2"/>
        <v>0</v>
      </c>
      <c r="M63" s="82"/>
      <c r="N63" s="83"/>
      <c r="O63" s="28">
        <f t="shared" si="1"/>
        <v>0</v>
      </c>
    </row>
    <row r="64" spans="1:15" ht="45">
      <c r="A64" s="24" t="s">
        <v>418</v>
      </c>
      <c r="B64" s="25" t="s">
        <v>49</v>
      </c>
      <c r="C64" s="25" t="s">
        <v>18</v>
      </c>
      <c r="D64" s="25" t="s">
        <v>19</v>
      </c>
      <c r="E64" s="25" t="s">
        <v>16</v>
      </c>
      <c r="F64" s="26">
        <v>18</v>
      </c>
      <c r="G64" s="27">
        <v>270</v>
      </c>
      <c r="H64" s="25"/>
      <c r="I64" s="26"/>
      <c r="J64" s="41">
        <f t="shared" si="2"/>
        <v>85.987261146496806</v>
      </c>
      <c r="K64" s="40">
        <f t="shared" si="2"/>
        <v>0</v>
      </c>
      <c r="L64" s="29">
        <f t="shared" si="2"/>
        <v>0</v>
      </c>
      <c r="M64" s="82"/>
      <c r="N64" s="83"/>
      <c r="O64" s="28">
        <f t="shared" si="1"/>
        <v>0</v>
      </c>
    </row>
    <row r="65" spans="1:15" ht="45">
      <c r="A65" s="24" t="s">
        <v>418</v>
      </c>
      <c r="B65" s="25" t="s">
        <v>49</v>
      </c>
      <c r="C65" s="25" t="s">
        <v>18</v>
      </c>
      <c r="D65" s="25" t="s">
        <v>141</v>
      </c>
      <c r="E65" s="25" t="s">
        <v>419</v>
      </c>
      <c r="F65" s="26">
        <v>18</v>
      </c>
      <c r="G65" s="27">
        <v>270</v>
      </c>
      <c r="H65" s="25"/>
      <c r="I65" s="26"/>
      <c r="J65" s="41">
        <f t="shared" si="2"/>
        <v>85.987261146496806</v>
      </c>
      <c r="K65" s="40">
        <f t="shared" si="2"/>
        <v>0</v>
      </c>
      <c r="L65" s="29">
        <f t="shared" si="2"/>
        <v>0</v>
      </c>
      <c r="M65" s="82"/>
      <c r="N65" s="83"/>
      <c r="O65" s="28">
        <f t="shared" si="1"/>
        <v>0</v>
      </c>
    </row>
    <row r="66" spans="1:15" ht="45">
      <c r="A66" s="24" t="s">
        <v>420</v>
      </c>
      <c r="B66" s="25" t="s">
        <v>49</v>
      </c>
      <c r="C66" s="25" t="s">
        <v>18</v>
      </c>
      <c r="D66" s="25" t="s">
        <v>15</v>
      </c>
      <c r="E66" s="25" t="s">
        <v>16</v>
      </c>
      <c r="F66" s="26">
        <v>20</v>
      </c>
      <c r="G66" s="27">
        <v>223</v>
      </c>
      <c r="H66" s="25"/>
      <c r="I66" s="26"/>
      <c r="J66" s="41">
        <f t="shared" si="2"/>
        <v>71.01910828025477</v>
      </c>
      <c r="K66" s="40">
        <f t="shared" si="2"/>
        <v>0</v>
      </c>
      <c r="L66" s="29">
        <f t="shared" si="2"/>
        <v>0</v>
      </c>
      <c r="M66" s="82"/>
      <c r="N66" s="83"/>
      <c r="O66" s="28">
        <f t="shared" si="1"/>
        <v>0</v>
      </c>
    </row>
    <row r="67" spans="1:15" ht="45">
      <c r="A67" s="24" t="s">
        <v>421</v>
      </c>
      <c r="B67" s="25" t="s">
        <v>49</v>
      </c>
      <c r="C67" s="25" t="s">
        <v>18</v>
      </c>
      <c r="D67" s="25" t="s">
        <v>15</v>
      </c>
      <c r="E67" s="25" t="s">
        <v>16</v>
      </c>
      <c r="F67" s="26">
        <v>22</v>
      </c>
      <c r="G67" s="27">
        <v>333</v>
      </c>
      <c r="H67" s="25"/>
      <c r="I67" s="26"/>
      <c r="J67" s="41">
        <f t="shared" si="2"/>
        <v>106.05095541401273</v>
      </c>
      <c r="K67" s="40">
        <f t="shared" si="2"/>
        <v>0</v>
      </c>
      <c r="L67" s="29">
        <f t="shared" si="2"/>
        <v>0</v>
      </c>
      <c r="M67" s="82"/>
      <c r="N67" s="83"/>
      <c r="O67" s="28">
        <f t="shared" si="1"/>
        <v>0</v>
      </c>
    </row>
    <row r="68" spans="1:15" ht="45">
      <c r="A68" s="24" t="s">
        <v>422</v>
      </c>
      <c r="B68" s="25" t="s">
        <v>49</v>
      </c>
      <c r="C68" s="25" t="s">
        <v>18</v>
      </c>
      <c r="D68" s="25" t="s">
        <v>15</v>
      </c>
      <c r="E68" s="25" t="s">
        <v>16</v>
      </c>
      <c r="F68" s="26">
        <v>16</v>
      </c>
      <c r="G68" s="27">
        <v>276</v>
      </c>
      <c r="H68" s="25"/>
      <c r="I68" s="26"/>
      <c r="J68" s="41">
        <f t="shared" si="2"/>
        <v>87.898089171974519</v>
      </c>
      <c r="K68" s="40">
        <f t="shared" si="2"/>
        <v>0</v>
      </c>
      <c r="L68" s="29">
        <f t="shared" si="2"/>
        <v>0</v>
      </c>
      <c r="M68" s="82"/>
      <c r="N68" s="83"/>
      <c r="O68" s="28">
        <f t="shared" si="1"/>
        <v>0</v>
      </c>
    </row>
    <row r="69" spans="1:15" ht="45">
      <c r="A69" s="24" t="s">
        <v>423</v>
      </c>
      <c r="B69" s="25" t="s">
        <v>49</v>
      </c>
      <c r="C69" s="25" t="s">
        <v>18</v>
      </c>
      <c r="D69" s="25" t="s">
        <v>59</v>
      </c>
      <c r="E69" s="25" t="s">
        <v>16</v>
      </c>
      <c r="F69" s="26">
        <v>18</v>
      </c>
      <c r="G69" s="27">
        <v>251</v>
      </c>
      <c r="H69" s="25"/>
      <c r="I69" s="26"/>
      <c r="J69" s="41">
        <f t="shared" si="2"/>
        <v>79.936305732484072</v>
      </c>
      <c r="K69" s="40">
        <f t="shared" si="2"/>
        <v>0</v>
      </c>
      <c r="L69" s="29">
        <f t="shared" si="2"/>
        <v>0</v>
      </c>
      <c r="M69" s="82"/>
      <c r="N69" s="83"/>
      <c r="O69" s="28">
        <f t="shared" si="1"/>
        <v>0</v>
      </c>
    </row>
    <row r="70" spans="1:15" ht="45">
      <c r="A70" s="24" t="s">
        <v>424</v>
      </c>
      <c r="B70" s="25" t="s">
        <v>49</v>
      </c>
      <c r="C70" s="25" t="s">
        <v>18</v>
      </c>
      <c r="D70" s="25" t="s">
        <v>59</v>
      </c>
      <c r="E70" s="25" t="s">
        <v>16</v>
      </c>
      <c r="F70" s="26">
        <v>19</v>
      </c>
      <c r="G70" s="27">
        <v>223</v>
      </c>
      <c r="H70" s="25"/>
      <c r="I70" s="26"/>
      <c r="J70" s="41">
        <f t="shared" si="2"/>
        <v>71.01910828025477</v>
      </c>
      <c r="K70" s="40">
        <f t="shared" si="2"/>
        <v>0</v>
      </c>
      <c r="L70" s="29">
        <f t="shared" si="2"/>
        <v>0</v>
      </c>
      <c r="M70" s="82"/>
      <c r="N70" s="83"/>
      <c r="O70" s="28">
        <f t="shared" si="1"/>
        <v>0</v>
      </c>
    </row>
    <row r="71" spans="1:15" ht="45">
      <c r="A71" s="24" t="s">
        <v>424</v>
      </c>
      <c r="B71" s="25" t="s">
        <v>49</v>
      </c>
      <c r="C71" s="25" t="s">
        <v>18</v>
      </c>
      <c r="D71" s="25" t="s">
        <v>15</v>
      </c>
      <c r="E71" s="25" t="s">
        <v>16</v>
      </c>
      <c r="F71" s="26">
        <v>19</v>
      </c>
      <c r="G71" s="27">
        <v>223</v>
      </c>
      <c r="H71" s="25"/>
      <c r="I71" s="26"/>
      <c r="J71" s="41">
        <f t="shared" si="2"/>
        <v>71.01910828025477</v>
      </c>
      <c r="K71" s="40">
        <f t="shared" si="2"/>
        <v>0</v>
      </c>
      <c r="L71" s="29">
        <f t="shared" si="2"/>
        <v>0</v>
      </c>
      <c r="M71" s="82"/>
      <c r="N71" s="83"/>
      <c r="O71" s="28">
        <f t="shared" si="1"/>
        <v>0</v>
      </c>
    </row>
    <row r="72" spans="1:15" ht="45">
      <c r="A72" s="24" t="s">
        <v>425</v>
      </c>
      <c r="B72" s="25" t="s">
        <v>49</v>
      </c>
      <c r="C72" s="25" t="s">
        <v>18</v>
      </c>
      <c r="D72" s="25" t="s">
        <v>15</v>
      </c>
      <c r="E72" s="25" t="s">
        <v>16</v>
      </c>
      <c r="F72" s="26">
        <v>21</v>
      </c>
      <c r="G72" s="27">
        <v>311</v>
      </c>
      <c r="H72" s="25"/>
      <c r="I72" s="26"/>
      <c r="J72" s="41">
        <f t="shared" si="2"/>
        <v>99.044585987261144</v>
      </c>
      <c r="K72" s="40">
        <f t="shared" si="2"/>
        <v>0</v>
      </c>
      <c r="L72" s="29">
        <f t="shared" si="2"/>
        <v>0</v>
      </c>
      <c r="M72" s="82"/>
      <c r="N72" s="83"/>
      <c r="O72" s="28">
        <f t="shared" si="1"/>
        <v>0</v>
      </c>
    </row>
    <row r="73" spans="1:15" ht="45">
      <c r="A73" s="24" t="s">
        <v>426</v>
      </c>
      <c r="B73" s="25" t="s">
        <v>49</v>
      </c>
      <c r="C73" s="25" t="s">
        <v>18</v>
      </c>
      <c r="D73" s="25" t="s">
        <v>15</v>
      </c>
      <c r="E73" s="25" t="s">
        <v>16</v>
      </c>
      <c r="F73" s="26">
        <v>21</v>
      </c>
      <c r="G73" s="27">
        <v>160</v>
      </c>
      <c r="H73" s="25"/>
      <c r="I73" s="26"/>
      <c r="J73" s="41">
        <f t="shared" si="2"/>
        <v>50.955414012738849</v>
      </c>
      <c r="K73" s="40">
        <f t="shared" si="2"/>
        <v>0</v>
      </c>
      <c r="L73" s="29">
        <f t="shared" si="2"/>
        <v>0</v>
      </c>
      <c r="M73" s="82"/>
      <c r="N73" s="83"/>
      <c r="O73" s="28">
        <f t="shared" ref="O73:O90" si="3">SUM(M73+N73)</f>
        <v>0</v>
      </c>
    </row>
    <row r="74" spans="1:15" ht="45">
      <c r="A74" s="24" t="s">
        <v>427</v>
      </c>
      <c r="B74" s="25" t="s">
        <v>49</v>
      </c>
      <c r="C74" s="25" t="s">
        <v>18</v>
      </c>
      <c r="D74" s="25" t="s">
        <v>15</v>
      </c>
      <c r="E74" s="25" t="s">
        <v>16</v>
      </c>
      <c r="F74" s="26">
        <v>19</v>
      </c>
      <c r="G74" s="27">
        <v>302</v>
      </c>
      <c r="H74" s="25"/>
      <c r="I74" s="26"/>
      <c r="J74" s="41">
        <f t="shared" si="2"/>
        <v>96.178343949044589</v>
      </c>
      <c r="K74" s="40">
        <f t="shared" si="2"/>
        <v>0</v>
      </c>
      <c r="L74" s="29">
        <f t="shared" si="2"/>
        <v>0</v>
      </c>
      <c r="M74" s="82"/>
      <c r="N74" s="83"/>
      <c r="O74" s="28">
        <f t="shared" si="3"/>
        <v>0</v>
      </c>
    </row>
    <row r="75" spans="1:15" ht="45">
      <c r="A75" s="24" t="s">
        <v>428</v>
      </c>
      <c r="B75" s="25" t="s">
        <v>49</v>
      </c>
      <c r="C75" s="25" t="s">
        <v>18</v>
      </c>
      <c r="D75" s="25" t="s">
        <v>15</v>
      </c>
      <c r="E75" s="25" t="s">
        <v>16</v>
      </c>
      <c r="F75" s="26">
        <v>21</v>
      </c>
      <c r="G75" s="27">
        <v>292</v>
      </c>
      <c r="H75" s="25"/>
      <c r="I75" s="26"/>
      <c r="J75" s="41">
        <f t="shared" si="2"/>
        <v>92.99363057324841</v>
      </c>
      <c r="K75" s="40">
        <f t="shared" si="2"/>
        <v>0</v>
      </c>
      <c r="L75" s="29">
        <f t="shared" si="2"/>
        <v>0</v>
      </c>
      <c r="M75" s="82"/>
      <c r="N75" s="83"/>
      <c r="O75" s="28">
        <f t="shared" si="3"/>
        <v>0</v>
      </c>
    </row>
    <row r="76" spans="1:15" ht="45">
      <c r="A76" s="24" t="s">
        <v>429</v>
      </c>
      <c r="B76" s="25" t="s">
        <v>49</v>
      </c>
      <c r="C76" s="25" t="s">
        <v>18</v>
      </c>
      <c r="D76" s="25" t="s">
        <v>15</v>
      </c>
      <c r="E76" s="25" t="s">
        <v>16</v>
      </c>
      <c r="F76" s="26">
        <v>16</v>
      </c>
      <c r="G76" s="27">
        <v>261</v>
      </c>
      <c r="H76" s="25"/>
      <c r="I76" s="26"/>
      <c r="J76" s="41">
        <f t="shared" si="2"/>
        <v>83.121019108280251</v>
      </c>
      <c r="K76" s="40">
        <f t="shared" si="2"/>
        <v>0</v>
      </c>
      <c r="L76" s="29">
        <f t="shared" si="2"/>
        <v>0</v>
      </c>
      <c r="M76" s="82"/>
      <c r="N76" s="83"/>
      <c r="O76" s="28">
        <f t="shared" si="3"/>
        <v>0</v>
      </c>
    </row>
    <row r="77" spans="1:15" ht="45">
      <c r="A77" s="24" t="s">
        <v>430</v>
      </c>
      <c r="B77" s="25" t="s">
        <v>49</v>
      </c>
      <c r="C77" s="25" t="s">
        <v>18</v>
      </c>
      <c r="D77" s="25" t="s">
        <v>15</v>
      </c>
      <c r="E77" s="25" t="s">
        <v>16</v>
      </c>
      <c r="F77" s="26">
        <v>15</v>
      </c>
      <c r="G77" s="27">
        <v>245</v>
      </c>
      <c r="H77" s="25"/>
      <c r="I77" s="26"/>
      <c r="J77" s="41">
        <f t="shared" si="2"/>
        <v>78.02547770700636</v>
      </c>
      <c r="K77" s="40">
        <f t="shared" si="2"/>
        <v>0</v>
      </c>
      <c r="L77" s="29">
        <f t="shared" si="2"/>
        <v>0</v>
      </c>
      <c r="M77" s="82"/>
      <c r="N77" s="83"/>
      <c r="O77" s="28">
        <f t="shared" si="3"/>
        <v>0</v>
      </c>
    </row>
    <row r="78" spans="1:15" ht="45">
      <c r="A78" s="24" t="s">
        <v>431</v>
      </c>
      <c r="B78" s="25" t="s">
        <v>49</v>
      </c>
      <c r="C78" s="25" t="s">
        <v>18</v>
      </c>
      <c r="D78" s="25" t="s">
        <v>432</v>
      </c>
      <c r="E78" s="25" t="s">
        <v>433</v>
      </c>
      <c r="F78" s="26">
        <v>15</v>
      </c>
      <c r="G78" s="27">
        <v>292</v>
      </c>
      <c r="H78" s="25"/>
      <c r="I78" s="26"/>
      <c r="J78" s="41">
        <f t="shared" si="2"/>
        <v>92.99363057324841</v>
      </c>
      <c r="K78" s="40">
        <f t="shared" si="2"/>
        <v>0</v>
      </c>
      <c r="L78" s="29">
        <f t="shared" si="2"/>
        <v>0</v>
      </c>
      <c r="M78" s="82"/>
      <c r="N78" s="83"/>
      <c r="O78" s="28">
        <f t="shared" si="3"/>
        <v>0</v>
      </c>
    </row>
    <row r="79" spans="1:15" ht="45">
      <c r="A79" s="24" t="s">
        <v>431</v>
      </c>
      <c r="B79" s="25" t="s">
        <v>49</v>
      </c>
      <c r="C79" s="25" t="s">
        <v>18</v>
      </c>
      <c r="D79" s="25" t="s">
        <v>15</v>
      </c>
      <c r="E79" s="25" t="s">
        <v>16</v>
      </c>
      <c r="F79" s="26">
        <v>15</v>
      </c>
      <c r="G79" s="27">
        <v>292</v>
      </c>
      <c r="H79" s="25"/>
      <c r="I79" s="26"/>
      <c r="J79" s="41">
        <f t="shared" si="2"/>
        <v>92.99363057324841</v>
      </c>
      <c r="K79" s="40">
        <f t="shared" si="2"/>
        <v>0</v>
      </c>
      <c r="L79" s="29">
        <f t="shared" si="2"/>
        <v>0</v>
      </c>
      <c r="M79" s="82"/>
      <c r="N79" s="83"/>
      <c r="O79" s="28">
        <f t="shared" si="3"/>
        <v>0</v>
      </c>
    </row>
    <row r="80" spans="1:15" ht="45">
      <c r="A80" s="24" t="s">
        <v>434</v>
      </c>
      <c r="B80" s="25" t="s">
        <v>49</v>
      </c>
      <c r="C80" s="25" t="s">
        <v>18</v>
      </c>
      <c r="D80" s="25" t="s">
        <v>15</v>
      </c>
      <c r="E80" s="25" t="s">
        <v>16</v>
      </c>
      <c r="F80" s="26">
        <v>16</v>
      </c>
      <c r="G80" s="27">
        <v>258</v>
      </c>
      <c r="H80" s="25"/>
      <c r="I80" s="26"/>
      <c r="J80" s="41">
        <f t="shared" si="2"/>
        <v>82.165605095541395</v>
      </c>
      <c r="K80" s="40">
        <f t="shared" si="2"/>
        <v>0</v>
      </c>
      <c r="L80" s="29">
        <f t="shared" si="2"/>
        <v>0</v>
      </c>
      <c r="M80" s="82"/>
      <c r="N80" s="83"/>
      <c r="O80" s="28">
        <f t="shared" si="3"/>
        <v>0</v>
      </c>
    </row>
    <row r="81" spans="1:15" ht="45">
      <c r="A81" s="24" t="s">
        <v>434</v>
      </c>
      <c r="B81" s="25" t="s">
        <v>49</v>
      </c>
      <c r="C81" s="25" t="s">
        <v>18</v>
      </c>
      <c r="D81" s="25" t="s">
        <v>21</v>
      </c>
      <c r="E81" s="25" t="s">
        <v>435</v>
      </c>
      <c r="F81" s="26">
        <v>16</v>
      </c>
      <c r="G81" s="27">
        <v>258</v>
      </c>
      <c r="H81" s="25"/>
      <c r="I81" s="26"/>
      <c r="J81" s="41">
        <f t="shared" si="2"/>
        <v>82.165605095541395</v>
      </c>
      <c r="K81" s="40">
        <f t="shared" si="2"/>
        <v>0</v>
      </c>
      <c r="L81" s="29">
        <f t="shared" si="2"/>
        <v>0</v>
      </c>
      <c r="M81" s="82"/>
      <c r="N81" s="83"/>
      <c r="O81" s="28">
        <f t="shared" si="3"/>
        <v>0</v>
      </c>
    </row>
    <row r="82" spans="1:15" ht="45">
      <c r="A82" s="24" t="s">
        <v>436</v>
      </c>
      <c r="B82" s="25" t="s">
        <v>49</v>
      </c>
      <c r="C82" s="25" t="s">
        <v>18</v>
      </c>
      <c r="D82" s="25" t="s">
        <v>15</v>
      </c>
      <c r="E82" s="25" t="s">
        <v>16</v>
      </c>
      <c r="F82" s="26">
        <v>20</v>
      </c>
      <c r="G82" s="27">
        <v>286</v>
      </c>
      <c r="H82" s="25"/>
      <c r="I82" s="26"/>
      <c r="J82" s="41">
        <f t="shared" si="2"/>
        <v>91.082802547770697</v>
      </c>
      <c r="K82" s="40">
        <f t="shared" si="2"/>
        <v>0</v>
      </c>
      <c r="L82" s="29">
        <f t="shared" si="2"/>
        <v>0</v>
      </c>
      <c r="M82" s="82"/>
      <c r="N82" s="83"/>
      <c r="O82" s="28">
        <f t="shared" si="3"/>
        <v>0</v>
      </c>
    </row>
    <row r="83" spans="1:15" ht="45">
      <c r="A83" s="24" t="s">
        <v>436</v>
      </c>
      <c r="B83" s="25" t="s">
        <v>49</v>
      </c>
      <c r="C83" s="25" t="s">
        <v>18</v>
      </c>
      <c r="D83" s="25" t="s">
        <v>105</v>
      </c>
      <c r="E83" s="25" t="s">
        <v>437</v>
      </c>
      <c r="F83" s="26">
        <v>20</v>
      </c>
      <c r="G83" s="27">
        <v>286</v>
      </c>
      <c r="H83" s="25"/>
      <c r="I83" s="26"/>
      <c r="J83" s="41">
        <f t="shared" si="2"/>
        <v>91.082802547770697</v>
      </c>
      <c r="K83" s="40">
        <f t="shared" si="2"/>
        <v>0</v>
      </c>
      <c r="L83" s="29">
        <f t="shared" si="2"/>
        <v>0</v>
      </c>
      <c r="M83" s="82"/>
      <c r="N83" s="83"/>
      <c r="O83" s="28">
        <f t="shared" si="3"/>
        <v>0</v>
      </c>
    </row>
    <row r="84" spans="1:15" ht="45">
      <c r="A84" s="24" t="s">
        <v>438</v>
      </c>
      <c r="B84" s="25" t="s">
        <v>49</v>
      </c>
      <c r="C84" s="25" t="s">
        <v>18</v>
      </c>
      <c r="D84" s="25" t="s">
        <v>15</v>
      </c>
      <c r="E84" s="25" t="s">
        <v>16</v>
      </c>
      <c r="F84" s="26">
        <v>16</v>
      </c>
      <c r="G84" s="27">
        <v>198</v>
      </c>
      <c r="H84" s="25"/>
      <c r="I84" s="26"/>
      <c r="J84" s="41">
        <f t="shared" si="2"/>
        <v>63.057324840764331</v>
      </c>
      <c r="K84" s="40">
        <f t="shared" si="2"/>
        <v>0</v>
      </c>
      <c r="L84" s="29">
        <f t="shared" si="2"/>
        <v>0</v>
      </c>
      <c r="M84" s="82"/>
      <c r="N84" s="83"/>
      <c r="O84" s="28">
        <f t="shared" si="3"/>
        <v>0</v>
      </c>
    </row>
    <row r="85" spans="1:15" ht="45">
      <c r="A85" s="24" t="s">
        <v>439</v>
      </c>
      <c r="B85" s="25" t="s">
        <v>49</v>
      </c>
      <c r="C85" s="25" t="s">
        <v>18</v>
      </c>
      <c r="D85" s="25" t="s">
        <v>15</v>
      </c>
      <c r="E85" s="25" t="s">
        <v>16</v>
      </c>
      <c r="F85" s="26">
        <v>17</v>
      </c>
      <c r="G85" s="27">
        <v>204</v>
      </c>
      <c r="H85" s="25"/>
      <c r="I85" s="26"/>
      <c r="J85" s="41">
        <f t="shared" ref="J85:L91" si="4">SUM(G85/3.14)</f>
        <v>64.968152866242036</v>
      </c>
      <c r="K85" s="40">
        <f t="shared" si="4"/>
        <v>0</v>
      </c>
      <c r="L85" s="29">
        <f t="shared" si="4"/>
        <v>0</v>
      </c>
      <c r="M85" s="82"/>
      <c r="N85" s="83"/>
      <c r="O85" s="28">
        <f t="shared" si="3"/>
        <v>0</v>
      </c>
    </row>
    <row r="86" spans="1:15" ht="45">
      <c r="A86" s="24" t="s">
        <v>97</v>
      </c>
      <c r="B86" s="25" t="s">
        <v>49</v>
      </c>
      <c r="C86" s="25" t="s">
        <v>18</v>
      </c>
      <c r="D86" s="25" t="s">
        <v>15</v>
      </c>
      <c r="E86" s="25" t="s">
        <v>440</v>
      </c>
      <c r="F86" s="26">
        <v>20</v>
      </c>
      <c r="G86" s="27">
        <v>236</v>
      </c>
      <c r="H86" s="25"/>
      <c r="I86" s="26"/>
      <c r="J86" s="41">
        <f t="shared" si="4"/>
        <v>75.159235668789805</v>
      </c>
      <c r="K86" s="40">
        <f t="shared" si="4"/>
        <v>0</v>
      </c>
      <c r="L86" s="29">
        <f t="shared" si="4"/>
        <v>0</v>
      </c>
      <c r="M86" s="82"/>
      <c r="N86" s="83"/>
      <c r="O86" s="28">
        <f t="shared" si="3"/>
        <v>0</v>
      </c>
    </row>
    <row r="87" spans="1:15" ht="45">
      <c r="A87" s="24" t="s">
        <v>97</v>
      </c>
      <c r="B87" s="25" t="s">
        <v>49</v>
      </c>
      <c r="C87" s="25" t="s">
        <v>18</v>
      </c>
      <c r="D87" s="25" t="s">
        <v>105</v>
      </c>
      <c r="E87" s="25" t="s">
        <v>441</v>
      </c>
      <c r="F87" s="26">
        <v>20</v>
      </c>
      <c r="G87" s="27">
        <v>236</v>
      </c>
      <c r="H87" s="25"/>
      <c r="I87" s="26"/>
      <c r="J87" s="41">
        <f t="shared" si="4"/>
        <v>75.159235668789805</v>
      </c>
      <c r="K87" s="40">
        <f t="shared" si="4"/>
        <v>0</v>
      </c>
      <c r="L87" s="29">
        <f t="shared" si="4"/>
        <v>0</v>
      </c>
      <c r="M87" s="82"/>
      <c r="N87" s="83"/>
      <c r="O87" s="28">
        <f t="shared" si="3"/>
        <v>0</v>
      </c>
    </row>
    <row r="88" spans="1:15" ht="45">
      <c r="A88" s="24" t="s">
        <v>442</v>
      </c>
      <c r="B88" s="25" t="s">
        <v>49</v>
      </c>
      <c r="C88" s="25" t="s">
        <v>18</v>
      </c>
      <c r="D88" s="25" t="s">
        <v>15</v>
      </c>
      <c r="E88" s="25" t="s">
        <v>16</v>
      </c>
      <c r="F88" s="26">
        <v>17</v>
      </c>
      <c r="G88" s="27">
        <v>242</v>
      </c>
      <c r="H88" s="25"/>
      <c r="I88" s="26"/>
      <c r="J88" s="41">
        <f t="shared" si="4"/>
        <v>77.070063694267517</v>
      </c>
      <c r="K88" s="40">
        <f t="shared" si="4"/>
        <v>0</v>
      </c>
      <c r="L88" s="29">
        <f>SUM(I88/3.14)</f>
        <v>0</v>
      </c>
      <c r="M88" s="82"/>
      <c r="N88" s="83"/>
      <c r="O88" s="28">
        <f t="shared" si="3"/>
        <v>0</v>
      </c>
    </row>
    <row r="89" spans="1:15" ht="45">
      <c r="A89" s="24" t="s">
        <v>98</v>
      </c>
      <c r="B89" s="25" t="s">
        <v>49</v>
      </c>
      <c r="C89" s="25" t="s">
        <v>18</v>
      </c>
      <c r="D89" s="25" t="s">
        <v>19</v>
      </c>
      <c r="E89" s="25" t="s">
        <v>443</v>
      </c>
      <c r="F89" s="26">
        <v>20</v>
      </c>
      <c r="G89" s="27">
        <v>264</v>
      </c>
      <c r="H89" s="25"/>
      <c r="I89" s="26"/>
      <c r="J89" s="41">
        <f t="shared" si="4"/>
        <v>84.076433121019107</v>
      </c>
      <c r="K89" s="40">
        <f t="shared" si="4"/>
        <v>0</v>
      </c>
      <c r="L89" s="29">
        <f t="shared" si="4"/>
        <v>0</v>
      </c>
      <c r="M89" s="82"/>
      <c r="N89" s="83"/>
      <c r="O89" s="28">
        <f t="shared" si="3"/>
        <v>0</v>
      </c>
    </row>
    <row r="90" spans="1:15" ht="45">
      <c r="A90" s="24" t="s">
        <v>98</v>
      </c>
      <c r="B90" s="25" t="s">
        <v>49</v>
      </c>
      <c r="C90" s="25" t="s">
        <v>18</v>
      </c>
      <c r="D90" s="25" t="s">
        <v>15</v>
      </c>
      <c r="E90" s="25" t="s">
        <v>16</v>
      </c>
      <c r="F90" s="26">
        <v>20</v>
      </c>
      <c r="G90" s="27">
        <v>264</v>
      </c>
      <c r="H90" s="25"/>
      <c r="I90" s="26"/>
      <c r="J90" s="41">
        <f t="shared" si="4"/>
        <v>84.076433121019107</v>
      </c>
      <c r="K90" s="40">
        <f t="shared" si="4"/>
        <v>0</v>
      </c>
      <c r="L90" s="29">
        <f t="shared" si="4"/>
        <v>0</v>
      </c>
      <c r="M90" s="82"/>
      <c r="N90" s="83"/>
      <c r="O90" s="28">
        <f t="shared" si="3"/>
        <v>0</v>
      </c>
    </row>
    <row r="91" spans="1:15" ht="45">
      <c r="A91" s="24" t="s">
        <v>444</v>
      </c>
      <c r="B91" s="25" t="s">
        <v>49</v>
      </c>
      <c r="C91" s="25" t="s">
        <v>18</v>
      </c>
      <c r="D91" s="25" t="s">
        <v>15</v>
      </c>
      <c r="E91" s="25" t="s">
        <v>16</v>
      </c>
      <c r="F91" s="26">
        <v>19</v>
      </c>
      <c r="G91" s="27">
        <v>157</v>
      </c>
      <c r="H91" s="25"/>
      <c r="I91" s="26"/>
      <c r="J91" s="41">
        <f t="shared" si="4"/>
        <v>50</v>
      </c>
      <c r="K91" s="40">
        <f t="shared" si="4"/>
        <v>0</v>
      </c>
      <c r="L91" s="29">
        <f>SUM(I91/3.14)</f>
        <v>0</v>
      </c>
      <c r="M91" s="82"/>
      <c r="N91" s="83"/>
      <c r="O91" s="28">
        <f>SUM(M91+N91)</f>
        <v>0</v>
      </c>
    </row>
    <row r="92" spans="1:15" ht="15.75" thickBot="1"/>
    <row r="93" spans="1:15">
      <c r="M93" s="30" t="s">
        <v>117</v>
      </c>
      <c r="N93" s="31" t="s">
        <v>118</v>
      </c>
      <c r="O93" s="32">
        <f>SUM(O6:O91)</f>
        <v>0</v>
      </c>
    </row>
    <row r="94" spans="1:15">
      <c r="M94" s="33"/>
      <c r="N94" s="34">
        <v>0.19</v>
      </c>
      <c r="O94" s="35">
        <f>SUM(O93)/100*19</f>
        <v>0</v>
      </c>
    </row>
    <row r="95" spans="1:15" ht="15.75" thickBot="1">
      <c r="M95" s="36"/>
      <c r="N95" s="37" t="s">
        <v>119</v>
      </c>
      <c r="O95" s="38">
        <f>SUM(O93+O94)</f>
        <v>0</v>
      </c>
    </row>
  </sheetData>
  <sheetProtection algorithmName="SHA-512" hashValue="DGLU75FIIMAGPy7yzkuadOonuGKYaT9JMNCFnsa0jdkapbVC+wD/1A05MrWegEfty3T04EPQcy7rHyOtvgyXLQ==" saltValue="l/n/eSAKqCPou1zYNIyrIQ==" spinCount="100000" sheet="1" objects="1" scenarios="1"/>
  <pageMargins left="0.25" right="0.25"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47E02-0D8E-41F5-8922-F473BF2FECF6}">
  <dimension ref="A2:Q87"/>
  <sheetViews>
    <sheetView zoomScaleNormal="100" workbookViewId="0">
      <pane ySplit="5" topLeftCell="A6" activePane="bottomLeft" state="frozen"/>
      <selection activeCell="A4" sqref="A4"/>
      <selection pane="bottomLeft" activeCell="M6" sqref="M6"/>
    </sheetView>
  </sheetViews>
  <sheetFormatPr baseColWidth="10" defaultColWidth="9.140625" defaultRowHeight="15"/>
  <cols>
    <col min="1" max="1" width="9.5703125" style="1" bestFit="1" customWidth="1"/>
    <col min="2" max="2" width="13.85546875" style="2" customWidth="1"/>
    <col min="3" max="3" width="12.140625" style="2" customWidth="1"/>
    <col min="4" max="4" width="24.28515625" style="2" bestFit="1" customWidth="1"/>
    <col min="5" max="5" width="49.5703125" style="2" customWidth="1"/>
    <col min="6" max="6" width="7.85546875" style="2" customWidth="1"/>
    <col min="7" max="7" width="9.42578125" style="2" customWidth="1"/>
    <col min="8" max="9" width="9.5703125" style="2" customWidth="1"/>
    <col min="10" max="10" width="8.140625" style="4" customWidth="1"/>
    <col min="11" max="11" width="8" style="4" customWidth="1"/>
    <col min="12" max="12" width="8.140625" style="4" customWidth="1"/>
    <col min="13" max="13" width="11.140625" style="5" bestFit="1" customWidth="1"/>
    <col min="14" max="14" width="12" style="5" customWidth="1"/>
    <col min="15" max="16" width="10.5703125" style="5" bestFit="1" customWidth="1"/>
    <col min="17" max="17" width="9" style="7" bestFit="1" customWidth="1"/>
    <col min="18" max="16384" width="9.140625" style="7"/>
  </cols>
  <sheetData>
    <row r="2" spans="1:17" ht="37.5">
      <c r="E2" s="3" t="s">
        <v>445</v>
      </c>
    </row>
    <row r="3" spans="1:17" ht="18.75">
      <c r="E3" s="8"/>
      <c r="G3" s="9" t="s">
        <v>1</v>
      </c>
      <c r="I3" s="10"/>
      <c r="J3" s="11" t="s">
        <v>748</v>
      </c>
      <c r="L3" s="12"/>
    </row>
    <row r="4" spans="1:17" ht="15.75" thickBot="1">
      <c r="G4" s="13"/>
      <c r="H4" s="14"/>
      <c r="I4" s="15"/>
      <c r="J4" s="16"/>
      <c r="K4" s="17"/>
      <c r="L4" s="18"/>
    </row>
    <row r="5" spans="1:17" ht="30.75" thickBot="1">
      <c r="A5" s="19" t="s">
        <v>2</v>
      </c>
      <c r="B5" s="20" t="s">
        <v>3</v>
      </c>
      <c r="C5" s="20" t="s">
        <v>4</v>
      </c>
      <c r="D5" s="20" t="s">
        <v>5</v>
      </c>
      <c r="E5" s="20" t="s">
        <v>6</v>
      </c>
      <c r="F5" s="20" t="s">
        <v>7</v>
      </c>
      <c r="G5" s="20" t="s">
        <v>741</v>
      </c>
      <c r="H5" s="20" t="s">
        <v>742</v>
      </c>
      <c r="I5" s="20" t="s">
        <v>743</v>
      </c>
      <c r="J5" s="21" t="s">
        <v>8</v>
      </c>
      <c r="K5" s="21" t="s">
        <v>9</v>
      </c>
      <c r="L5" s="21" t="s">
        <v>10</v>
      </c>
      <c r="M5" s="22" t="s">
        <v>737</v>
      </c>
      <c r="N5" s="66" t="s">
        <v>738</v>
      </c>
      <c r="O5" s="23" t="s">
        <v>11</v>
      </c>
      <c r="Q5" s="56"/>
    </row>
    <row r="6" spans="1:17" ht="30">
      <c r="A6" s="67" t="s">
        <v>446</v>
      </c>
      <c r="B6" s="68" t="s">
        <v>447</v>
      </c>
      <c r="C6" s="68" t="s">
        <v>18</v>
      </c>
      <c r="D6" s="68" t="s">
        <v>15</v>
      </c>
      <c r="E6" s="68" t="s">
        <v>16</v>
      </c>
      <c r="F6" s="69">
        <v>30</v>
      </c>
      <c r="G6" s="70">
        <v>267</v>
      </c>
      <c r="H6" s="68"/>
      <c r="I6" s="69"/>
      <c r="J6" s="71">
        <f t="shared" ref="J6:L21" si="0">SUM(G6/3.14)</f>
        <v>85.031847133757964</v>
      </c>
      <c r="K6" s="72">
        <f t="shared" si="0"/>
        <v>0</v>
      </c>
      <c r="L6" s="73">
        <f t="shared" si="0"/>
        <v>0</v>
      </c>
      <c r="M6" s="84"/>
      <c r="N6" s="85"/>
      <c r="O6" s="74">
        <f>SUM(M6+N6)</f>
        <v>0</v>
      </c>
    </row>
    <row r="7" spans="1:17" ht="30">
      <c r="A7" s="24" t="s">
        <v>448</v>
      </c>
      <c r="B7" s="25" t="s">
        <v>447</v>
      </c>
      <c r="C7" s="25" t="s">
        <v>18</v>
      </c>
      <c r="D7" s="25" t="s">
        <v>15</v>
      </c>
      <c r="E7" s="25" t="s">
        <v>16</v>
      </c>
      <c r="F7" s="26">
        <v>19</v>
      </c>
      <c r="G7" s="27">
        <v>217</v>
      </c>
      <c r="H7" s="25"/>
      <c r="I7" s="26"/>
      <c r="J7" s="41">
        <f t="shared" si="0"/>
        <v>69.108280254777071</v>
      </c>
      <c r="K7" s="40">
        <f t="shared" si="0"/>
        <v>0</v>
      </c>
      <c r="L7" s="29">
        <f t="shared" si="0"/>
        <v>0</v>
      </c>
      <c r="M7" s="82"/>
      <c r="N7" s="83"/>
      <c r="O7" s="28">
        <f>SUM(M7+N7)</f>
        <v>0</v>
      </c>
    </row>
    <row r="8" spans="1:17" ht="30">
      <c r="A8" s="24" t="s">
        <v>448</v>
      </c>
      <c r="B8" s="25" t="s">
        <v>447</v>
      </c>
      <c r="C8" s="25" t="s">
        <v>18</v>
      </c>
      <c r="D8" s="25" t="s">
        <v>105</v>
      </c>
      <c r="E8" s="25" t="s">
        <v>449</v>
      </c>
      <c r="F8" s="26">
        <v>19</v>
      </c>
      <c r="G8" s="27">
        <v>217</v>
      </c>
      <c r="H8" s="25"/>
      <c r="I8" s="26"/>
      <c r="J8" s="41">
        <f t="shared" si="0"/>
        <v>69.108280254777071</v>
      </c>
      <c r="K8" s="40">
        <f>SUM(H8/3.14)</f>
        <v>0</v>
      </c>
      <c r="L8" s="29">
        <f>SUM(I8/3.14)</f>
        <v>0</v>
      </c>
      <c r="M8" s="82"/>
      <c r="N8" s="83"/>
      <c r="O8" s="28">
        <f>SUM(M8+N8)</f>
        <v>0</v>
      </c>
    </row>
    <row r="9" spans="1:17" ht="30">
      <c r="A9" s="24" t="s">
        <v>448</v>
      </c>
      <c r="B9" s="25" t="s">
        <v>447</v>
      </c>
      <c r="C9" s="25" t="s">
        <v>18</v>
      </c>
      <c r="D9" s="25" t="s">
        <v>83</v>
      </c>
      <c r="E9" s="25" t="s">
        <v>450</v>
      </c>
      <c r="F9" s="26">
        <v>19</v>
      </c>
      <c r="G9" s="27">
        <v>217</v>
      </c>
      <c r="H9" s="25"/>
      <c r="I9" s="26"/>
      <c r="J9" s="41">
        <f t="shared" si="0"/>
        <v>69.108280254777071</v>
      </c>
      <c r="K9" s="40">
        <f t="shared" si="0"/>
        <v>0</v>
      </c>
      <c r="L9" s="29">
        <f t="shared" si="0"/>
        <v>0</v>
      </c>
      <c r="M9" s="82"/>
      <c r="N9" s="83"/>
      <c r="O9" s="28">
        <f t="shared" ref="O9:O72" si="1">SUM(M9+N9)</f>
        <v>0</v>
      </c>
    </row>
    <row r="10" spans="1:17" ht="30">
      <c r="A10" s="24" t="s">
        <v>451</v>
      </c>
      <c r="B10" s="25" t="s">
        <v>447</v>
      </c>
      <c r="C10" s="25" t="s">
        <v>452</v>
      </c>
      <c r="D10" s="25" t="s">
        <v>83</v>
      </c>
      <c r="E10" s="25" t="s">
        <v>453</v>
      </c>
      <c r="F10" s="26">
        <v>29</v>
      </c>
      <c r="G10" s="27">
        <v>201</v>
      </c>
      <c r="H10" s="25"/>
      <c r="I10" s="26"/>
      <c r="J10" s="41">
        <f t="shared" si="0"/>
        <v>64.01273885350318</v>
      </c>
      <c r="K10" s="40">
        <f t="shared" si="0"/>
        <v>0</v>
      </c>
      <c r="L10" s="29">
        <f t="shared" si="0"/>
        <v>0</v>
      </c>
      <c r="M10" s="82"/>
      <c r="N10" s="83"/>
      <c r="O10" s="28">
        <f t="shared" si="1"/>
        <v>0</v>
      </c>
    </row>
    <row r="11" spans="1:17" ht="30">
      <c r="A11" s="24" t="s">
        <v>454</v>
      </c>
      <c r="B11" s="25" t="s">
        <v>447</v>
      </c>
      <c r="C11" s="25" t="s">
        <v>452</v>
      </c>
      <c r="D11" s="25" t="s">
        <v>24</v>
      </c>
      <c r="E11" s="25" t="s">
        <v>34</v>
      </c>
      <c r="F11" s="26">
        <v>20</v>
      </c>
      <c r="G11" s="27">
        <v>97</v>
      </c>
      <c r="H11" s="25"/>
      <c r="I11" s="26"/>
      <c r="J11" s="41">
        <f t="shared" si="0"/>
        <v>30.891719745222929</v>
      </c>
      <c r="K11" s="40">
        <f t="shared" si="0"/>
        <v>0</v>
      </c>
      <c r="L11" s="29">
        <f t="shared" si="0"/>
        <v>0</v>
      </c>
      <c r="M11" s="82"/>
      <c r="N11" s="83"/>
      <c r="O11" s="28">
        <f t="shared" si="1"/>
        <v>0</v>
      </c>
    </row>
    <row r="12" spans="1:17" ht="30">
      <c r="A12" s="24" t="s">
        <v>455</v>
      </c>
      <c r="B12" s="25" t="s">
        <v>447</v>
      </c>
      <c r="C12" s="25" t="s">
        <v>18</v>
      </c>
      <c r="D12" s="25" t="s">
        <v>15</v>
      </c>
      <c r="E12" s="25" t="s">
        <v>16</v>
      </c>
      <c r="F12" s="26">
        <v>30</v>
      </c>
      <c r="G12" s="27">
        <v>292</v>
      </c>
      <c r="H12" s="25"/>
      <c r="I12" s="26"/>
      <c r="J12" s="41">
        <f t="shared" si="0"/>
        <v>92.99363057324841</v>
      </c>
      <c r="K12" s="40">
        <f t="shared" si="0"/>
        <v>0</v>
      </c>
      <c r="L12" s="29">
        <f t="shared" si="0"/>
        <v>0</v>
      </c>
      <c r="M12" s="82"/>
      <c r="N12" s="83"/>
      <c r="O12" s="28">
        <f t="shared" si="1"/>
        <v>0</v>
      </c>
    </row>
    <row r="13" spans="1:17" ht="30">
      <c r="A13" s="24" t="s">
        <v>456</v>
      </c>
      <c r="B13" s="25" t="s">
        <v>447</v>
      </c>
      <c r="C13" s="25" t="s">
        <v>452</v>
      </c>
      <c r="D13" s="25" t="s">
        <v>15</v>
      </c>
      <c r="E13" s="25" t="s">
        <v>16</v>
      </c>
      <c r="F13" s="26">
        <v>24</v>
      </c>
      <c r="G13" s="27">
        <v>148</v>
      </c>
      <c r="H13" s="25"/>
      <c r="I13" s="26"/>
      <c r="J13" s="41">
        <f t="shared" si="0"/>
        <v>47.133757961783438</v>
      </c>
      <c r="K13" s="40">
        <f t="shared" si="0"/>
        <v>0</v>
      </c>
      <c r="L13" s="29">
        <f t="shared" si="0"/>
        <v>0</v>
      </c>
      <c r="M13" s="82"/>
      <c r="N13" s="83"/>
      <c r="O13" s="28">
        <f t="shared" si="1"/>
        <v>0</v>
      </c>
    </row>
    <row r="14" spans="1:17" ht="30">
      <c r="A14" s="24" t="s">
        <v>457</v>
      </c>
      <c r="B14" s="25" t="s">
        <v>447</v>
      </c>
      <c r="C14" s="25" t="s">
        <v>452</v>
      </c>
      <c r="D14" s="25" t="s">
        <v>15</v>
      </c>
      <c r="E14" s="25" t="s">
        <v>16</v>
      </c>
      <c r="F14" s="26">
        <v>22</v>
      </c>
      <c r="G14" s="27">
        <v>79</v>
      </c>
      <c r="H14" s="25"/>
      <c r="I14" s="26"/>
      <c r="J14" s="41">
        <f t="shared" si="0"/>
        <v>25.159235668789808</v>
      </c>
      <c r="K14" s="40">
        <f t="shared" si="0"/>
        <v>0</v>
      </c>
      <c r="L14" s="29">
        <f t="shared" si="0"/>
        <v>0</v>
      </c>
      <c r="M14" s="82"/>
      <c r="N14" s="83"/>
      <c r="O14" s="28">
        <f t="shared" si="1"/>
        <v>0</v>
      </c>
    </row>
    <row r="15" spans="1:17" ht="30">
      <c r="A15" s="24" t="s">
        <v>458</v>
      </c>
      <c r="B15" s="25" t="s">
        <v>447</v>
      </c>
      <c r="C15" s="25" t="s">
        <v>452</v>
      </c>
      <c r="D15" s="25" t="s">
        <v>15</v>
      </c>
      <c r="E15" s="25" t="s">
        <v>16</v>
      </c>
      <c r="F15" s="26">
        <v>12</v>
      </c>
      <c r="G15" s="27">
        <v>57</v>
      </c>
      <c r="H15" s="25"/>
      <c r="I15" s="26"/>
      <c r="J15" s="41">
        <f t="shared" si="0"/>
        <v>18.152866242038215</v>
      </c>
      <c r="K15" s="40">
        <f t="shared" si="0"/>
        <v>0</v>
      </c>
      <c r="L15" s="29">
        <f t="shared" si="0"/>
        <v>0</v>
      </c>
      <c r="M15" s="82"/>
      <c r="N15" s="83"/>
      <c r="O15" s="28">
        <f t="shared" si="1"/>
        <v>0</v>
      </c>
    </row>
    <row r="16" spans="1:17" ht="30">
      <c r="A16" s="24" t="s">
        <v>459</v>
      </c>
      <c r="B16" s="25" t="s">
        <v>447</v>
      </c>
      <c r="C16" s="25" t="s">
        <v>452</v>
      </c>
      <c r="D16" s="25" t="s">
        <v>15</v>
      </c>
      <c r="E16" s="25" t="s">
        <v>16</v>
      </c>
      <c r="F16" s="26">
        <v>30</v>
      </c>
      <c r="G16" s="27">
        <v>182</v>
      </c>
      <c r="H16" s="25"/>
      <c r="I16" s="26"/>
      <c r="J16" s="41">
        <f t="shared" si="0"/>
        <v>57.961783439490446</v>
      </c>
      <c r="K16" s="40">
        <f t="shared" si="0"/>
        <v>0</v>
      </c>
      <c r="L16" s="29">
        <f t="shared" si="0"/>
        <v>0</v>
      </c>
      <c r="M16" s="82"/>
      <c r="N16" s="83"/>
      <c r="O16" s="28">
        <f t="shared" si="1"/>
        <v>0</v>
      </c>
    </row>
    <row r="17" spans="1:15" ht="30">
      <c r="A17" s="24" t="s">
        <v>460</v>
      </c>
      <c r="B17" s="25" t="s">
        <v>447</v>
      </c>
      <c r="C17" s="25" t="s">
        <v>452</v>
      </c>
      <c r="D17" s="25" t="s">
        <v>15</v>
      </c>
      <c r="E17" s="25" t="s">
        <v>16</v>
      </c>
      <c r="F17" s="26">
        <v>28</v>
      </c>
      <c r="G17" s="27">
        <v>145</v>
      </c>
      <c r="H17" s="25"/>
      <c r="I17" s="26"/>
      <c r="J17" s="41">
        <f t="shared" si="0"/>
        <v>46.178343949044582</v>
      </c>
      <c r="K17" s="40">
        <f t="shared" si="0"/>
        <v>0</v>
      </c>
      <c r="L17" s="29">
        <f t="shared" si="0"/>
        <v>0</v>
      </c>
      <c r="M17" s="82"/>
      <c r="N17" s="83"/>
      <c r="O17" s="28">
        <f t="shared" si="1"/>
        <v>0</v>
      </c>
    </row>
    <row r="18" spans="1:15" ht="30">
      <c r="A18" s="24" t="s">
        <v>460</v>
      </c>
      <c r="B18" s="25" t="s">
        <v>447</v>
      </c>
      <c r="C18" s="25" t="s">
        <v>452</v>
      </c>
      <c r="D18" s="25" t="s">
        <v>83</v>
      </c>
      <c r="E18" s="25" t="s">
        <v>461</v>
      </c>
      <c r="F18" s="26">
        <v>28</v>
      </c>
      <c r="G18" s="27">
        <v>145</v>
      </c>
      <c r="H18" s="25"/>
      <c r="I18" s="26"/>
      <c r="J18" s="41">
        <f t="shared" si="0"/>
        <v>46.178343949044582</v>
      </c>
      <c r="K18" s="40">
        <f t="shared" si="0"/>
        <v>0</v>
      </c>
      <c r="L18" s="29">
        <f t="shared" si="0"/>
        <v>0</v>
      </c>
      <c r="M18" s="82"/>
      <c r="N18" s="83"/>
      <c r="O18" s="28">
        <f t="shared" si="1"/>
        <v>0</v>
      </c>
    </row>
    <row r="19" spans="1:15" ht="30">
      <c r="A19" s="24" t="s">
        <v>462</v>
      </c>
      <c r="B19" s="25" t="s">
        <v>447</v>
      </c>
      <c r="C19" s="25" t="s">
        <v>452</v>
      </c>
      <c r="D19" s="25" t="s">
        <v>15</v>
      </c>
      <c r="E19" s="25" t="s">
        <v>16</v>
      </c>
      <c r="F19" s="26">
        <v>32</v>
      </c>
      <c r="G19" s="27">
        <v>264</v>
      </c>
      <c r="H19" s="25"/>
      <c r="I19" s="26"/>
      <c r="J19" s="41">
        <f t="shared" si="0"/>
        <v>84.076433121019107</v>
      </c>
      <c r="K19" s="40">
        <f t="shared" si="0"/>
        <v>0</v>
      </c>
      <c r="L19" s="29">
        <f t="shared" si="0"/>
        <v>0</v>
      </c>
      <c r="M19" s="82"/>
      <c r="N19" s="83"/>
      <c r="O19" s="28">
        <f t="shared" si="1"/>
        <v>0</v>
      </c>
    </row>
    <row r="20" spans="1:15" ht="30">
      <c r="A20" s="24" t="s">
        <v>463</v>
      </c>
      <c r="B20" s="25" t="s">
        <v>447</v>
      </c>
      <c r="C20" s="25" t="s">
        <v>452</v>
      </c>
      <c r="D20" s="25" t="s">
        <v>15</v>
      </c>
      <c r="E20" s="25" t="s">
        <v>16</v>
      </c>
      <c r="F20" s="26">
        <v>22</v>
      </c>
      <c r="G20" s="27">
        <v>97</v>
      </c>
      <c r="H20" s="25"/>
      <c r="I20" s="26"/>
      <c r="J20" s="41">
        <f t="shared" si="0"/>
        <v>30.891719745222929</v>
      </c>
      <c r="K20" s="40">
        <f t="shared" si="0"/>
        <v>0</v>
      </c>
      <c r="L20" s="29">
        <f t="shared" si="0"/>
        <v>0</v>
      </c>
      <c r="M20" s="82"/>
      <c r="N20" s="83"/>
      <c r="O20" s="28">
        <f t="shared" si="1"/>
        <v>0</v>
      </c>
    </row>
    <row r="21" spans="1:15" ht="30">
      <c r="A21" s="24" t="s">
        <v>464</v>
      </c>
      <c r="B21" s="25" t="s">
        <v>447</v>
      </c>
      <c r="C21" s="25" t="s">
        <v>452</v>
      </c>
      <c r="D21" s="25" t="s">
        <v>15</v>
      </c>
      <c r="E21" s="25" t="s">
        <v>16</v>
      </c>
      <c r="F21" s="26">
        <v>24</v>
      </c>
      <c r="G21" s="27">
        <v>79</v>
      </c>
      <c r="H21" s="25"/>
      <c r="I21" s="26"/>
      <c r="J21" s="41">
        <f t="shared" si="0"/>
        <v>25.159235668789808</v>
      </c>
      <c r="K21" s="40">
        <f t="shared" si="0"/>
        <v>0</v>
      </c>
      <c r="L21" s="29">
        <f t="shared" si="0"/>
        <v>0</v>
      </c>
      <c r="M21" s="82"/>
      <c r="N21" s="83"/>
      <c r="O21" s="28">
        <f t="shared" si="1"/>
        <v>0</v>
      </c>
    </row>
    <row r="22" spans="1:15" ht="30">
      <c r="A22" s="24" t="s">
        <v>465</v>
      </c>
      <c r="B22" s="25" t="s">
        <v>447</v>
      </c>
      <c r="C22" s="25" t="s">
        <v>452</v>
      </c>
      <c r="D22" s="25" t="s">
        <v>15</v>
      </c>
      <c r="E22" s="25" t="s">
        <v>16</v>
      </c>
      <c r="F22" s="26">
        <v>25</v>
      </c>
      <c r="G22" s="27">
        <v>138</v>
      </c>
      <c r="H22" s="25"/>
      <c r="I22" s="26"/>
      <c r="J22" s="41">
        <f t="shared" ref="J22:L83" si="2">SUM(G22/3.14)</f>
        <v>43.949044585987259</v>
      </c>
      <c r="K22" s="40">
        <f t="shared" si="2"/>
        <v>0</v>
      </c>
      <c r="L22" s="29">
        <f t="shared" si="2"/>
        <v>0</v>
      </c>
      <c r="M22" s="82"/>
      <c r="N22" s="83"/>
      <c r="O22" s="28">
        <f t="shared" si="1"/>
        <v>0</v>
      </c>
    </row>
    <row r="23" spans="1:15" ht="30">
      <c r="A23" s="24" t="s">
        <v>466</v>
      </c>
      <c r="B23" s="25" t="s">
        <v>447</v>
      </c>
      <c r="C23" s="25" t="s">
        <v>452</v>
      </c>
      <c r="D23" s="25" t="s">
        <v>15</v>
      </c>
      <c r="E23" s="25" t="s">
        <v>16</v>
      </c>
      <c r="F23" s="26">
        <v>25</v>
      </c>
      <c r="G23" s="27">
        <v>201</v>
      </c>
      <c r="H23" s="25"/>
      <c r="I23" s="26"/>
      <c r="J23" s="41">
        <f t="shared" si="2"/>
        <v>64.01273885350318</v>
      </c>
      <c r="K23" s="40">
        <f t="shared" si="2"/>
        <v>0</v>
      </c>
      <c r="L23" s="29">
        <f t="shared" si="2"/>
        <v>0</v>
      </c>
      <c r="M23" s="82"/>
      <c r="N23" s="83"/>
      <c r="O23" s="28">
        <f t="shared" si="1"/>
        <v>0</v>
      </c>
    </row>
    <row r="24" spans="1:15" ht="30">
      <c r="A24" s="24" t="s">
        <v>467</v>
      </c>
      <c r="B24" s="25" t="s">
        <v>447</v>
      </c>
      <c r="C24" s="25" t="s">
        <v>452</v>
      </c>
      <c r="D24" s="25" t="s">
        <v>15</v>
      </c>
      <c r="E24" s="25" t="s">
        <v>16</v>
      </c>
      <c r="F24" s="26">
        <v>30</v>
      </c>
      <c r="G24" s="27">
        <v>277</v>
      </c>
      <c r="H24" s="25"/>
      <c r="I24" s="26"/>
      <c r="J24" s="41">
        <f t="shared" si="2"/>
        <v>88.216560509554142</v>
      </c>
      <c r="K24" s="40">
        <f t="shared" si="2"/>
        <v>0</v>
      </c>
      <c r="L24" s="29">
        <f t="shared" si="2"/>
        <v>0</v>
      </c>
      <c r="M24" s="82"/>
      <c r="N24" s="83"/>
      <c r="O24" s="28">
        <f t="shared" si="1"/>
        <v>0</v>
      </c>
    </row>
    <row r="25" spans="1:15" ht="45">
      <c r="A25" s="24" t="s">
        <v>468</v>
      </c>
      <c r="B25" s="25" t="s">
        <v>469</v>
      </c>
      <c r="C25" s="25" t="s">
        <v>75</v>
      </c>
      <c r="D25" s="25" t="s">
        <v>83</v>
      </c>
      <c r="E25" s="25" t="s">
        <v>470</v>
      </c>
      <c r="F25" s="26">
        <v>22</v>
      </c>
      <c r="G25" s="27">
        <v>182</v>
      </c>
      <c r="H25" s="25"/>
      <c r="I25" s="26"/>
      <c r="J25" s="41">
        <f t="shared" si="2"/>
        <v>57.961783439490446</v>
      </c>
      <c r="K25" s="40">
        <f t="shared" si="2"/>
        <v>0</v>
      </c>
      <c r="L25" s="29">
        <f t="shared" si="2"/>
        <v>0</v>
      </c>
      <c r="M25" s="82"/>
      <c r="N25" s="83"/>
      <c r="O25" s="28">
        <f t="shared" si="1"/>
        <v>0</v>
      </c>
    </row>
    <row r="26" spans="1:15" ht="45">
      <c r="A26" s="24" t="s">
        <v>471</v>
      </c>
      <c r="B26" s="25" t="s">
        <v>469</v>
      </c>
      <c r="C26" s="25" t="s">
        <v>18</v>
      </c>
      <c r="D26" s="25" t="s">
        <v>133</v>
      </c>
      <c r="E26" s="25" t="s">
        <v>472</v>
      </c>
      <c r="F26" s="26">
        <v>30</v>
      </c>
      <c r="G26" s="27">
        <v>236</v>
      </c>
      <c r="H26" s="25"/>
      <c r="I26" s="26"/>
      <c r="J26" s="41">
        <f t="shared" si="2"/>
        <v>75.159235668789805</v>
      </c>
      <c r="K26" s="40">
        <f t="shared" si="2"/>
        <v>0</v>
      </c>
      <c r="L26" s="29">
        <f t="shared" si="2"/>
        <v>0</v>
      </c>
      <c r="M26" s="82"/>
      <c r="N26" s="83"/>
      <c r="O26" s="28">
        <f t="shared" si="1"/>
        <v>0</v>
      </c>
    </row>
    <row r="27" spans="1:15" ht="45">
      <c r="A27" s="24" t="s">
        <v>471</v>
      </c>
      <c r="B27" s="25" t="s">
        <v>469</v>
      </c>
      <c r="C27" s="25" t="s">
        <v>18</v>
      </c>
      <c r="D27" s="25" t="s">
        <v>15</v>
      </c>
      <c r="E27" s="25" t="s">
        <v>16</v>
      </c>
      <c r="F27" s="26">
        <v>30</v>
      </c>
      <c r="G27" s="27">
        <v>236</v>
      </c>
      <c r="H27" s="25"/>
      <c r="I27" s="26"/>
      <c r="J27" s="41">
        <f t="shared" si="2"/>
        <v>75.159235668789805</v>
      </c>
      <c r="K27" s="40">
        <f t="shared" si="2"/>
        <v>0</v>
      </c>
      <c r="L27" s="29">
        <f t="shared" si="2"/>
        <v>0</v>
      </c>
      <c r="M27" s="82"/>
      <c r="N27" s="83"/>
      <c r="O27" s="28">
        <f t="shared" si="1"/>
        <v>0</v>
      </c>
    </row>
    <row r="28" spans="1:15" ht="45">
      <c r="A28" s="24" t="s">
        <v>473</v>
      </c>
      <c r="B28" s="25" t="s">
        <v>469</v>
      </c>
      <c r="C28" s="25" t="s">
        <v>452</v>
      </c>
      <c r="D28" s="25" t="s">
        <v>15</v>
      </c>
      <c r="E28" s="25" t="s">
        <v>16</v>
      </c>
      <c r="F28" s="26">
        <v>29</v>
      </c>
      <c r="G28" s="27">
        <v>188</v>
      </c>
      <c r="H28" s="25"/>
      <c r="I28" s="26"/>
      <c r="J28" s="41">
        <f t="shared" si="2"/>
        <v>59.872611464968152</v>
      </c>
      <c r="K28" s="40">
        <f t="shared" si="2"/>
        <v>0</v>
      </c>
      <c r="L28" s="29">
        <f t="shared" si="2"/>
        <v>0</v>
      </c>
      <c r="M28" s="82"/>
      <c r="N28" s="83"/>
      <c r="O28" s="28">
        <f t="shared" si="1"/>
        <v>0</v>
      </c>
    </row>
    <row r="29" spans="1:15" ht="45">
      <c r="A29" s="24" t="s">
        <v>474</v>
      </c>
      <c r="B29" s="25" t="s">
        <v>469</v>
      </c>
      <c r="C29" s="25" t="s">
        <v>18</v>
      </c>
      <c r="D29" s="25" t="s">
        <v>15</v>
      </c>
      <c r="E29" s="25" t="s">
        <v>16</v>
      </c>
      <c r="F29" s="26">
        <v>29</v>
      </c>
      <c r="G29" s="27">
        <v>289</v>
      </c>
      <c r="H29" s="25"/>
      <c r="I29" s="26"/>
      <c r="J29" s="41">
        <f t="shared" si="2"/>
        <v>92.038216560509554</v>
      </c>
      <c r="K29" s="40">
        <f t="shared" si="2"/>
        <v>0</v>
      </c>
      <c r="L29" s="29">
        <f t="shared" si="2"/>
        <v>0</v>
      </c>
      <c r="M29" s="82"/>
      <c r="N29" s="83"/>
      <c r="O29" s="28">
        <f t="shared" si="1"/>
        <v>0</v>
      </c>
    </row>
    <row r="30" spans="1:15" ht="45">
      <c r="A30" s="24" t="s">
        <v>475</v>
      </c>
      <c r="B30" s="25" t="s">
        <v>469</v>
      </c>
      <c r="C30" s="25" t="s">
        <v>18</v>
      </c>
      <c r="D30" s="25" t="s">
        <v>15</v>
      </c>
      <c r="E30" s="25" t="s">
        <v>476</v>
      </c>
      <c r="F30" s="26">
        <v>25</v>
      </c>
      <c r="G30" s="27">
        <v>188</v>
      </c>
      <c r="H30" s="25"/>
      <c r="I30" s="26"/>
      <c r="J30" s="41">
        <f t="shared" si="2"/>
        <v>59.872611464968152</v>
      </c>
      <c r="K30" s="40">
        <f t="shared" si="2"/>
        <v>0</v>
      </c>
      <c r="L30" s="29">
        <f t="shared" si="2"/>
        <v>0</v>
      </c>
      <c r="M30" s="82"/>
      <c r="N30" s="83"/>
      <c r="O30" s="28">
        <f t="shared" si="1"/>
        <v>0</v>
      </c>
    </row>
    <row r="31" spans="1:15" ht="45">
      <c r="A31" s="24" t="s">
        <v>477</v>
      </c>
      <c r="B31" s="25" t="s">
        <v>469</v>
      </c>
      <c r="C31" s="25" t="s">
        <v>18</v>
      </c>
      <c r="D31" s="25" t="s">
        <v>15</v>
      </c>
      <c r="E31" s="25" t="s">
        <v>476</v>
      </c>
      <c r="F31" s="26">
        <v>28</v>
      </c>
      <c r="G31" s="27">
        <v>308</v>
      </c>
      <c r="H31" s="25"/>
      <c r="I31" s="26"/>
      <c r="J31" s="41">
        <f t="shared" si="2"/>
        <v>98.089171974522287</v>
      </c>
      <c r="K31" s="40">
        <f t="shared" si="2"/>
        <v>0</v>
      </c>
      <c r="L31" s="29">
        <f t="shared" si="2"/>
        <v>0</v>
      </c>
      <c r="M31" s="82"/>
      <c r="N31" s="83"/>
      <c r="O31" s="28">
        <f t="shared" si="1"/>
        <v>0</v>
      </c>
    </row>
    <row r="32" spans="1:15" ht="45">
      <c r="A32" s="24" t="s">
        <v>478</v>
      </c>
      <c r="B32" s="25" t="s">
        <v>469</v>
      </c>
      <c r="C32" s="25" t="s">
        <v>53</v>
      </c>
      <c r="D32" s="25" t="s">
        <v>15</v>
      </c>
      <c r="E32" s="25" t="s">
        <v>16</v>
      </c>
      <c r="F32" s="26">
        <v>26</v>
      </c>
      <c r="G32" s="27">
        <v>135</v>
      </c>
      <c r="H32" s="25"/>
      <c r="I32" s="26"/>
      <c r="J32" s="41">
        <f>SUM(G32/3.14)</f>
        <v>42.993630573248403</v>
      </c>
      <c r="K32" s="40">
        <f>SUM(H32/3.14)</f>
        <v>0</v>
      </c>
      <c r="L32" s="29">
        <f>SUM(I32/3.14)</f>
        <v>0</v>
      </c>
      <c r="M32" s="82"/>
      <c r="N32" s="83"/>
      <c r="O32" s="28">
        <f t="shared" si="1"/>
        <v>0</v>
      </c>
    </row>
    <row r="33" spans="1:15" ht="45">
      <c r="A33" s="24" t="s">
        <v>479</v>
      </c>
      <c r="B33" s="25" t="s">
        <v>469</v>
      </c>
      <c r="C33" s="25" t="s">
        <v>480</v>
      </c>
      <c r="D33" s="25" t="s">
        <v>24</v>
      </c>
      <c r="E33" s="25" t="s">
        <v>34</v>
      </c>
      <c r="F33" s="26">
        <v>28</v>
      </c>
      <c r="G33" s="27">
        <v>157</v>
      </c>
      <c r="H33" s="25"/>
      <c r="I33" s="26"/>
      <c r="J33" s="41">
        <f t="shared" si="2"/>
        <v>50</v>
      </c>
      <c r="K33" s="40">
        <f t="shared" si="2"/>
        <v>0</v>
      </c>
      <c r="L33" s="29">
        <f t="shared" si="2"/>
        <v>0</v>
      </c>
      <c r="M33" s="82"/>
      <c r="N33" s="83"/>
      <c r="O33" s="28">
        <f t="shared" si="1"/>
        <v>0</v>
      </c>
    </row>
    <row r="34" spans="1:15" ht="45">
      <c r="A34" s="24" t="s">
        <v>479</v>
      </c>
      <c r="B34" s="25" t="s">
        <v>469</v>
      </c>
      <c r="C34" s="25" t="s">
        <v>480</v>
      </c>
      <c r="D34" s="25" t="s">
        <v>15</v>
      </c>
      <c r="E34" s="25" t="s">
        <v>16</v>
      </c>
      <c r="F34" s="26">
        <v>28</v>
      </c>
      <c r="G34" s="27">
        <v>157</v>
      </c>
      <c r="H34" s="25"/>
      <c r="I34" s="26"/>
      <c r="J34" s="41">
        <f t="shared" si="2"/>
        <v>50</v>
      </c>
      <c r="K34" s="40">
        <f t="shared" si="2"/>
        <v>0</v>
      </c>
      <c r="L34" s="29">
        <f t="shared" si="2"/>
        <v>0</v>
      </c>
      <c r="M34" s="82"/>
      <c r="N34" s="83"/>
      <c r="O34" s="28">
        <f t="shared" si="1"/>
        <v>0</v>
      </c>
    </row>
    <row r="35" spans="1:15" ht="45">
      <c r="A35" s="24" t="s">
        <v>481</v>
      </c>
      <c r="B35" s="25" t="s">
        <v>469</v>
      </c>
      <c r="C35" s="25" t="s">
        <v>188</v>
      </c>
      <c r="D35" s="25" t="s">
        <v>15</v>
      </c>
      <c r="E35" s="25" t="s">
        <v>16</v>
      </c>
      <c r="F35" s="26">
        <v>28</v>
      </c>
      <c r="G35" s="27">
        <v>201</v>
      </c>
      <c r="H35" s="25"/>
      <c r="I35" s="26"/>
      <c r="J35" s="41">
        <f t="shared" si="2"/>
        <v>64.01273885350318</v>
      </c>
      <c r="K35" s="40">
        <f t="shared" si="2"/>
        <v>0</v>
      </c>
      <c r="L35" s="29">
        <f t="shared" si="2"/>
        <v>0</v>
      </c>
      <c r="M35" s="82"/>
      <c r="N35" s="83"/>
      <c r="O35" s="28">
        <f t="shared" si="1"/>
        <v>0</v>
      </c>
    </row>
    <row r="36" spans="1:15" ht="45">
      <c r="A36" s="24" t="s">
        <v>482</v>
      </c>
      <c r="B36" s="25" t="s">
        <v>469</v>
      </c>
      <c r="C36" s="25" t="s">
        <v>53</v>
      </c>
      <c r="D36" s="25" t="s">
        <v>15</v>
      </c>
      <c r="E36" s="25" t="s">
        <v>16</v>
      </c>
      <c r="F36" s="26">
        <v>30</v>
      </c>
      <c r="G36" s="27">
        <v>276</v>
      </c>
      <c r="H36" s="25"/>
      <c r="I36" s="26"/>
      <c r="J36" s="41">
        <f t="shared" si="2"/>
        <v>87.898089171974519</v>
      </c>
      <c r="K36" s="40">
        <f t="shared" si="2"/>
        <v>0</v>
      </c>
      <c r="L36" s="29">
        <f t="shared" si="2"/>
        <v>0</v>
      </c>
      <c r="M36" s="82"/>
      <c r="N36" s="83"/>
      <c r="O36" s="28">
        <f t="shared" si="1"/>
        <v>0</v>
      </c>
    </row>
    <row r="37" spans="1:15" ht="45">
      <c r="A37" s="24" t="s">
        <v>483</v>
      </c>
      <c r="B37" s="25" t="s">
        <v>469</v>
      </c>
      <c r="C37" s="25" t="s">
        <v>452</v>
      </c>
      <c r="D37" s="25" t="s">
        <v>15</v>
      </c>
      <c r="E37" s="25" t="s">
        <v>16</v>
      </c>
      <c r="F37" s="26">
        <v>24</v>
      </c>
      <c r="G37" s="27">
        <v>148</v>
      </c>
      <c r="H37" s="25"/>
      <c r="I37" s="26"/>
      <c r="J37" s="41">
        <f t="shared" si="2"/>
        <v>47.133757961783438</v>
      </c>
      <c r="K37" s="40">
        <f t="shared" si="2"/>
        <v>0</v>
      </c>
      <c r="L37" s="29">
        <f t="shared" si="2"/>
        <v>0</v>
      </c>
      <c r="M37" s="82"/>
      <c r="N37" s="83"/>
      <c r="O37" s="28">
        <f t="shared" si="1"/>
        <v>0</v>
      </c>
    </row>
    <row r="38" spans="1:15" ht="45">
      <c r="A38" s="24" t="s">
        <v>484</v>
      </c>
      <c r="B38" s="25" t="s">
        <v>469</v>
      </c>
      <c r="C38" s="25" t="s">
        <v>18</v>
      </c>
      <c r="D38" s="25" t="s">
        <v>15</v>
      </c>
      <c r="E38" s="25" t="s">
        <v>16</v>
      </c>
      <c r="F38" s="26">
        <v>28</v>
      </c>
      <c r="G38" s="27">
        <v>258</v>
      </c>
      <c r="H38" s="25"/>
      <c r="I38" s="26"/>
      <c r="J38" s="41">
        <f t="shared" si="2"/>
        <v>82.165605095541395</v>
      </c>
      <c r="K38" s="40">
        <f t="shared" si="2"/>
        <v>0</v>
      </c>
      <c r="L38" s="29">
        <f t="shared" si="2"/>
        <v>0</v>
      </c>
      <c r="M38" s="82"/>
      <c r="N38" s="83"/>
      <c r="O38" s="28">
        <f t="shared" si="1"/>
        <v>0</v>
      </c>
    </row>
    <row r="39" spans="1:15" ht="45">
      <c r="A39" s="24" t="s">
        <v>485</v>
      </c>
      <c r="B39" s="25" t="s">
        <v>469</v>
      </c>
      <c r="C39" s="25" t="s">
        <v>18</v>
      </c>
      <c r="D39" s="25" t="s">
        <v>15</v>
      </c>
      <c r="E39" s="25" t="s">
        <v>16</v>
      </c>
      <c r="F39" s="26">
        <v>30</v>
      </c>
      <c r="G39" s="27">
        <v>220</v>
      </c>
      <c r="H39" s="25"/>
      <c r="I39" s="26"/>
      <c r="J39" s="41">
        <f t="shared" si="2"/>
        <v>70.063694267515928</v>
      </c>
      <c r="K39" s="40">
        <f t="shared" si="2"/>
        <v>0</v>
      </c>
      <c r="L39" s="29">
        <f t="shared" si="2"/>
        <v>0</v>
      </c>
      <c r="M39" s="82"/>
      <c r="N39" s="83"/>
      <c r="O39" s="28">
        <f t="shared" si="1"/>
        <v>0</v>
      </c>
    </row>
    <row r="40" spans="1:15" ht="45">
      <c r="A40" s="24" t="s">
        <v>486</v>
      </c>
      <c r="B40" s="25" t="s">
        <v>469</v>
      </c>
      <c r="C40" s="25" t="s">
        <v>18</v>
      </c>
      <c r="D40" s="25" t="s">
        <v>15</v>
      </c>
      <c r="E40" s="25" t="s">
        <v>16</v>
      </c>
      <c r="F40" s="26">
        <v>30</v>
      </c>
      <c r="G40" s="27">
        <v>210</v>
      </c>
      <c r="H40" s="25"/>
      <c r="I40" s="26"/>
      <c r="J40" s="41">
        <f t="shared" si="2"/>
        <v>66.878980891719749</v>
      </c>
      <c r="K40" s="40">
        <f t="shared" si="2"/>
        <v>0</v>
      </c>
      <c r="L40" s="29">
        <f t="shared" si="2"/>
        <v>0</v>
      </c>
      <c r="M40" s="82"/>
      <c r="N40" s="83"/>
      <c r="O40" s="28">
        <f t="shared" si="1"/>
        <v>0</v>
      </c>
    </row>
    <row r="41" spans="1:15" ht="45">
      <c r="A41" s="24" t="s">
        <v>487</v>
      </c>
      <c r="B41" s="25" t="s">
        <v>469</v>
      </c>
      <c r="C41" s="25" t="s">
        <v>452</v>
      </c>
      <c r="D41" s="25" t="s">
        <v>15</v>
      </c>
      <c r="E41" s="25" t="s">
        <v>16</v>
      </c>
      <c r="F41" s="26">
        <v>31</v>
      </c>
      <c r="G41" s="27">
        <v>210</v>
      </c>
      <c r="H41" s="25"/>
      <c r="I41" s="26"/>
      <c r="J41" s="41">
        <f t="shared" si="2"/>
        <v>66.878980891719749</v>
      </c>
      <c r="K41" s="40">
        <f t="shared" si="2"/>
        <v>0</v>
      </c>
      <c r="L41" s="29">
        <f t="shared" si="2"/>
        <v>0</v>
      </c>
      <c r="M41" s="82"/>
      <c r="N41" s="83"/>
      <c r="O41" s="28">
        <f t="shared" si="1"/>
        <v>0</v>
      </c>
    </row>
    <row r="42" spans="1:15" ht="45">
      <c r="A42" s="24" t="s">
        <v>488</v>
      </c>
      <c r="B42" s="25" t="s">
        <v>469</v>
      </c>
      <c r="C42" s="25" t="s">
        <v>452</v>
      </c>
      <c r="D42" s="25" t="s">
        <v>15</v>
      </c>
      <c r="E42" s="25" t="s">
        <v>16</v>
      </c>
      <c r="F42" s="26">
        <v>30</v>
      </c>
      <c r="G42" s="27">
        <v>248</v>
      </c>
      <c r="H42" s="25"/>
      <c r="I42" s="26"/>
      <c r="J42" s="41">
        <f t="shared" si="2"/>
        <v>78.980891719745216</v>
      </c>
      <c r="K42" s="40">
        <f t="shared" si="2"/>
        <v>0</v>
      </c>
      <c r="L42" s="29">
        <f t="shared" si="2"/>
        <v>0</v>
      </c>
      <c r="M42" s="82"/>
      <c r="N42" s="83"/>
      <c r="O42" s="28">
        <f t="shared" si="1"/>
        <v>0</v>
      </c>
    </row>
    <row r="43" spans="1:15" ht="45">
      <c r="A43" s="24" t="s">
        <v>489</v>
      </c>
      <c r="B43" s="25" t="s">
        <v>469</v>
      </c>
      <c r="C43" s="25" t="s">
        <v>27</v>
      </c>
      <c r="D43" s="25" t="s">
        <v>351</v>
      </c>
      <c r="E43" s="25" t="s">
        <v>490</v>
      </c>
      <c r="F43" s="26">
        <v>30</v>
      </c>
      <c r="G43" s="27">
        <v>258</v>
      </c>
      <c r="H43" s="25"/>
      <c r="I43" s="26"/>
      <c r="J43" s="41">
        <f t="shared" si="2"/>
        <v>82.165605095541395</v>
      </c>
      <c r="K43" s="40">
        <f t="shared" si="2"/>
        <v>0</v>
      </c>
      <c r="L43" s="29">
        <f t="shared" si="2"/>
        <v>0</v>
      </c>
      <c r="M43" s="82"/>
      <c r="N43" s="83"/>
      <c r="O43" s="28">
        <f t="shared" si="1"/>
        <v>0</v>
      </c>
    </row>
    <row r="44" spans="1:15" ht="45">
      <c r="A44" s="24" t="s">
        <v>489</v>
      </c>
      <c r="B44" s="25" t="s">
        <v>469</v>
      </c>
      <c r="C44" s="25" t="s">
        <v>27</v>
      </c>
      <c r="D44" s="25" t="s">
        <v>15</v>
      </c>
      <c r="E44" s="25" t="s">
        <v>16</v>
      </c>
      <c r="F44" s="26">
        <v>30</v>
      </c>
      <c r="G44" s="27">
        <v>258</v>
      </c>
      <c r="H44" s="25"/>
      <c r="I44" s="26"/>
      <c r="J44" s="41">
        <f t="shared" si="2"/>
        <v>82.165605095541395</v>
      </c>
      <c r="K44" s="40">
        <f t="shared" si="2"/>
        <v>0</v>
      </c>
      <c r="L44" s="29">
        <f t="shared" si="2"/>
        <v>0</v>
      </c>
      <c r="M44" s="82"/>
      <c r="N44" s="83"/>
      <c r="O44" s="28">
        <f t="shared" si="1"/>
        <v>0</v>
      </c>
    </row>
    <row r="45" spans="1:15" ht="45">
      <c r="A45" s="24" t="s">
        <v>491</v>
      </c>
      <c r="B45" s="25" t="s">
        <v>469</v>
      </c>
      <c r="C45" s="25" t="s">
        <v>452</v>
      </c>
      <c r="D45" s="25" t="s">
        <v>15</v>
      </c>
      <c r="E45" s="25" t="s">
        <v>16</v>
      </c>
      <c r="F45" s="26">
        <v>6</v>
      </c>
      <c r="G45" s="27">
        <v>66</v>
      </c>
      <c r="H45" s="25"/>
      <c r="I45" s="26"/>
      <c r="J45" s="41">
        <f t="shared" si="2"/>
        <v>21.019108280254777</v>
      </c>
      <c r="K45" s="40">
        <f t="shared" si="2"/>
        <v>0</v>
      </c>
      <c r="L45" s="29">
        <f t="shared" si="2"/>
        <v>0</v>
      </c>
      <c r="M45" s="82"/>
      <c r="N45" s="83"/>
      <c r="O45" s="28">
        <f t="shared" si="1"/>
        <v>0</v>
      </c>
    </row>
    <row r="46" spans="1:15" ht="45">
      <c r="A46" s="24" t="s">
        <v>492</v>
      </c>
      <c r="B46" s="25" t="s">
        <v>469</v>
      </c>
      <c r="C46" s="25" t="s">
        <v>18</v>
      </c>
      <c r="D46" s="25" t="s">
        <v>15</v>
      </c>
      <c r="E46" s="25" t="s">
        <v>493</v>
      </c>
      <c r="F46" s="26">
        <v>28</v>
      </c>
      <c r="G46" s="27">
        <v>192</v>
      </c>
      <c r="H46" s="25"/>
      <c r="I46" s="26"/>
      <c r="J46" s="41">
        <f t="shared" si="2"/>
        <v>61.146496815286625</v>
      </c>
      <c r="K46" s="40">
        <f t="shared" si="2"/>
        <v>0</v>
      </c>
      <c r="L46" s="29">
        <f t="shared" si="2"/>
        <v>0</v>
      </c>
      <c r="M46" s="82"/>
      <c r="N46" s="83"/>
      <c r="O46" s="28">
        <f t="shared" si="1"/>
        <v>0</v>
      </c>
    </row>
    <row r="47" spans="1:15" ht="45">
      <c r="A47" s="24" t="s">
        <v>494</v>
      </c>
      <c r="B47" s="25" t="s">
        <v>469</v>
      </c>
      <c r="C47" s="25" t="s">
        <v>18</v>
      </c>
      <c r="D47" s="25" t="s">
        <v>15</v>
      </c>
      <c r="E47" s="25" t="s">
        <v>16</v>
      </c>
      <c r="F47" s="26">
        <v>32</v>
      </c>
      <c r="G47" s="27">
        <v>377</v>
      </c>
      <c r="H47" s="25"/>
      <c r="I47" s="26"/>
      <c r="J47" s="41">
        <f t="shared" si="2"/>
        <v>120.06369426751591</v>
      </c>
      <c r="K47" s="40">
        <f t="shared" si="2"/>
        <v>0</v>
      </c>
      <c r="L47" s="29">
        <f t="shared" si="2"/>
        <v>0</v>
      </c>
      <c r="M47" s="82"/>
      <c r="N47" s="83"/>
      <c r="O47" s="28">
        <f t="shared" si="1"/>
        <v>0</v>
      </c>
    </row>
    <row r="48" spans="1:15" ht="45">
      <c r="A48" s="24" t="s">
        <v>495</v>
      </c>
      <c r="B48" s="25" t="s">
        <v>469</v>
      </c>
      <c r="C48" s="25" t="s">
        <v>496</v>
      </c>
      <c r="D48" s="25" t="s">
        <v>15</v>
      </c>
      <c r="E48" s="25" t="s">
        <v>16</v>
      </c>
      <c r="F48" s="26">
        <v>28</v>
      </c>
      <c r="G48" s="27">
        <v>214</v>
      </c>
      <c r="H48" s="25"/>
      <c r="I48" s="26"/>
      <c r="J48" s="41">
        <f t="shared" si="2"/>
        <v>68.152866242038215</v>
      </c>
      <c r="K48" s="40">
        <f t="shared" si="2"/>
        <v>0</v>
      </c>
      <c r="L48" s="29">
        <f t="shared" si="2"/>
        <v>0</v>
      </c>
      <c r="M48" s="82"/>
      <c r="N48" s="83"/>
      <c r="O48" s="28">
        <f t="shared" si="1"/>
        <v>0</v>
      </c>
    </row>
    <row r="49" spans="1:15" ht="45">
      <c r="A49" s="24" t="s">
        <v>497</v>
      </c>
      <c r="B49" s="25" t="s">
        <v>469</v>
      </c>
      <c r="C49" s="25" t="s">
        <v>498</v>
      </c>
      <c r="D49" s="25" t="s">
        <v>15</v>
      </c>
      <c r="E49" s="25" t="s">
        <v>16</v>
      </c>
      <c r="F49" s="26">
        <v>26</v>
      </c>
      <c r="G49" s="27">
        <v>110</v>
      </c>
      <c r="H49" s="25"/>
      <c r="I49" s="26"/>
      <c r="J49" s="41">
        <f t="shared" si="2"/>
        <v>35.031847133757964</v>
      </c>
      <c r="K49" s="40">
        <f t="shared" si="2"/>
        <v>0</v>
      </c>
      <c r="L49" s="29">
        <f t="shared" si="2"/>
        <v>0</v>
      </c>
      <c r="M49" s="82"/>
      <c r="N49" s="83"/>
      <c r="O49" s="28">
        <f t="shared" si="1"/>
        <v>0</v>
      </c>
    </row>
    <row r="50" spans="1:15" ht="45">
      <c r="A50" s="24" t="s">
        <v>499</v>
      </c>
      <c r="B50" s="25" t="s">
        <v>469</v>
      </c>
      <c r="C50" s="25" t="s">
        <v>18</v>
      </c>
      <c r="D50" s="25" t="s">
        <v>15</v>
      </c>
      <c r="E50" s="25" t="s">
        <v>16</v>
      </c>
      <c r="F50" s="26">
        <v>28</v>
      </c>
      <c r="G50" s="27">
        <v>217</v>
      </c>
      <c r="H50" s="25"/>
      <c r="I50" s="26"/>
      <c r="J50" s="41">
        <f t="shared" si="2"/>
        <v>69.108280254777071</v>
      </c>
      <c r="K50" s="40">
        <f t="shared" si="2"/>
        <v>0</v>
      </c>
      <c r="L50" s="29">
        <f t="shared" si="2"/>
        <v>0</v>
      </c>
      <c r="M50" s="82"/>
      <c r="N50" s="83"/>
      <c r="O50" s="28">
        <f t="shared" si="1"/>
        <v>0</v>
      </c>
    </row>
    <row r="51" spans="1:15" ht="45">
      <c r="A51" s="24" t="s">
        <v>500</v>
      </c>
      <c r="B51" s="25" t="s">
        <v>469</v>
      </c>
      <c r="C51" s="25" t="s">
        <v>18</v>
      </c>
      <c r="D51" s="25" t="s">
        <v>15</v>
      </c>
      <c r="E51" s="25" t="s">
        <v>16</v>
      </c>
      <c r="F51" s="26">
        <v>30</v>
      </c>
      <c r="G51" s="27">
        <v>308</v>
      </c>
      <c r="H51" s="25">
        <v>195</v>
      </c>
      <c r="I51" s="26"/>
      <c r="J51" s="41">
        <f t="shared" si="2"/>
        <v>98.089171974522287</v>
      </c>
      <c r="K51" s="40">
        <f t="shared" si="2"/>
        <v>62.101910828025474</v>
      </c>
      <c r="L51" s="29">
        <f t="shared" si="2"/>
        <v>0</v>
      </c>
      <c r="M51" s="82"/>
      <c r="N51" s="83"/>
      <c r="O51" s="28">
        <f t="shared" si="1"/>
        <v>0</v>
      </c>
    </row>
    <row r="52" spans="1:15" ht="45">
      <c r="A52" s="24" t="s">
        <v>501</v>
      </c>
      <c r="B52" s="25" t="s">
        <v>469</v>
      </c>
      <c r="C52" s="25" t="s">
        <v>452</v>
      </c>
      <c r="D52" s="25" t="s">
        <v>15</v>
      </c>
      <c r="E52" s="25" t="s">
        <v>16</v>
      </c>
      <c r="F52" s="26">
        <v>32</v>
      </c>
      <c r="G52" s="27">
        <v>308</v>
      </c>
      <c r="H52" s="25"/>
      <c r="I52" s="26"/>
      <c r="J52" s="41">
        <f t="shared" si="2"/>
        <v>98.089171974522287</v>
      </c>
      <c r="K52" s="40">
        <f t="shared" si="2"/>
        <v>0</v>
      </c>
      <c r="L52" s="29">
        <f t="shared" si="2"/>
        <v>0</v>
      </c>
      <c r="M52" s="82"/>
      <c r="N52" s="83"/>
      <c r="O52" s="28">
        <f t="shared" si="1"/>
        <v>0</v>
      </c>
    </row>
    <row r="53" spans="1:15" ht="45">
      <c r="A53" s="24" t="s">
        <v>502</v>
      </c>
      <c r="B53" s="25" t="s">
        <v>469</v>
      </c>
      <c r="C53" s="25" t="s">
        <v>452</v>
      </c>
      <c r="D53" s="25" t="s">
        <v>15</v>
      </c>
      <c r="E53" s="25" t="s">
        <v>16</v>
      </c>
      <c r="F53" s="26">
        <v>23</v>
      </c>
      <c r="G53" s="27">
        <v>138</v>
      </c>
      <c r="H53" s="25"/>
      <c r="I53" s="26"/>
      <c r="J53" s="41">
        <f t="shared" si="2"/>
        <v>43.949044585987259</v>
      </c>
      <c r="K53" s="40">
        <f t="shared" si="2"/>
        <v>0</v>
      </c>
      <c r="L53" s="29">
        <f t="shared" si="2"/>
        <v>0</v>
      </c>
      <c r="M53" s="82"/>
      <c r="N53" s="83"/>
      <c r="O53" s="28">
        <f t="shared" si="1"/>
        <v>0</v>
      </c>
    </row>
    <row r="54" spans="1:15" ht="45">
      <c r="A54" s="24" t="s">
        <v>503</v>
      </c>
      <c r="B54" s="25" t="s">
        <v>469</v>
      </c>
      <c r="C54" s="25" t="s">
        <v>18</v>
      </c>
      <c r="D54" s="25" t="s">
        <v>15</v>
      </c>
      <c r="E54" s="25" t="s">
        <v>16</v>
      </c>
      <c r="F54" s="26">
        <v>27</v>
      </c>
      <c r="G54" s="27">
        <v>160</v>
      </c>
      <c r="H54" s="25"/>
      <c r="I54" s="26"/>
      <c r="J54" s="41">
        <f t="shared" si="2"/>
        <v>50.955414012738849</v>
      </c>
      <c r="K54" s="40">
        <f t="shared" si="2"/>
        <v>0</v>
      </c>
      <c r="L54" s="29">
        <f t="shared" si="2"/>
        <v>0</v>
      </c>
      <c r="M54" s="82"/>
      <c r="N54" s="83"/>
      <c r="O54" s="28">
        <f t="shared" si="1"/>
        <v>0</v>
      </c>
    </row>
    <row r="55" spans="1:15" ht="45">
      <c r="A55" s="24" t="s">
        <v>504</v>
      </c>
      <c r="B55" s="25" t="s">
        <v>469</v>
      </c>
      <c r="C55" s="25" t="s">
        <v>452</v>
      </c>
      <c r="D55" s="25" t="s">
        <v>83</v>
      </c>
      <c r="E55" s="25" t="s">
        <v>505</v>
      </c>
      <c r="F55" s="26">
        <v>28</v>
      </c>
      <c r="G55" s="27">
        <v>226</v>
      </c>
      <c r="H55" s="25"/>
      <c r="I55" s="26"/>
      <c r="J55" s="41">
        <f>SUM(G55/3.14)</f>
        <v>71.974522292993626</v>
      </c>
      <c r="K55" s="40">
        <f>SUM(H55/3.14)</f>
        <v>0</v>
      </c>
      <c r="L55" s="29">
        <f>SUM(I55/3.14)</f>
        <v>0</v>
      </c>
      <c r="M55" s="82"/>
      <c r="N55" s="83"/>
      <c r="O55" s="28">
        <f t="shared" si="1"/>
        <v>0</v>
      </c>
    </row>
    <row r="56" spans="1:15" ht="45">
      <c r="A56" s="24" t="s">
        <v>506</v>
      </c>
      <c r="B56" s="25" t="s">
        <v>469</v>
      </c>
      <c r="C56" s="25" t="s">
        <v>18</v>
      </c>
      <c r="D56" s="25" t="s">
        <v>507</v>
      </c>
      <c r="E56" s="25" t="s">
        <v>508</v>
      </c>
      <c r="F56" s="26">
        <v>30</v>
      </c>
      <c r="G56" s="27">
        <v>239</v>
      </c>
      <c r="H56" s="25">
        <v>170</v>
      </c>
      <c r="I56" s="26"/>
      <c r="J56" s="41">
        <f t="shared" si="2"/>
        <v>76.114649681528661</v>
      </c>
      <c r="K56" s="40">
        <f t="shared" si="2"/>
        <v>54.140127388535028</v>
      </c>
      <c r="L56" s="29">
        <f t="shared" si="2"/>
        <v>0</v>
      </c>
      <c r="M56" s="82"/>
      <c r="N56" s="83"/>
      <c r="O56" s="28">
        <f t="shared" si="1"/>
        <v>0</v>
      </c>
    </row>
    <row r="57" spans="1:15" ht="45">
      <c r="A57" s="24" t="s">
        <v>506</v>
      </c>
      <c r="B57" s="25" t="s">
        <v>469</v>
      </c>
      <c r="C57" s="25" t="s">
        <v>18</v>
      </c>
      <c r="D57" s="25" t="s">
        <v>15</v>
      </c>
      <c r="E57" s="25" t="s">
        <v>509</v>
      </c>
      <c r="F57" s="26">
        <v>30</v>
      </c>
      <c r="G57" s="27">
        <v>239</v>
      </c>
      <c r="H57" s="25">
        <v>170</v>
      </c>
      <c r="I57" s="26"/>
      <c r="J57" s="41">
        <f t="shared" si="2"/>
        <v>76.114649681528661</v>
      </c>
      <c r="K57" s="40">
        <f t="shared" si="2"/>
        <v>54.140127388535028</v>
      </c>
      <c r="L57" s="29">
        <f t="shared" si="2"/>
        <v>0</v>
      </c>
      <c r="M57" s="82"/>
      <c r="N57" s="83"/>
      <c r="O57" s="28">
        <f t="shared" si="1"/>
        <v>0</v>
      </c>
    </row>
    <row r="58" spans="1:15" ht="45">
      <c r="A58" s="24" t="s">
        <v>506</v>
      </c>
      <c r="B58" s="25" t="s">
        <v>469</v>
      </c>
      <c r="C58" s="25" t="s">
        <v>18</v>
      </c>
      <c r="D58" s="25" t="s">
        <v>83</v>
      </c>
      <c r="E58" s="25" t="s">
        <v>510</v>
      </c>
      <c r="F58" s="26">
        <v>30</v>
      </c>
      <c r="G58" s="27">
        <v>239</v>
      </c>
      <c r="H58" s="25">
        <v>170</v>
      </c>
      <c r="I58" s="26"/>
      <c r="J58" s="41">
        <f t="shared" si="2"/>
        <v>76.114649681528661</v>
      </c>
      <c r="K58" s="40">
        <f t="shared" si="2"/>
        <v>54.140127388535028</v>
      </c>
      <c r="L58" s="29">
        <f t="shared" si="2"/>
        <v>0</v>
      </c>
      <c r="M58" s="82"/>
      <c r="N58" s="83"/>
      <c r="O58" s="28">
        <f t="shared" si="1"/>
        <v>0</v>
      </c>
    </row>
    <row r="59" spans="1:15" ht="45">
      <c r="A59" s="24" t="s">
        <v>511</v>
      </c>
      <c r="B59" s="25" t="s">
        <v>469</v>
      </c>
      <c r="C59" s="25" t="s">
        <v>452</v>
      </c>
      <c r="D59" s="25" t="s">
        <v>83</v>
      </c>
      <c r="E59" s="25" t="s">
        <v>512</v>
      </c>
      <c r="F59" s="26">
        <v>30</v>
      </c>
      <c r="G59" s="27">
        <v>267</v>
      </c>
      <c r="H59" s="25"/>
      <c r="I59" s="26"/>
      <c r="J59" s="41">
        <f t="shared" si="2"/>
        <v>85.031847133757964</v>
      </c>
      <c r="K59" s="40">
        <f t="shared" si="2"/>
        <v>0</v>
      </c>
      <c r="L59" s="29">
        <f t="shared" si="2"/>
        <v>0</v>
      </c>
      <c r="M59" s="82"/>
      <c r="N59" s="83"/>
      <c r="O59" s="28">
        <f t="shared" si="1"/>
        <v>0</v>
      </c>
    </row>
    <row r="60" spans="1:15" ht="45">
      <c r="A60" s="24" t="s">
        <v>513</v>
      </c>
      <c r="B60" s="25" t="s">
        <v>469</v>
      </c>
      <c r="C60" s="25" t="s">
        <v>27</v>
      </c>
      <c r="D60" s="25" t="s">
        <v>514</v>
      </c>
      <c r="E60" s="25" t="s">
        <v>515</v>
      </c>
      <c r="F60" s="26">
        <v>25</v>
      </c>
      <c r="G60" s="27">
        <v>276</v>
      </c>
      <c r="H60" s="25"/>
      <c r="I60" s="26"/>
      <c r="J60" s="41">
        <f t="shared" si="2"/>
        <v>87.898089171974519</v>
      </c>
      <c r="K60" s="40">
        <f t="shared" si="2"/>
        <v>0</v>
      </c>
      <c r="L60" s="29">
        <f t="shared" si="2"/>
        <v>0</v>
      </c>
      <c r="M60" s="82"/>
      <c r="N60" s="83"/>
      <c r="O60" s="28">
        <f t="shared" si="1"/>
        <v>0</v>
      </c>
    </row>
    <row r="61" spans="1:15" ht="45">
      <c r="A61" s="24" t="s">
        <v>513</v>
      </c>
      <c r="B61" s="25" t="s">
        <v>469</v>
      </c>
      <c r="C61" s="25" t="s">
        <v>27</v>
      </c>
      <c r="D61" s="25" t="s">
        <v>141</v>
      </c>
      <c r="E61" s="25" t="s">
        <v>516</v>
      </c>
      <c r="F61" s="26">
        <v>25</v>
      </c>
      <c r="G61" s="27">
        <v>276</v>
      </c>
      <c r="H61" s="25"/>
      <c r="I61" s="26"/>
      <c r="J61" s="41">
        <f t="shared" si="2"/>
        <v>87.898089171974519</v>
      </c>
      <c r="K61" s="40">
        <f t="shared" si="2"/>
        <v>0</v>
      </c>
      <c r="L61" s="29">
        <f t="shared" si="2"/>
        <v>0</v>
      </c>
      <c r="M61" s="82"/>
      <c r="N61" s="83"/>
      <c r="O61" s="28">
        <f t="shared" si="1"/>
        <v>0</v>
      </c>
    </row>
    <row r="62" spans="1:15" ht="45">
      <c r="A62" s="24" t="s">
        <v>517</v>
      </c>
      <c r="B62" s="25" t="s">
        <v>469</v>
      </c>
      <c r="C62" s="25" t="s">
        <v>27</v>
      </c>
      <c r="D62" s="25" t="s">
        <v>351</v>
      </c>
      <c r="E62" s="25" t="s">
        <v>518</v>
      </c>
      <c r="F62" s="26">
        <v>27</v>
      </c>
      <c r="G62" s="27">
        <v>289</v>
      </c>
      <c r="H62" s="25"/>
      <c r="I62" s="26"/>
      <c r="J62" s="41">
        <f t="shared" si="2"/>
        <v>92.038216560509554</v>
      </c>
      <c r="K62" s="40">
        <f t="shared" si="2"/>
        <v>0</v>
      </c>
      <c r="L62" s="29">
        <f t="shared" si="2"/>
        <v>0</v>
      </c>
      <c r="M62" s="82"/>
      <c r="N62" s="83"/>
      <c r="O62" s="28">
        <f t="shared" si="1"/>
        <v>0</v>
      </c>
    </row>
    <row r="63" spans="1:15" ht="45">
      <c r="A63" s="24" t="s">
        <v>519</v>
      </c>
      <c r="B63" s="25" t="s">
        <v>469</v>
      </c>
      <c r="C63" s="25" t="s">
        <v>53</v>
      </c>
      <c r="D63" s="25" t="s">
        <v>15</v>
      </c>
      <c r="E63" s="25" t="s">
        <v>16</v>
      </c>
      <c r="F63" s="26">
        <v>20</v>
      </c>
      <c r="G63" s="27">
        <v>179</v>
      </c>
      <c r="H63" s="25"/>
      <c r="I63" s="26"/>
      <c r="J63" s="41">
        <f t="shared" si="2"/>
        <v>57.00636942675159</v>
      </c>
      <c r="K63" s="40">
        <f t="shared" si="2"/>
        <v>0</v>
      </c>
      <c r="L63" s="29">
        <f t="shared" si="2"/>
        <v>0</v>
      </c>
      <c r="M63" s="82"/>
      <c r="N63" s="83"/>
      <c r="O63" s="28">
        <f t="shared" si="1"/>
        <v>0</v>
      </c>
    </row>
    <row r="64" spans="1:15" ht="45">
      <c r="A64" s="24" t="s">
        <v>520</v>
      </c>
      <c r="B64" s="25" t="s">
        <v>469</v>
      </c>
      <c r="C64" s="25" t="s">
        <v>18</v>
      </c>
      <c r="D64" s="25" t="s">
        <v>59</v>
      </c>
      <c r="E64" s="25"/>
      <c r="F64" s="26">
        <v>22</v>
      </c>
      <c r="G64" s="27">
        <v>296</v>
      </c>
      <c r="H64" s="25"/>
      <c r="I64" s="26"/>
      <c r="J64" s="41">
        <f t="shared" si="2"/>
        <v>94.267515923566876</v>
      </c>
      <c r="K64" s="40">
        <f t="shared" si="2"/>
        <v>0</v>
      </c>
      <c r="L64" s="29">
        <f t="shared" si="2"/>
        <v>0</v>
      </c>
      <c r="M64" s="82"/>
      <c r="N64" s="83"/>
      <c r="O64" s="28">
        <f t="shared" si="1"/>
        <v>0</v>
      </c>
    </row>
    <row r="65" spans="1:15" ht="45">
      <c r="A65" s="24" t="s">
        <v>520</v>
      </c>
      <c r="B65" s="25" t="s">
        <v>469</v>
      </c>
      <c r="C65" s="25" t="s">
        <v>18</v>
      </c>
      <c r="D65" s="25" t="s">
        <v>15</v>
      </c>
      <c r="E65" s="25" t="s">
        <v>16</v>
      </c>
      <c r="F65" s="26">
        <v>22</v>
      </c>
      <c r="G65" s="27">
        <v>296</v>
      </c>
      <c r="H65" s="25"/>
      <c r="I65" s="26"/>
      <c r="J65" s="41">
        <f t="shared" si="2"/>
        <v>94.267515923566876</v>
      </c>
      <c r="K65" s="40">
        <f t="shared" si="2"/>
        <v>0</v>
      </c>
      <c r="L65" s="29">
        <f t="shared" si="2"/>
        <v>0</v>
      </c>
      <c r="M65" s="82"/>
      <c r="N65" s="83"/>
      <c r="O65" s="28">
        <f t="shared" si="1"/>
        <v>0</v>
      </c>
    </row>
    <row r="66" spans="1:15" ht="45">
      <c r="A66" s="24" t="s">
        <v>521</v>
      </c>
      <c r="B66" s="25" t="s">
        <v>469</v>
      </c>
      <c r="C66" s="25" t="s">
        <v>145</v>
      </c>
      <c r="D66" s="25" t="s">
        <v>15</v>
      </c>
      <c r="E66" s="25" t="s">
        <v>16</v>
      </c>
      <c r="F66" s="26">
        <v>30</v>
      </c>
      <c r="G66" s="27">
        <v>204</v>
      </c>
      <c r="H66" s="25"/>
      <c r="I66" s="26"/>
      <c r="J66" s="41">
        <f t="shared" si="2"/>
        <v>64.968152866242036</v>
      </c>
      <c r="K66" s="40">
        <f t="shared" si="2"/>
        <v>0</v>
      </c>
      <c r="L66" s="29">
        <f t="shared" si="2"/>
        <v>0</v>
      </c>
      <c r="M66" s="82"/>
      <c r="N66" s="83"/>
      <c r="O66" s="28">
        <f t="shared" si="1"/>
        <v>0</v>
      </c>
    </row>
    <row r="67" spans="1:15" ht="45">
      <c r="A67" s="24" t="s">
        <v>522</v>
      </c>
      <c r="B67" s="25" t="s">
        <v>469</v>
      </c>
      <c r="C67" s="25" t="s">
        <v>53</v>
      </c>
      <c r="D67" s="25" t="s">
        <v>523</v>
      </c>
      <c r="E67" s="25" t="s">
        <v>524</v>
      </c>
      <c r="F67" s="26">
        <v>27</v>
      </c>
      <c r="G67" s="27">
        <v>201</v>
      </c>
      <c r="H67" s="25"/>
      <c r="I67" s="26"/>
      <c r="J67" s="41">
        <f t="shared" si="2"/>
        <v>64.01273885350318</v>
      </c>
      <c r="K67" s="40">
        <f t="shared" si="2"/>
        <v>0</v>
      </c>
      <c r="L67" s="29">
        <f t="shared" si="2"/>
        <v>0</v>
      </c>
      <c r="M67" s="82"/>
      <c r="N67" s="83"/>
      <c r="O67" s="28">
        <f t="shared" si="1"/>
        <v>0</v>
      </c>
    </row>
    <row r="68" spans="1:15" ht="45">
      <c r="A68" s="24" t="s">
        <v>522</v>
      </c>
      <c r="B68" s="25" t="s">
        <v>469</v>
      </c>
      <c r="C68" s="25" t="s">
        <v>53</v>
      </c>
      <c r="D68" s="25" t="s">
        <v>83</v>
      </c>
      <c r="E68" s="25" t="s">
        <v>525</v>
      </c>
      <c r="F68" s="26">
        <v>27</v>
      </c>
      <c r="G68" s="27">
        <v>201</v>
      </c>
      <c r="H68" s="25"/>
      <c r="I68" s="26"/>
      <c r="J68" s="41">
        <f t="shared" si="2"/>
        <v>64.01273885350318</v>
      </c>
      <c r="K68" s="40">
        <f t="shared" si="2"/>
        <v>0</v>
      </c>
      <c r="L68" s="29">
        <f t="shared" si="2"/>
        <v>0</v>
      </c>
      <c r="M68" s="82"/>
      <c r="N68" s="83"/>
      <c r="O68" s="28">
        <f t="shared" si="1"/>
        <v>0</v>
      </c>
    </row>
    <row r="69" spans="1:15" ht="45">
      <c r="A69" s="24" t="s">
        <v>526</v>
      </c>
      <c r="B69" s="25" t="s">
        <v>469</v>
      </c>
      <c r="C69" s="25" t="s">
        <v>480</v>
      </c>
      <c r="D69" s="25" t="s">
        <v>351</v>
      </c>
      <c r="E69" s="25" t="s">
        <v>527</v>
      </c>
      <c r="F69" s="26">
        <v>24</v>
      </c>
      <c r="G69" s="27">
        <v>163</v>
      </c>
      <c r="H69" s="25"/>
      <c r="I69" s="26"/>
      <c r="J69" s="41">
        <f t="shared" si="2"/>
        <v>51.910828025477706</v>
      </c>
      <c r="K69" s="40">
        <f t="shared" si="2"/>
        <v>0</v>
      </c>
      <c r="L69" s="29">
        <f t="shared" si="2"/>
        <v>0</v>
      </c>
      <c r="M69" s="82"/>
      <c r="N69" s="83"/>
      <c r="O69" s="28">
        <f t="shared" si="1"/>
        <v>0</v>
      </c>
    </row>
    <row r="70" spans="1:15" ht="45">
      <c r="A70" s="24" t="s">
        <v>528</v>
      </c>
      <c r="B70" s="25" t="s">
        <v>469</v>
      </c>
      <c r="C70" s="25" t="s">
        <v>529</v>
      </c>
      <c r="D70" s="25" t="s">
        <v>530</v>
      </c>
      <c r="E70" s="25" t="s">
        <v>531</v>
      </c>
      <c r="F70" s="26">
        <v>22</v>
      </c>
      <c r="G70" s="27">
        <v>371</v>
      </c>
      <c r="H70" s="25"/>
      <c r="I70" s="26"/>
      <c r="J70" s="41">
        <f t="shared" si="2"/>
        <v>118.15286624203821</v>
      </c>
      <c r="K70" s="40">
        <f t="shared" si="2"/>
        <v>0</v>
      </c>
      <c r="L70" s="29">
        <f t="shared" si="2"/>
        <v>0</v>
      </c>
      <c r="M70" s="82"/>
      <c r="N70" s="83"/>
      <c r="O70" s="28">
        <f t="shared" si="1"/>
        <v>0</v>
      </c>
    </row>
    <row r="71" spans="1:15" ht="45">
      <c r="A71" s="24" t="s">
        <v>528</v>
      </c>
      <c r="B71" s="25" t="s">
        <v>469</v>
      </c>
      <c r="C71" s="25" t="s">
        <v>529</v>
      </c>
      <c r="D71" s="25" t="s">
        <v>141</v>
      </c>
      <c r="E71" s="25" t="s">
        <v>532</v>
      </c>
      <c r="F71" s="26">
        <v>22</v>
      </c>
      <c r="G71" s="27">
        <v>371</v>
      </c>
      <c r="H71" s="25"/>
      <c r="I71" s="26"/>
      <c r="J71" s="41">
        <f t="shared" si="2"/>
        <v>118.15286624203821</v>
      </c>
      <c r="K71" s="40">
        <f t="shared" si="2"/>
        <v>0</v>
      </c>
      <c r="L71" s="29">
        <f t="shared" si="2"/>
        <v>0</v>
      </c>
      <c r="M71" s="82"/>
      <c r="N71" s="83"/>
      <c r="O71" s="28">
        <f t="shared" si="1"/>
        <v>0</v>
      </c>
    </row>
    <row r="72" spans="1:15" ht="45">
      <c r="A72" s="24" t="s">
        <v>528</v>
      </c>
      <c r="B72" s="25" t="s">
        <v>469</v>
      </c>
      <c r="C72" s="25" t="s">
        <v>529</v>
      </c>
      <c r="D72" s="25" t="s">
        <v>15</v>
      </c>
      <c r="E72" s="25" t="s">
        <v>16</v>
      </c>
      <c r="F72" s="26">
        <v>22</v>
      </c>
      <c r="G72" s="27">
        <v>371</v>
      </c>
      <c r="H72" s="25"/>
      <c r="I72" s="26"/>
      <c r="J72" s="41">
        <f t="shared" si="2"/>
        <v>118.15286624203821</v>
      </c>
      <c r="K72" s="40">
        <f t="shared" si="2"/>
        <v>0</v>
      </c>
      <c r="L72" s="29">
        <f t="shared" si="2"/>
        <v>0</v>
      </c>
      <c r="M72" s="82"/>
      <c r="N72" s="83"/>
      <c r="O72" s="28">
        <f t="shared" si="1"/>
        <v>0</v>
      </c>
    </row>
    <row r="73" spans="1:15" ht="45">
      <c r="A73" s="24" t="s">
        <v>528</v>
      </c>
      <c r="B73" s="25" t="s">
        <v>469</v>
      </c>
      <c r="C73" s="25" t="s">
        <v>529</v>
      </c>
      <c r="D73" s="25" t="s">
        <v>130</v>
      </c>
      <c r="E73" s="25" t="s">
        <v>533</v>
      </c>
      <c r="F73" s="26">
        <v>22</v>
      </c>
      <c r="G73" s="27">
        <v>371</v>
      </c>
      <c r="H73" s="25"/>
      <c r="I73" s="26"/>
      <c r="J73" s="41">
        <f t="shared" si="2"/>
        <v>118.15286624203821</v>
      </c>
      <c r="K73" s="40">
        <f t="shared" si="2"/>
        <v>0</v>
      </c>
      <c r="L73" s="29">
        <f t="shared" si="2"/>
        <v>0</v>
      </c>
      <c r="M73" s="82"/>
      <c r="N73" s="83"/>
      <c r="O73" s="28">
        <f t="shared" ref="O73:O81" si="3">SUM(M73+N73)</f>
        <v>0</v>
      </c>
    </row>
    <row r="74" spans="1:15" ht="45">
      <c r="A74" s="24" t="s">
        <v>534</v>
      </c>
      <c r="B74" s="25" t="s">
        <v>469</v>
      </c>
      <c r="C74" s="25" t="s">
        <v>480</v>
      </c>
      <c r="D74" s="25" t="s">
        <v>24</v>
      </c>
      <c r="E74" s="25" t="s">
        <v>34</v>
      </c>
      <c r="F74" s="26">
        <v>27</v>
      </c>
      <c r="G74" s="27">
        <v>251</v>
      </c>
      <c r="H74" s="25"/>
      <c r="I74" s="26"/>
      <c r="J74" s="41">
        <f t="shared" si="2"/>
        <v>79.936305732484072</v>
      </c>
      <c r="K74" s="40">
        <f t="shared" si="2"/>
        <v>0</v>
      </c>
      <c r="L74" s="29">
        <f t="shared" si="2"/>
        <v>0</v>
      </c>
      <c r="M74" s="82"/>
      <c r="N74" s="83"/>
      <c r="O74" s="28">
        <f t="shared" si="3"/>
        <v>0</v>
      </c>
    </row>
    <row r="75" spans="1:15" ht="45">
      <c r="A75" s="24" t="s">
        <v>534</v>
      </c>
      <c r="B75" s="25" t="s">
        <v>469</v>
      </c>
      <c r="C75" s="25" t="s">
        <v>480</v>
      </c>
      <c r="D75" s="25" t="s">
        <v>15</v>
      </c>
      <c r="E75" s="25" t="s">
        <v>16</v>
      </c>
      <c r="F75" s="26">
        <v>27</v>
      </c>
      <c r="G75" s="27">
        <v>251</v>
      </c>
      <c r="H75" s="25"/>
      <c r="I75" s="26"/>
      <c r="J75" s="41">
        <f t="shared" si="2"/>
        <v>79.936305732484072</v>
      </c>
      <c r="K75" s="40">
        <f t="shared" si="2"/>
        <v>0</v>
      </c>
      <c r="L75" s="29">
        <f t="shared" si="2"/>
        <v>0</v>
      </c>
      <c r="M75" s="82"/>
      <c r="N75" s="83"/>
      <c r="O75" s="28">
        <f t="shared" si="3"/>
        <v>0</v>
      </c>
    </row>
    <row r="76" spans="1:15" ht="45">
      <c r="A76" s="24" t="s">
        <v>535</v>
      </c>
      <c r="B76" s="25" t="s">
        <v>469</v>
      </c>
      <c r="C76" s="25" t="s">
        <v>452</v>
      </c>
      <c r="D76" s="25" t="s">
        <v>83</v>
      </c>
      <c r="E76" s="25" t="s">
        <v>536</v>
      </c>
      <c r="F76" s="26">
        <v>30</v>
      </c>
      <c r="G76" s="27">
        <v>246</v>
      </c>
      <c r="H76" s="25"/>
      <c r="I76" s="26"/>
      <c r="J76" s="41">
        <f t="shared" si="2"/>
        <v>78.343949044585983</v>
      </c>
      <c r="K76" s="40">
        <f t="shared" si="2"/>
        <v>0</v>
      </c>
      <c r="L76" s="29">
        <f t="shared" si="2"/>
        <v>0</v>
      </c>
      <c r="M76" s="82"/>
      <c r="N76" s="83"/>
      <c r="O76" s="28">
        <f t="shared" si="3"/>
        <v>0</v>
      </c>
    </row>
    <row r="77" spans="1:15" ht="45">
      <c r="A77" s="24" t="s">
        <v>537</v>
      </c>
      <c r="B77" s="25" t="s">
        <v>469</v>
      </c>
      <c r="C77" s="25" t="s">
        <v>72</v>
      </c>
      <c r="D77" s="25" t="s">
        <v>15</v>
      </c>
      <c r="E77" s="25" t="s">
        <v>16</v>
      </c>
      <c r="F77" s="26">
        <v>20</v>
      </c>
      <c r="G77" s="27">
        <v>119</v>
      </c>
      <c r="H77" s="25"/>
      <c r="I77" s="26"/>
      <c r="J77" s="41">
        <f t="shared" si="2"/>
        <v>37.898089171974519</v>
      </c>
      <c r="K77" s="40">
        <f t="shared" si="2"/>
        <v>0</v>
      </c>
      <c r="L77" s="29">
        <f t="shared" si="2"/>
        <v>0</v>
      </c>
      <c r="M77" s="82"/>
      <c r="N77" s="83"/>
      <c r="O77" s="28">
        <f t="shared" si="3"/>
        <v>0</v>
      </c>
    </row>
    <row r="78" spans="1:15" ht="45">
      <c r="A78" s="24" t="s">
        <v>538</v>
      </c>
      <c r="B78" s="25" t="s">
        <v>469</v>
      </c>
      <c r="C78" s="25" t="s">
        <v>452</v>
      </c>
      <c r="D78" s="25" t="s">
        <v>15</v>
      </c>
      <c r="E78" s="25" t="s">
        <v>16</v>
      </c>
      <c r="F78" s="26">
        <v>34</v>
      </c>
      <c r="G78" s="27">
        <v>254</v>
      </c>
      <c r="H78" s="25"/>
      <c r="I78" s="26"/>
      <c r="J78" s="41">
        <f t="shared" si="2"/>
        <v>80.891719745222929</v>
      </c>
      <c r="K78" s="40">
        <f t="shared" si="2"/>
        <v>0</v>
      </c>
      <c r="L78" s="29">
        <f t="shared" si="2"/>
        <v>0</v>
      </c>
      <c r="M78" s="82"/>
      <c r="N78" s="83"/>
      <c r="O78" s="28">
        <f t="shared" si="3"/>
        <v>0</v>
      </c>
    </row>
    <row r="79" spans="1:15" ht="45">
      <c r="A79" s="24" t="s">
        <v>539</v>
      </c>
      <c r="B79" s="25" t="s">
        <v>469</v>
      </c>
      <c r="C79" s="25" t="s">
        <v>18</v>
      </c>
      <c r="D79" s="25" t="s">
        <v>15</v>
      </c>
      <c r="E79" s="25" t="s">
        <v>16</v>
      </c>
      <c r="F79" s="26">
        <v>29</v>
      </c>
      <c r="G79" s="27">
        <v>276</v>
      </c>
      <c r="H79" s="25"/>
      <c r="I79" s="26"/>
      <c r="J79" s="41">
        <f t="shared" si="2"/>
        <v>87.898089171974519</v>
      </c>
      <c r="K79" s="40">
        <f t="shared" si="2"/>
        <v>0</v>
      </c>
      <c r="L79" s="29">
        <f t="shared" si="2"/>
        <v>0</v>
      </c>
      <c r="M79" s="82"/>
      <c r="N79" s="83"/>
      <c r="O79" s="28">
        <f t="shared" si="3"/>
        <v>0</v>
      </c>
    </row>
    <row r="80" spans="1:15" ht="45">
      <c r="A80" s="24" t="s">
        <v>540</v>
      </c>
      <c r="B80" s="25" t="s">
        <v>469</v>
      </c>
      <c r="C80" s="25" t="s">
        <v>452</v>
      </c>
      <c r="D80" s="25" t="s">
        <v>15</v>
      </c>
      <c r="E80" s="25" t="s">
        <v>16</v>
      </c>
      <c r="F80" s="26">
        <v>17</v>
      </c>
      <c r="G80" s="27">
        <v>85</v>
      </c>
      <c r="H80" s="25"/>
      <c r="I80" s="26"/>
      <c r="J80" s="41">
        <f t="shared" si="2"/>
        <v>27.070063694267514</v>
      </c>
      <c r="K80" s="40">
        <f t="shared" si="2"/>
        <v>0</v>
      </c>
      <c r="L80" s="29">
        <f t="shared" si="2"/>
        <v>0</v>
      </c>
      <c r="M80" s="82"/>
      <c r="N80" s="83"/>
      <c r="O80" s="28">
        <f t="shared" si="3"/>
        <v>0</v>
      </c>
    </row>
    <row r="81" spans="1:15" ht="45">
      <c r="A81" s="24" t="s">
        <v>541</v>
      </c>
      <c r="B81" s="25" t="s">
        <v>469</v>
      </c>
      <c r="C81" s="25" t="s">
        <v>452</v>
      </c>
      <c r="D81" s="25" t="s">
        <v>15</v>
      </c>
      <c r="E81" s="25" t="s">
        <v>16</v>
      </c>
      <c r="F81" s="26">
        <v>29</v>
      </c>
      <c r="G81" s="27">
        <v>220</v>
      </c>
      <c r="H81" s="25"/>
      <c r="I81" s="26"/>
      <c r="J81" s="41">
        <f t="shared" si="2"/>
        <v>70.063694267515928</v>
      </c>
      <c r="K81" s="40">
        <f t="shared" si="2"/>
        <v>0</v>
      </c>
      <c r="L81" s="29">
        <f t="shared" si="2"/>
        <v>0</v>
      </c>
      <c r="M81" s="82"/>
      <c r="N81" s="83"/>
      <c r="O81" s="28">
        <f t="shared" si="3"/>
        <v>0</v>
      </c>
    </row>
    <row r="82" spans="1:15" ht="45">
      <c r="A82" s="24" t="s">
        <v>542</v>
      </c>
      <c r="B82" s="25" t="s">
        <v>469</v>
      </c>
      <c r="C82" s="25" t="s">
        <v>18</v>
      </c>
      <c r="D82" s="25" t="s">
        <v>15</v>
      </c>
      <c r="E82" s="25" t="s">
        <v>16</v>
      </c>
      <c r="F82" s="26">
        <v>33</v>
      </c>
      <c r="G82" s="27">
        <v>236</v>
      </c>
      <c r="H82" s="25"/>
      <c r="I82" s="26"/>
      <c r="J82" s="41">
        <f t="shared" si="2"/>
        <v>75.159235668789805</v>
      </c>
      <c r="K82" s="40">
        <f t="shared" si="2"/>
        <v>0</v>
      </c>
      <c r="L82" s="29">
        <f t="shared" si="2"/>
        <v>0</v>
      </c>
      <c r="M82" s="82"/>
      <c r="N82" s="83"/>
      <c r="O82" s="28">
        <f>SUM(M82+N82)</f>
        <v>0</v>
      </c>
    </row>
    <row r="83" spans="1:15" ht="45">
      <c r="A83" s="24" t="s">
        <v>543</v>
      </c>
      <c r="B83" s="25" t="s">
        <v>469</v>
      </c>
      <c r="C83" s="25" t="s">
        <v>452</v>
      </c>
      <c r="D83" s="25" t="s">
        <v>15</v>
      </c>
      <c r="E83" s="25" t="s">
        <v>16</v>
      </c>
      <c r="F83" s="26">
        <v>30</v>
      </c>
      <c r="G83" s="27">
        <v>320</v>
      </c>
      <c r="H83" s="25"/>
      <c r="I83" s="26"/>
      <c r="J83" s="41">
        <f>SUM(G83/3.14)</f>
        <v>101.9108280254777</v>
      </c>
      <c r="K83" s="40">
        <f t="shared" si="2"/>
        <v>0</v>
      </c>
      <c r="L83" s="29">
        <f>SUM(I83/3.14)</f>
        <v>0</v>
      </c>
      <c r="M83" s="82"/>
      <c r="N83" s="83"/>
      <c r="O83" s="28">
        <f>SUM(M83+N83)</f>
        <v>0</v>
      </c>
    </row>
    <row r="84" spans="1:15" ht="15.75" thickBot="1"/>
    <row r="85" spans="1:15">
      <c r="M85" s="30" t="s">
        <v>117</v>
      </c>
      <c r="N85" s="31" t="s">
        <v>118</v>
      </c>
      <c r="O85" s="32">
        <f>SUM(O6:O83)</f>
        <v>0</v>
      </c>
    </row>
    <row r="86" spans="1:15">
      <c r="M86" s="33"/>
      <c r="N86" s="34">
        <v>0.19</v>
      </c>
      <c r="O86" s="35">
        <f>SUM(O85)/100*19</f>
        <v>0</v>
      </c>
    </row>
    <row r="87" spans="1:15" ht="15.75" thickBot="1">
      <c r="M87" s="36"/>
      <c r="N87" s="37" t="s">
        <v>119</v>
      </c>
      <c r="O87" s="38">
        <f>SUM(O85+O86)</f>
        <v>0</v>
      </c>
    </row>
  </sheetData>
  <sheetProtection algorithmName="SHA-512" hashValue="XlAL1WwZAU7sKUfreOYbnhkvtaRL8KZEqVzKIUC+tXXNqHXW9LYkJ7cFgTfV5x5498wFeYwpFT7z62jKMl/gRg==" saltValue="3CYJMM6exMpWZMFecy6UXQ==" spinCount="100000" sheet="1" objects="1" scenarios="1"/>
  <pageMargins left="0.25" right="0.25"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6B8E4-5145-4FC0-B2BE-B50E4A06C36E}">
  <dimension ref="A2:Q78"/>
  <sheetViews>
    <sheetView zoomScaleNormal="100" workbookViewId="0">
      <pane ySplit="5" topLeftCell="A6" activePane="bottomLeft" state="frozen"/>
      <selection activeCell="A4" sqref="A4"/>
      <selection pane="bottomLeft" activeCell="M6" sqref="M6"/>
    </sheetView>
  </sheetViews>
  <sheetFormatPr baseColWidth="10" defaultColWidth="9.140625" defaultRowHeight="15"/>
  <cols>
    <col min="1" max="1" width="9.5703125" style="1" bestFit="1" customWidth="1"/>
    <col min="2" max="2" width="13.85546875" style="2" customWidth="1"/>
    <col min="3" max="3" width="12.140625" style="2" customWidth="1"/>
    <col min="4" max="4" width="24" style="2" bestFit="1" customWidth="1"/>
    <col min="5" max="5" width="49.5703125" style="2" customWidth="1"/>
    <col min="6" max="6" width="7.85546875" style="2" customWidth="1"/>
    <col min="7" max="7" width="9.42578125" style="2" customWidth="1"/>
    <col min="8" max="9" width="9.5703125" style="2" customWidth="1"/>
    <col min="10" max="10" width="8.140625" style="4" customWidth="1"/>
    <col min="11" max="11" width="8" style="4" customWidth="1"/>
    <col min="12" max="12" width="8.140625" style="4" customWidth="1"/>
    <col min="13" max="13" width="11.140625" style="5" bestFit="1" customWidth="1"/>
    <col min="14" max="14" width="12" style="5" customWidth="1"/>
    <col min="15" max="15" width="9.5703125" style="5" bestFit="1" customWidth="1"/>
    <col min="16" max="16" width="10.5703125" style="5" bestFit="1" customWidth="1"/>
    <col min="17" max="17" width="9" style="7" bestFit="1" customWidth="1"/>
    <col min="18" max="16384" width="9.140625" style="7"/>
  </cols>
  <sheetData>
    <row r="2" spans="1:17" ht="37.5">
      <c r="E2" s="3" t="s">
        <v>544</v>
      </c>
    </row>
    <row r="3" spans="1:17" ht="18.75">
      <c r="E3" s="8"/>
      <c r="G3" s="9" t="s">
        <v>1</v>
      </c>
      <c r="I3" s="10"/>
      <c r="J3" s="11" t="s">
        <v>748</v>
      </c>
      <c r="L3" s="12"/>
    </row>
    <row r="4" spans="1:17" ht="15.75" thickBot="1">
      <c r="G4" s="13"/>
      <c r="H4" s="14"/>
      <c r="I4" s="15"/>
      <c r="J4" s="16"/>
      <c r="K4" s="17"/>
      <c r="L4" s="18"/>
    </row>
    <row r="5" spans="1:17" ht="30.75" thickBot="1">
      <c r="A5" s="19" t="s">
        <v>2</v>
      </c>
      <c r="B5" s="20" t="s">
        <v>3</v>
      </c>
      <c r="C5" s="20" t="s">
        <v>4</v>
      </c>
      <c r="D5" s="20" t="s">
        <v>5</v>
      </c>
      <c r="E5" s="20" t="s">
        <v>6</v>
      </c>
      <c r="F5" s="20" t="s">
        <v>7</v>
      </c>
      <c r="G5" s="20" t="s">
        <v>741</v>
      </c>
      <c r="H5" s="20" t="s">
        <v>742</v>
      </c>
      <c r="I5" s="20" t="s">
        <v>743</v>
      </c>
      <c r="J5" s="21" t="s">
        <v>8</v>
      </c>
      <c r="K5" s="21" t="s">
        <v>9</v>
      </c>
      <c r="L5" s="21" t="s">
        <v>10</v>
      </c>
      <c r="M5" s="22" t="s">
        <v>737</v>
      </c>
      <c r="N5" s="66" t="s">
        <v>738</v>
      </c>
      <c r="O5" s="23" t="s">
        <v>11</v>
      </c>
      <c r="Q5" s="56"/>
    </row>
    <row r="6" spans="1:17" ht="30">
      <c r="A6" s="67" t="s">
        <v>545</v>
      </c>
      <c r="B6" s="68" t="s">
        <v>546</v>
      </c>
      <c r="C6" s="68" t="s">
        <v>547</v>
      </c>
      <c r="D6" s="68" t="s">
        <v>15</v>
      </c>
      <c r="E6" s="68" t="s">
        <v>548</v>
      </c>
      <c r="F6" s="77">
        <v>15</v>
      </c>
      <c r="G6" s="70">
        <v>107</v>
      </c>
      <c r="H6" s="68"/>
      <c r="I6" s="77"/>
      <c r="J6" s="71">
        <f t="shared" ref="J6:L21" si="0">SUM(G6/3.14)</f>
        <v>34.076433121019107</v>
      </c>
      <c r="K6" s="72">
        <f t="shared" si="0"/>
        <v>0</v>
      </c>
      <c r="L6" s="76">
        <f t="shared" si="0"/>
        <v>0</v>
      </c>
      <c r="M6" s="84"/>
      <c r="N6" s="85"/>
      <c r="O6" s="74">
        <f>SUM(M6+N6)</f>
        <v>0</v>
      </c>
      <c r="Q6" s="79"/>
    </row>
    <row r="7" spans="1:17" ht="45">
      <c r="A7" s="24" t="s">
        <v>549</v>
      </c>
      <c r="B7" s="25" t="s">
        <v>550</v>
      </c>
      <c r="C7" s="25" t="s">
        <v>27</v>
      </c>
      <c r="D7" s="25" t="s">
        <v>24</v>
      </c>
      <c r="E7" s="25" t="s">
        <v>34</v>
      </c>
      <c r="F7" s="26">
        <v>20</v>
      </c>
      <c r="G7" s="27">
        <v>126</v>
      </c>
      <c r="H7" s="25">
        <v>135</v>
      </c>
      <c r="I7" s="26"/>
      <c r="J7" s="41">
        <f t="shared" si="0"/>
        <v>40.127388535031848</v>
      </c>
      <c r="K7" s="40">
        <f t="shared" si="0"/>
        <v>42.993630573248403</v>
      </c>
      <c r="L7" s="29">
        <f t="shared" si="0"/>
        <v>0</v>
      </c>
      <c r="M7" s="82"/>
      <c r="N7" s="83"/>
      <c r="O7" s="28">
        <f>SUM(M7+N7)</f>
        <v>0</v>
      </c>
    </row>
    <row r="8" spans="1:17" ht="45">
      <c r="A8" s="24" t="s">
        <v>551</v>
      </c>
      <c r="B8" s="25" t="s">
        <v>550</v>
      </c>
      <c r="C8" s="25" t="s">
        <v>452</v>
      </c>
      <c r="D8" s="25" t="s">
        <v>15</v>
      </c>
      <c r="E8" s="25" t="s">
        <v>16</v>
      </c>
      <c r="F8" s="26">
        <v>20</v>
      </c>
      <c r="G8" s="27">
        <v>224</v>
      </c>
      <c r="H8" s="25"/>
      <c r="I8" s="26"/>
      <c r="J8" s="41">
        <f t="shared" si="0"/>
        <v>71.337579617834393</v>
      </c>
      <c r="K8" s="40">
        <f>SUM(H8/3.14)</f>
        <v>0</v>
      </c>
      <c r="L8" s="29">
        <f>SUM(I8/3.14)</f>
        <v>0</v>
      </c>
      <c r="M8" s="82"/>
      <c r="N8" s="83"/>
      <c r="O8" s="28">
        <f>SUM(M8+N8)</f>
        <v>0</v>
      </c>
    </row>
    <row r="9" spans="1:17" ht="45">
      <c r="A9" s="24" t="s">
        <v>552</v>
      </c>
      <c r="B9" s="25" t="s">
        <v>550</v>
      </c>
      <c r="C9" s="25" t="s">
        <v>18</v>
      </c>
      <c r="D9" s="25" t="s">
        <v>15</v>
      </c>
      <c r="E9" s="25" t="s">
        <v>16</v>
      </c>
      <c r="F9" s="26">
        <v>22</v>
      </c>
      <c r="G9" s="27">
        <v>374</v>
      </c>
      <c r="H9" s="25"/>
      <c r="I9" s="26"/>
      <c r="J9" s="41">
        <f t="shared" si="0"/>
        <v>119.10828025477707</v>
      </c>
      <c r="K9" s="40">
        <f t="shared" si="0"/>
        <v>0</v>
      </c>
      <c r="L9" s="29">
        <f t="shared" si="0"/>
        <v>0</v>
      </c>
      <c r="M9" s="82"/>
      <c r="N9" s="83"/>
      <c r="O9" s="28">
        <f t="shared" ref="O9:O72" si="1">SUM(M9+N9)</f>
        <v>0</v>
      </c>
    </row>
    <row r="10" spans="1:17" ht="45">
      <c r="A10" s="24" t="s">
        <v>553</v>
      </c>
      <c r="B10" s="25" t="s">
        <v>550</v>
      </c>
      <c r="C10" s="25" t="s">
        <v>72</v>
      </c>
      <c r="D10" s="25" t="s">
        <v>19</v>
      </c>
      <c r="E10" s="25"/>
      <c r="F10" s="26">
        <v>10</v>
      </c>
      <c r="G10" s="27">
        <v>227</v>
      </c>
      <c r="H10" s="25"/>
      <c r="I10" s="26"/>
      <c r="J10" s="41">
        <f t="shared" si="0"/>
        <v>72.29299363057325</v>
      </c>
      <c r="K10" s="40">
        <f t="shared" si="0"/>
        <v>0</v>
      </c>
      <c r="L10" s="29">
        <f t="shared" si="0"/>
        <v>0</v>
      </c>
      <c r="M10" s="82"/>
      <c r="N10" s="83"/>
      <c r="O10" s="28">
        <f t="shared" si="1"/>
        <v>0</v>
      </c>
    </row>
    <row r="11" spans="1:17" ht="45">
      <c r="A11" s="24" t="s">
        <v>554</v>
      </c>
      <c r="B11" s="25" t="s">
        <v>550</v>
      </c>
      <c r="C11" s="25" t="s">
        <v>555</v>
      </c>
      <c r="D11" s="25" t="s">
        <v>15</v>
      </c>
      <c r="E11" s="25" t="s">
        <v>16</v>
      </c>
      <c r="F11" s="26">
        <v>25</v>
      </c>
      <c r="G11" s="27">
        <v>305</v>
      </c>
      <c r="H11" s="25"/>
      <c r="I11" s="26"/>
      <c r="J11" s="41">
        <f t="shared" si="0"/>
        <v>97.133757961783431</v>
      </c>
      <c r="K11" s="40">
        <f t="shared" si="0"/>
        <v>0</v>
      </c>
      <c r="L11" s="29">
        <f t="shared" si="0"/>
        <v>0</v>
      </c>
      <c r="M11" s="82"/>
      <c r="N11" s="83"/>
      <c r="O11" s="28">
        <f t="shared" si="1"/>
        <v>0</v>
      </c>
    </row>
    <row r="12" spans="1:17" ht="45">
      <c r="A12" s="24" t="s">
        <v>556</v>
      </c>
      <c r="B12" s="25" t="s">
        <v>550</v>
      </c>
      <c r="C12" s="25" t="s">
        <v>18</v>
      </c>
      <c r="D12" s="25" t="s">
        <v>15</v>
      </c>
      <c r="E12" s="25" t="s">
        <v>16</v>
      </c>
      <c r="F12" s="26">
        <v>16</v>
      </c>
      <c r="G12" s="27">
        <v>249</v>
      </c>
      <c r="H12" s="25"/>
      <c r="I12" s="26"/>
      <c r="J12" s="41">
        <f t="shared" si="0"/>
        <v>79.29936305732484</v>
      </c>
      <c r="K12" s="40">
        <f t="shared" si="0"/>
        <v>0</v>
      </c>
      <c r="L12" s="29">
        <f t="shared" si="0"/>
        <v>0</v>
      </c>
      <c r="M12" s="82"/>
      <c r="N12" s="83"/>
      <c r="O12" s="28">
        <f t="shared" si="1"/>
        <v>0</v>
      </c>
    </row>
    <row r="13" spans="1:17" ht="45">
      <c r="A13" s="24" t="s">
        <v>557</v>
      </c>
      <c r="B13" s="25" t="s">
        <v>550</v>
      </c>
      <c r="C13" s="25" t="s">
        <v>18</v>
      </c>
      <c r="D13" s="25" t="s">
        <v>15</v>
      </c>
      <c r="E13" s="25" t="s">
        <v>16</v>
      </c>
      <c r="F13" s="26">
        <v>20</v>
      </c>
      <c r="G13" s="27">
        <v>305</v>
      </c>
      <c r="H13" s="25"/>
      <c r="I13" s="26"/>
      <c r="J13" s="41">
        <f t="shared" si="0"/>
        <v>97.133757961783431</v>
      </c>
      <c r="K13" s="40">
        <f t="shared" si="0"/>
        <v>0</v>
      </c>
      <c r="L13" s="29">
        <f t="shared" si="0"/>
        <v>0</v>
      </c>
      <c r="M13" s="82"/>
      <c r="N13" s="83"/>
      <c r="O13" s="28">
        <f t="shared" si="1"/>
        <v>0</v>
      </c>
    </row>
    <row r="14" spans="1:17" ht="45">
      <c r="A14" s="24" t="s">
        <v>558</v>
      </c>
      <c r="B14" s="25" t="s">
        <v>550</v>
      </c>
      <c r="C14" s="25" t="s">
        <v>27</v>
      </c>
      <c r="D14" s="25" t="s">
        <v>559</v>
      </c>
      <c r="E14" s="25" t="s">
        <v>560</v>
      </c>
      <c r="F14" s="26">
        <v>20</v>
      </c>
      <c r="G14" s="27">
        <v>205</v>
      </c>
      <c r="H14" s="25"/>
      <c r="I14" s="26"/>
      <c r="J14" s="41">
        <f t="shared" si="0"/>
        <v>65.28662420382166</v>
      </c>
      <c r="K14" s="40">
        <f t="shared" si="0"/>
        <v>0</v>
      </c>
      <c r="L14" s="29">
        <f t="shared" si="0"/>
        <v>0</v>
      </c>
      <c r="M14" s="82"/>
      <c r="N14" s="83"/>
      <c r="O14" s="28">
        <f t="shared" si="1"/>
        <v>0</v>
      </c>
    </row>
    <row r="15" spans="1:17" ht="45">
      <c r="A15" s="24" t="s">
        <v>558</v>
      </c>
      <c r="B15" s="25" t="s">
        <v>550</v>
      </c>
      <c r="C15" s="25" t="s">
        <v>27</v>
      </c>
      <c r="D15" s="25" t="s">
        <v>133</v>
      </c>
      <c r="E15" s="25" t="s">
        <v>561</v>
      </c>
      <c r="F15" s="26">
        <v>20</v>
      </c>
      <c r="G15" s="27">
        <v>205</v>
      </c>
      <c r="H15" s="25"/>
      <c r="I15" s="26"/>
      <c r="J15" s="41">
        <f t="shared" si="0"/>
        <v>65.28662420382166</v>
      </c>
      <c r="K15" s="40">
        <f t="shared" si="0"/>
        <v>0</v>
      </c>
      <c r="L15" s="29">
        <f t="shared" si="0"/>
        <v>0</v>
      </c>
      <c r="M15" s="82"/>
      <c r="N15" s="83"/>
      <c r="O15" s="28">
        <f t="shared" si="1"/>
        <v>0</v>
      </c>
    </row>
    <row r="16" spans="1:17" ht="45">
      <c r="A16" s="24" t="s">
        <v>558</v>
      </c>
      <c r="B16" s="25" t="s">
        <v>550</v>
      </c>
      <c r="C16" s="25" t="s">
        <v>27</v>
      </c>
      <c r="D16" s="25" t="s">
        <v>15</v>
      </c>
      <c r="E16" s="25" t="s">
        <v>16</v>
      </c>
      <c r="F16" s="26">
        <v>20</v>
      </c>
      <c r="G16" s="27">
        <v>205</v>
      </c>
      <c r="H16" s="25"/>
      <c r="I16" s="26"/>
      <c r="J16" s="41">
        <f t="shared" si="0"/>
        <v>65.28662420382166</v>
      </c>
      <c r="K16" s="40">
        <f t="shared" si="0"/>
        <v>0</v>
      </c>
      <c r="L16" s="29">
        <f t="shared" si="0"/>
        <v>0</v>
      </c>
      <c r="M16" s="82"/>
      <c r="N16" s="83"/>
      <c r="O16" s="28">
        <f t="shared" si="1"/>
        <v>0</v>
      </c>
    </row>
    <row r="17" spans="1:15" ht="45">
      <c r="A17" s="24" t="s">
        <v>562</v>
      </c>
      <c r="B17" s="25" t="s">
        <v>550</v>
      </c>
      <c r="C17" s="25" t="s">
        <v>27</v>
      </c>
      <c r="D17" s="25" t="s">
        <v>24</v>
      </c>
      <c r="E17" s="25" t="s">
        <v>34</v>
      </c>
      <c r="F17" s="26">
        <v>15</v>
      </c>
      <c r="G17" s="27">
        <v>283</v>
      </c>
      <c r="H17" s="25">
        <v>157</v>
      </c>
      <c r="I17" s="26"/>
      <c r="J17" s="41">
        <f t="shared" si="0"/>
        <v>90.127388535031841</v>
      </c>
      <c r="K17" s="40">
        <f t="shared" si="0"/>
        <v>50</v>
      </c>
      <c r="L17" s="29">
        <f t="shared" si="0"/>
        <v>0</v>
      </c>
      <c r="M17" s="82"/>
      <c r="N17" s="83"/>
      <c r="O17" s="28">
        <f t="shared" si="1"/>
        <v>0</v>
      </c>
    </row>
    <row r="18" spans="1:15" ht="45">
      <c r="A18" s="24" t="s">
        <v>563</v>
      </c>
      <c r="B18" s="25" t="s">
        <v>550</v>
      </c>
      <c r="C18" s="25" t="s">
        <v>452</v>
      </c>
      <c r="D18" s="25" t="s">
        <v>15</v>
      </c>
      <c r="E18" s="25" t="s">
        <v>16</v>
      </c>
      <c r="F18" s="26">
        <v>30</v>
      </c>
      <c r="G18" s="27">
        <v>280</v>
      </c>
      <c r="H18" s="25"/>
      <c r="I18" s="26"/>
      <c r="J18" s="41">
        <f t="shared" si="0"/>
        <v>89.171974522292984</v>
      </c>
      <c r="K18" s="40">
        <f t="shared" si="0"/>
        <v>0</v>
      </c>
      <c r="L18" s="29">
        <f t="shared" si="0"/>
        <v>0</v>
      </c>
      <c r="M18" s="82"/>
      <c r="N18" s="83"/>
      <c r="O18" s="28">
        <f t="shared" si="1"/>
        <v>0</v>
      </c>
    </row>
    <row r="19" spans="1:15" ht="45">
      <c r="A19" s="24" t="s">
        <v>564</v>
      </c>
      <c r="B19" s="25" t="s">
        <v>469</v>
      </c>
      <c r="C19" s="25" t="s">
        <v>565</v>
      </c>
      <c r="D19" s="25" t="s">
        <v>15</v>
      </c>
      <c r="E19" s="25" t="s">
        <v>566</v>
      </c>
      <c r="F19" s="26">
        <v>32</v>
      </c>
      <c r="G19" s="27">
        <v>261</v>
      </c>
      <c r="H19" s="25">
        <v>94</v>
      </c>
      <c r="I19" s="26"/>
      <c r="J19" s="41">
        <f t="shared" si="0"/>
        <v>83.121019108280251</v>
      </c>
      <c r="K19" s="40">
        <f t="shared" si="0"/>
        <v>29.936305732484076</v>
      </c>
      <c r="L19" s="29">
        <f t="shared" si="0"/>
        <v>0</v>
      </c>
      <c r="M19" s="82"/>
      <c r="N19" s="83"/>
      <c r="O19" s="28">
        <f t="shared" si="1"/>
        <v>0</v>
      </c>
    </row>
    <row r="20" spans="1:15" ht="45">
      <c r="A20" s="24" t="s">
        <v>564</v>
      </c>
      <c r="B20" s="25" t="s">
        <v>469</v>
      </c>
      <c r="C20" s="25" t="s">
        <v>565</v>
      </c>
      <c r="D20" s="25" t="s">
        <v>130</v>
      </c>
      <c r="E20" s="25" t="s">
        <v>567</v>
      </c>
      <c r="F20" s="26">
        <v>32</v>
      </c>
      <c r="G20" s="27">
        <v>261</v>
      </c>
      <c r="H20" s="25">
        <v>94</v>
      </c>
      <c r="I20" s="26"/>
      <c r="J20" s="41">
        <f t="shared" si="0"/>
        <v>83.121019108280251</v>
      </c>
      <c r="K20" s="40">
        <f t="shared" si="0"/>
        <v>29.936305732484076</v>
      </c>
      <c r="L20" s="29">
        <f t="shared" si="0"/>
        <v>0</v>
      </c>
      <c r="M20" s="82"/>
      <c r="N20" s="83"/>
      <c r="O20" s="28">
        <f t="shared" si="1"/>
        <v>0</v>
      </c>
    </row>
    <row r="21" spans="1:15" ht="45">
      <c r="A21" s="24" t="s">
        <v>564</v>
      </c>
      <c r="B21" s="25" t="s">
        <v>469</v>
      </c>
      <c r="C21" s="25" t="s">
        <v>565</v>
      </c>
      <c r="D21" s="25" t="s">
        <v>83</v>
      </c>
      <c r="E21" s="25" t="s">
        <v>568</v>
      </c>
      <c r="F21" s="26">
        <v>32</v>
      </c>
      <c r="G21" s="27">
        <v>261</v>
      </c>
      <c r="H21" s="25">
        <v>94</v>
      </c>
      <c r="I21" s="26"/>
      <c r="J21" s="41">
        <f t="shared" si="0"/>
        <v>83.121019108280251</v>
      </c>
      <c r="K21" s="40">
        <f t="shared" si="0"/>
        <v>29.936305732484076</v>
      </c>
      <c r="L21" s="29">
        <f t="shared" si="0"/>
        <v>0</v>
      </c>
      <c r="M21" s="82"/>
      <c r="N21" s="83"/>
      <c r="O21" s="28">
        <f t="shared" si="1"/>
        <v>0</v>
      </c>
    </row>
    <row r="22" spans="1:15" ht="30">
      <c r="A22" s="24" t="s">
        <v>569</v>
      </c>
      <c r="B22" s="25" t="s">
        <v>546</v>
      </c>
      <c r="C22" s="25" t="s">
        <v>555</v>
      </c>
      <c r="D22" s="25" t="s">
        <v>351</v>
      </c>
      <c r="E22" s="25" t="s">
        <v>570</v>
      </c>
      <c r="F22" s="26">
        <v>24</v>
      </c>
      <c r="G22" s="27">
        <v>182</v>
      </c>
      <c r="H22" s="25"/>
      <c r="I22" s="26"/>
      <c r="J22" s="41">
        <f t="shared" ref="J22:L74" si="2">SUM(G22/3.14)</f>
        <v>57.961783439490446</v>
      </c>
      <c r="K22" s="40">
        <f t="shared" si="2"/>
        <v>0</v>
      </c>
      <c r="L22" s="29">
        <f t="shared" si="2"/>
        <v>0</v>
      </c>
      <c r="M22" s="82"/>
      <c r="N22" s="83"/>
      <c r="O22" s="28">
        <f t="shared" si="1"/>
        <v>0</v>
      </c>
    </row>
    <row r="23" spans="1:15" ht="30">
      <c r="A23" s="24" t="s">
        <v>571</v>
      </c>
      <c r="B23" s="25" t="s">
        <v>546</v>
      </c>
      <c r="C23" s="25" t="s">
        <v>572</v>
      </c>
      <c r="D23" s="25" t="s">
        <v>15</v>
      </c>
      <c r="E23" s="25" t="s">
        <v>16</v>
      </c>
      <c r="F23" s="26">
        <v>18</v>
      </c>
      <c r="G23" s="27">
        <v>138</v>
      </c>
      <c r="H23" s="25"/>
      <c r="I23" s="26"/>
      <c r="J23" s="41">
        <f t="shared" si="2"/>
        <v>43.949044585987259</v>
      </c>
      <c r="K23" s="40">
        <f t="shared" si="2"/>
        <v>0</v>
      </c>
      <c r="L23" s="29">
        <f t="shared" si="2"/>
        <v>0</v>
      </c>
      <c r="M23" s="82"/>
      <c r="N23" s="83"/>
      <c r="O23" s="28">
        <f t="shared" si="1"/>
        <v>0</v>
      </c>
    </row>
    <row r="24" spans="1:15" ht="30">
      <c r="A24" s="24" t="s">
        <v>573</v>
      </c>
      <c r="B24" s="25" t="s">
        <v>546</v>
      </c>
      <c r="C24" s="25" t="s">
        <v>572</v>
      </c>
      <c r="D24" s="25" t="s">
        <v>351</v>
      </c>
      <c r="E24" s="25" t="s">
        <v>574</v>
      </c>
      <c r="F24" s="26">
        <v>27</v>
      </c>
      <c r="G24" s="27">
        <v>204</v>
      </c>
      <c r="H24" s="25">
        <v>82</v>
      </c>
      <c r="I24" s="26"/>
      <c r="J24" s="41">
        <f t="shared" si="2"/>
        <v>64.968152866242036</v>
      </c>
      <c r="K24" s="40">
        <f t="shared" si="2"/>
        <v>26.114649681528661</v>
      </c>
      <c r="L24" s="29">
        <f t="shared" si="2"/>
        <v>0</v>
      </c>
      <c r="M24" s="82"/>
      <c r="N24" s="83"/>
      <c r="O24" s="28">
        <f t="shared" si="1"/>
        <v>0</v>
      </c>
    </row>
    <row r="25" spans="1:15" ht="30">
      <c r="A25" s="24" t="s">
        <v>573</v>
      </c>
      <c r="B25" s="25" t="s">
        <v>546</v>
      </c>
      <c r="C25" s="25" t="s">
        <v>572</v>
      </c>
      <c r="D25" s="25" t="s">
        <v>54</v>
      </c>
      <c r="E25" s="25"/>
      <c r="F25" s="26">
        <v>27</v>
      </c>
      <c r="G25" s="27">
        <v>204</v>
      </c>
      <c r="H25" s="25">
        <v>82</v>
      </c>
      <c r="I25" s="26"/>
      <c r="J25" s="41">
        <f t="shared" si="2"/>
        <v>64.968152866242036</v>
      </c>
      <c r="K25" s="40">
        <f t="shared" si="2"/>
        <v>26.114649681528661</v>
      </c>
      <c r="L25" s="29">
        <f t="shared" si="2"/>
        <v>0</v>
      </c>
      <c r="M25" s="82"/>
      <c r="N25" s="83"/>
      <c r="O25" s="28">
        <f t="shared" si="1"/>
        <v>0</v>
      </c>
    </row>
    <row r="26" spans="1:15" ht="30">
      <c r="A26" s="24" t="s">
        <v>573</v>
      </c>
      <c r="B26" s="25" t="s">
        <v>546</v>
      </c>
      <c r="C26" s="25" t="s">
        <v>572</v>
      </c>
      <c r="D26" s="25" t="s">
        <v>24</v>
      </c>
      <c r="E26" s="25" t="s">
        <v>34</v>
      </c>
      <c r="F26" s="26">
        <v>27</v>
      </c>
      <c r="G26" s="27">
        <v>204</v>
      </c>
      <c r="H26" s="25">
        <v>82</v>
      </c>
      <c r="I26" s="26"/>
      <c r="J26" s="41">
        <f t="shared" si="2"/>
        <v>64.968152866242036</v>
      </c>
      <c r="K26" s="40">
        <f t="shared" si="2"/>
        <v>26.114649681528661</v>
      </c>
      <c r="L26" s="29">
        <f t="shared" si="2"/>
        <v>0</v>
      </c>
      <c r="M26" s="82"/>
      <c r="N26" s="83"/>
      <c r="O26" s="28">
        <f t="shared" si="1"/>
        <v>0</v>
      </c>
    </row>
    <row r="27" spans="1:15" ht="30">
      <c r="A27" s="24" t="s">
        <v>575</v>
      </c>
      <c r="B27" s="25" t="s">
        <v>546</v>
      </c>
      <c r="C27" s="25" t="s">
        <v>555</v>
      </c>
      <c r="D27" s="25" t="s">
        <v>105</v>
      </c>
      <c r="E27" s="25" t="s">
        <v>576</v>
      </c>
      <c r="F27" s="26">
        <v>17</v>
      </c>
      <c r="G27" s="27">
        <v>167</v>
      </c>
      <c r="H27" s="25"/>
      <c r="I27" s="26"/>
      <c r="J27" s="41">
        <f t="shared" si="2"/>
        <v>53.184713375796179</v>
      </c>
      <c r="K27" s="40">
        <f t="shared" si="2"/>
        <v>0</v>
      </c>
      <c r="L27" s="29">
        <f t="shared" si="2"/>
        <v>0</v>
      </c>
      <c r="M27" s="82"/>
      <c r="N27" s="83"/>
      <c r="O27" s="28">
        <f t="shared" si="1"/>
        <v>0</v>
      </c>
    </row>
    <row r="28" spans="1:15" ht="30">
      <c r="A28" s="24" t="s">
        <v>577</v>
      </c>
      <c r="B28" s="25" t="s">
        <v>546</v>
      </c>
      <c r="C28" s="25" t="s">
        <v>555</v>
      </c>
      <c r="D28" s="25" t="s">
        <v>351</v>
      </c>
      <c r="E28" s="25" t="s">
        <v>578</v>
      </c>
      <c r="F28" s="26">
        <v>19</v>
      </c>
      <c r="G28" s="27">
        <v>79</v>
      </c>
      <c r="H28" s="25">
        <v>107</v>
      </c>
      <c r="I28" s="26"/>
      <c r="J28" s="41">
        <f t="shared" si="2"/>
        <v>25.159235668789808</v>
      </c>
      <c r="K28" s="40">
        <f t="shared" si="2"/>
        <v>34.076433121019107</v>
      </c>
      <c r="L28" s="29">
        <f t="shared" si="2"/>
        <v>0</v>
      </c>
      <c r="M28" s="82"/>
      <c r="N28" s="83"/>
      <c r="O28" s="28">
        <f t="shared" si="1"/>
        <v>0</v>
      </c>
    </row>
    <row r="29" spans="1:15" ht="30">
      <c r="A29" s="24" t="s">
        <v>577</v>
      </c>
      <c r="B29" s="25" t="s">
        <v>546</v>
      </c>
      <c r="C29" s="25" t="s">
        <v>555</v>
      </c>
      <c r="D29" s="25" t="s">
        <v>559</v>
      </c>
      <c r="E29" s="25" t="s">
        <v>579</v>
      </c>
      <c r="F29" s="26">
        <v>19</v>
      </c>
      <c r="G29" s="27">
        <v>79</v>
      </c>
      <c r="H29" s="25">
        <v>107</v>
      </c>
      <c r="I29" s="26"/>
      <c r="J29" s="41">
        <f t="shared" si="2"/>
        <v>25.159235668789808</v>
      </c>
      <c r="K29" s="40">
        <f t="shared" si="2"/>
        <v>34.076433121019107</v>
      </c>
      <c r="L29" s="29">
        <f t="shared" si="2"/>
        <v>0</v>
      </c>
      <c r="M29" s="82"/>
      <c r="N29" s="83"/>
      <c r="O29" s="28">
        <f t="shared" si="1"/>
        <v>0</v>
      </c>
    </row>
    <row r="30" spans="1:15" ht="30">
      <c r="A30" s="24" t="s">
        <v>580</v>
      </c>
      <c r="B30" s="25" t="s">
        <v>546</v>
      </c>
      <c r="C30" s="25" t="s">
        <v>555</v>
      </c>
      <c r="D30" s="25" t="s">
        <v>15</v>
      </c>
      <c r="E30" s="25" t="s">
        <v>16</v>
      </c>
      <c r="F30" s="26">
        <v>30</v>
      </c>
      <c r="G30" s="27">
        <v>229</v>
      </c>
      <c r="H30" s="25"/>
      <c r="I30" s="26"/>
      <c r="J30" s="41">
        <f t="shared" si="2"/>
        <v>72.929936305732483</v>
      </c>
      <c r="K30" s="40">
        <f t="shared" si="2"/>
        <v>0</v>
      </c>
      <c r="L30" s="29">
        <f t="shared" si="2"/>
        <v>0</v>
      </c>
      <c r="M30" s="82"/>
      <c r="N30" s="83"/>
      <c r="O30" s="28">
        <f t="shared" si="1"/>
        <v>0</v>
      </c>
    </row>
    <row r="31" spans="1:15" ht="30">
      <c r="A31" s="24" t="s">
        <v>581</v>
      </c>
      <c r="B31" s="25" t="s">
        <v>546</v>
      </c>
      <c r="C31" s="25" t="s">
        <v>582</v>
      </c>
      <c r="D31" s="25" t="s">
        <v>54</v>
      </c>
      <c r="E31" s="25"/>
      <c r="F31" s="26">
        <v>5</v>
      </c>
      <c r="G31" s="27">
        <v>28</v>
      </c>
      <c r="H31" s="25"/>
      <c r="I31" s="26"/>
      <c r="J31" s="41">
        <f t="shared" si="2"/>
        <v>8.9171974522292992</v>
      </c>
      <c r="K31" s="40">
        <f t="shared" si="2"/>
        <v>0</v>
      </c>
      <c r="L31" s="29">
        <f t="shared" si="2"/>
        <v>0</v>
      </c>
      <c r="M31" s="82"/>
      <c r="N31" s="83"/>
      <c r="O31" s="28">
        <f t="shared" si="1"/>
        <v>0</v>
      </c>
    </row>
    <row r="32" spans="1:15" ht="30">
      <c r="A32" s="24" t="s">
        <v>583</v>
      </c>
      <c r="B32" s="25" t="s">
        <v>546</v>
      </c>
      <c r="C32" s="25" t="s">
        <v>30</v>
      </c>
      <c r="D32" s="25" t="s">
        <v>351</v>
      </c>
      <c r="E32" s="25" t="s">
        <v>584</v>
      </c>
      <c r="F32" s="26">
        <v>17</v>
      </c>
      <c r="G32" s="27">
        <v>157</v>
      </c>
      <c r="H32" s="25"/>
      <c r="I32" s="26"/>
      <c r="J32" s="41">
        <f>SUM(G32/3.14)</f>
        <v>50</v>
      </c>
      <c r="K32" s="40">
        <f>SUM(H32/3.14)</f>
        <v>0</v>
      </c>
      <c r="L32" s="29">
        <f>SUM(I32/3.14)</f>
        <v>0</v>
      </c>
      <c r="M32" s="82"/>
      <c r="N32" s="83"/>
      <c r="O32" s="28">
        <f t="shared" si="1"/>
        <v>0</v>
      </c>
    </row>
    <row r="33" spans="1:15" ht="30">
      <c r="A33" s="24" t="s">
        <v>583</v>
      </c>
      <c r="B33" s="25" t="s">
        <v>546</v>
      </c>
      <c r="C33" s="25" t="s">
        <v>30</v>
      </c>
      <c r="D33" s="25" t="s">
        <v>15</v>
      </c>
      <c r="E33" s="25" t="s">
        <v>16</v>
      </c>
      <c r="F33" s="26">
        <v>17</v>
      </c>
      <c r="G33" s="27">
        <v>157</v>
      </c>
      <c r="H33" s="25"/>
      <c r="I33" s="26"/>
      <c r="J33" s="41">
        <f t="shared" si="2"/>
        <v>50</v>
      </c>
      <c r="K33" s="40">
        <f t="shared" si="2"/>
        <v>0</v>
      </c>
      <c r="L33" s="29">
        <f t="shared" si="2"/>
        <v>0</v>
      </c>
      <c r="M33" s="82"/>
      <c r="N33" s="83"/>
      <c r="O33" s="28">
        <f t="shared" si="1"/>
        <v>0</v>
      </c>
    </row>
    <row r="34" spans="1:15" ht="30">
      <c r="A34" s="24" t="s">
        <v>585</v>
      </c>
      <c r="B34" s="25" t="s">
        <v>546</v>
      </c>
      <c r="C34" s="25" t="s">
        <v>582</v>
      </c>
      <c r="D34" s="25" t="s">
        <v>54</v>
      </c>
      <c r="E34" s="25"/>
      <c r="F34" s="26">
        <v>5</v>
      </c>
      <c r="G34" s="27">
        <v>31</v>
      </c>
      <c r="H34" s="25"/>
      <c r="I34" s="26"/>
      <c r="J34" s="41">
        <f t="shared" si="2"/>
        <v>9.872611464968152</v>
      </c>
      <c r="K34" s="40">
        <f t="shared" si="2"/>
        <v>0</v>
      </c>
      <c r="L34" s="29">
        <f t="shared" si="2"/>
        <v>0</v>
      </c>
      <c r="M34" s="82"/>
      <c r="N34" s="83"/>
      <c r="O34" s="28">
        <f t="shared" si="1"/>
        <v>0</v>
      </c>
    </row>
    <row r="35" spans="1:15" ht="45">
      <c r="A35" s="24" t="s">
        <v>586</v>
      </c>
      <c r="B35" s="25" t="s">
        <v>546</v>
      </c>
      <c r="C35" s="25" t="s">
        <v>572</v>
      </c>
      <c r="D35" s="25" t="s">
        <v>514</v>
      </c>
      <c r="E35" s="25" t="s">
        <v>587</v>
      </c>
      <c r="F35" s="26">
        <v>28</v>
      </c>
      <c r="G35" s="27">
        <v>245</v>
      </c>
      <c r="H35" s="25"/>
      <c r="I35" s="26"/>
      <c r="J35" s="41">
        <f t="shared" si="2"/>
        <v>78.02547770700636</v>
      </c>
      <c r="K35" s="40">
        <f t="shared" si="2"/>
        <v>0</v>
      </c>
      <c r="L35" s="29">
        <f t="shared" si="2"/>
        <v>0</v>
      </c>
      <c r="M35" s="82"/>
      <c r="N35" s="83"/>
      <c r="O35" s="28">
        <f t="shared" si="1"/>
        <v>0</v>
      </c>
    </row>
    <row r="36" spans="1:15" ht="30">
      <c r="A36" s="24" t="s">
        <v>586</v>
      </c>
      <c r="B36" s="25" t="s">
        <v>546</v>
      </c>
      <c r="C36" s="25" t="s">
        <v>572</v>
      </c>
      <c r="D36" s="25" t="s">
        <v>15</v>
      </c>
      <c r="E36" s="25" t="s">
        <v>16</v>
      </c>
      <c r="F36" s="26">
        <v>28</v>
      </c>
      <c r="G36" s="27">
        <v>245</v>
      </c>
      <c r="H36" s="25"/>
      <c r="I36" s="26"/>
      <c r="J36" s="41">
        <f t="shared" si="2"/>
        <v>78.02547770700636</v>
      </c>
      <c r="K36" s="40">
        <f t="shared" si="2"/>
        <v>0</v>
      </c>
      <c r="L36" s="29">
        <f t="shared" si="2"/>
        <v>0</v>
      </c>
      <c r="M36" s="82"/>
      <c r="N36" s="83"/>
      <c r="O36" s="28">
        <f t="shared" si="1"/>
        <v>0</v>
      </c>
    </row>
    <row r="37" spans="1:15" ht="30">
      <c r="A37" s="24" t="s">
        <v>588</v>
      </c>
      <c r="B37" s="25" t="s">
        <v>546</v>
      </c>
      <c r="C37" s="25" t="s">
        <v>227</v>
      </c>
      <c r="D37" s="25" t="s">
        <v>24</v>
      </c>
      <c r="E37" s="25" t="s">
        <v>34</v>
      </c>
      <c r="F37" s="26">
        <v>20</v>
      </c>
      <c r="G37" s="27">
        <v>110</v>
      </c>
      <c r="H37" s="25"/>
      <c r="I37" s="26"/>
      <c r="J37" s="41">
        <f t="shared" si="2"/>
        <v>35.031847133757964</v>
      </c>
      <c r="K37" s="40">
        <f t="shared" si="2"/>
        <v>0</v>
      </c>
      <c r="L37" s="29">
        <f t="shared" si="2"/>
        <v>0</v>
      </c>
      <c r="M37" s="82"/>
      <c r="N37" s="83"/>
      <c r="O37" s="28">
        <f t="shared" si="1"/>
        <v>0</v>
      </c>
    </row>
    <row r="38" spans="1:15" ht="30">
      <c r="A38" s="24" t="s">
        <v>588</v>
      </c>
      <c r="B38" s="25" t="s">
        <v>546</v>
      </c>
      <c r="C38" s="25" t="s">
        <v>227</v>
      </c>
      <c r="D38" s="25" t="s">
        <v>15</v>
      </c>
      <c r="E38" s="25" t="s">
        <v>16</v>
      </c>
      <c r="F38" s="26">
        <v>20</v>
      </c>
      <c r="G38" s="27">
        <v>110</v>
      </c>
      <c r="H38" s="25"/>
      <c r="I38" s="26"/>
      <c r="J38" s="41">
        <f t="shared" si="2"/>
        <v>35.031847133757964</v>
      </c>
      <c r="K38" s="40">
        <f t="shared" si="2"/>
        <v>0</v>
      </c>
      <c r="L38" s="29">
        <f t="shared" si="2"/>
        <v>0</v>
      </c>
      <c r="M38" s="82"/>
      <c r="N38" s="83"/>
      <c r="O38" s="28">
        <f t="shared" si="1"/>
        <v>0</v>
      </c>
    </row>
    <row r="39" spans="1:15" ht="45">
      <c r="A39" s="24" t="s">
        <v>589</v>
      </c>
      <c r="B39" s="25" t="s">
        <v>469</v>
      </c>
      <c r="C39" s="25" t="s">
        <v>53</v>
      </c>
      <c r="D39" s="25" t="s">
        <v>351</v>
      </c>
      <c r="E39" s="25" t="s">
        <v>590</v>
      </c>
      <c r="F39" s="26">
        <v>20</v>
      </c>
      <c r="G39" s="27">
        <v>157</v>
      </c>
      <c r="H39" s="25"/>
      <c r="I39" s="26"/>
      <c r="J39" s="41">
        <f t="shared" si="2"/>
        <v>50</v>
      </c>
      <c r="K39" s="40">
        <f t="shared" si="2"/>
        <v>0</v>
      </c>
      <c r="L39" s="29">
        <f t="shared" si="2"/>
        <v>0</v>
      </c>
      <c r="M39" s="82"/>
      <c r="N39" s="83"/>
      <c r="O39" s="28">
        <f t="shared" si="1"/>
        <v>0</v>
      </c>
    </row>
    <row r="40" spans="1:15" ht="45">
      <c r="A40" s="24" t="s">
        <v>589</v>
      </c>
      <c r="B40" s="25" t="s">
        <v>469</v>
      </c>
      <c r="C40" s="25" t="s">
        <v>53</v>
      </c>
      <c r="D40" s="25" t="s">
        <v>15</v>
      </c>
      <c r="E40" s="25" t="s">
        <v>16</v>
      </c>
      <c r="F40" s="26">
        <v>20</v>
      </c>
      <c r="G40" s="27">
        <v>157</v>
      </c>
      <c r="H40" s="25"/>
      <c r="I40" s="26"/>
      <c r="J40" s="41">
        <f t="shared" si="2"/>
        <v>50</v>
      </c>
      <c r="K40" s="40">
        <f t="shared" si="2"/>
        <v>0</v>
      </c>
      <c r="L40" s="29">
        <f t="shared" si="2"/>
        <v>0</v>
      </c>
      <c r="M40" s="82"/>
      <c r="N40" s="83"/>
      <c r="O40" s="28">
        <f t="shared" si="1"/>
        <v>0</v>
      </c>
    </row>
    <row r="41" spans="1:15" ht="45">
      <c r="A41" s="24" t="s">
        <v>591</v>
      </c>
      <c r="B41" s="25" t="s">
        <v>469</v>
      </c>
      <c r="C41" s="25" t="s">
        <v>53</v>
      </c>
      <c r="D41" s="25" t="s">
        <v>15</v>
      </c>
      <c r="E41" s="25" t="s">
        <v>16</v>
      </c>
      <c r="F41" s="26">
        <v>30</v>
      </c>
      <c r="G41" s="27">
        <v>270</v>
      </c>
      <c r="H41" s="25"/>
      <c r="I41" s="26"/>
      <c r="J41" s="41">
        <f t="shared" si="2"/>
        <v>85.987261146496806</v>
      </c>
      <c r="K41" s="40">
        <f t="shared" si="2"/>
        <v>0</v>
      </c>
      <c r="L41" s="29">
        <f t="shared" si="2"/>
        <v>0</v>
      </c>
      <c r="M41" s="82"/>
      <c r="N41" s="83"/>
      <c r="O41" s="28">
        <f t="shared" si="1"/>
        <v>0</v>
      </c>
    </row>
    <row r="42" spans="1:15" ht="45">
      <c r="A42" s="24" t="s">
        <v>592</v>
      </c>
      <c r="B42" s="25" t="s">
        <v>469</v>
      </c>
      <c r="C42" s="25" t="s">
        <v>53</v>
      </c>
      <c r="D42" s="25" t="s">
        <v>54</v>
      </c>
      <c r="E42" s="25"/>
      <c r="F42" s="26">
        <v>20</v>
      </c>
      <c r="G42" s="27">
        <v>270</v>
      </c>
      <c r="H42" s="25"/>
      <c r="I42" s="26"/>
      <c r="J42" s="41">
        <f t="shared" si="2"/>
        <v>85.987261146496806</v>
      </c>
      <c r="K42" s="40">
        <f t="shared" si="2"/>
        <v>0</v>
      </c>
      <c r="L42" s="29">
        <f t="shared" si="2"/>
        <v>0</v>
      </c>
      <c r="M42" s="82"/>
      <c r="N42" s="83"/>
      <c r="O42" s="28">
        <f t="shared" si="1"/>
        <v>0</v>
      </c>
    </row>
    <row r="43" spans="1:15" ht="45">
      <c r="A43" s="24" t="s">
        <v>593</v>
      </c>
      <c r="B43" s="25" t="s">
        <v>469</v>
      </c>
      <c r="C43" s="25" t="s">
        <v>53</v>
      </c>
      <c r="D43" s="25" t="s">
        <v>15</v>
      </c>
      <c r="E43" s="25" t="s">
        <v>16</v>
      </c>
      <c r="F43" s="26">
        <v>28</v>
      </c>
      <c r="G43" s="27">
        <v>236</v>
      </c>
      <c r="H43" s="25"/>
      <c r="I43" s="26"/>
      <c r="J43" s="41">
        <f t="shared" si="2"/>
        <v>75.159235668789805</v>
      </c>
      <c r="K43" s="40">
        <f t="shared" si="2"/>
        <v>0</v>
      </c>
      <c r="L43" s="29">
        <f t="shared" si="2"/>
        <v>0</v>
      </c>
      <c r="M43" s="82"/>
      <c r="N43" s="83"/>
      <c r="O43" s="28">
        <f t="shared" si="1"/>
        <v>0</v>
      </c>
    </row>
    <row r="44" spans="1:15" ht="45">
      <c r="A44" s="24" t="s">
        <v>594</v>
      </c>
      <c r="B44" s="25" t="s">
        <v>469</v>
      </c>
      <c r="C44" s="25" t="s">
        <v>53</v>
      </c>
      <c r="D44" s="25" t="s">
        <v>15</v>
      </c>
      <c r="E44" s="25" t="s">
        <v>16</v>
      </c>
      <c r="F44" s="26">
        <v>28</v>
      </c>
      <c r="G44" s="27">
        <v>176</v>
      </c>
      <c r="H44" s="25"/>
      <c r="I44" s="26"/>
      <c r="J44" s="41">
        <f t="shared" si="2"/>
        <v>56.050955414012734</v>
      </c>
      <c r="K44" s="40">
        <f t="shared" si="2"/>
        <v>0</v>
      </c>
      <c r="L44" s="29">
        <f t="shared" si="2"/>
        <v>0</v>
      </c>
      <c r="M44" s="82"/>
      <c r="N44" s="83"/>
      <c r="O44" s="28">
        <f t="shared" si="1"/>
        <v>0</v>
      </c>
    </row>
    <row r="45" spans="1:15" ht="45">
      <c r="A45" s="24" t="s">
        <v>594</v>
      </c>
      <c r="B45" s="25" t="s">
        <v>469</v>
      </c>
      <c r="C45" s="25" t="s">
        <v>53</v>
      </c>
      <c r="D45" s="25" t="s">
        <v>83</v>
      </c>
      <c r="E45" s="25" t="s">
        <v>595</v>
      </c>
      <c r="F45" s="26">
        <v>28</v>
      </c>
      <c r="G45" s="27">
        <v>176</v>
      </c>
      <c r="H45" s="25"/>
      <c r="I45" s="26"/>
      <c r="J45" s="41">
        <f t="shared" si="2"/>
        <v>56.050955414012734</v>
      </c>
      <c r="K45" s="40">
        <f t="shared" si="2"/>
        <v>0</v>
      </c>
      <c r="L45" s="29">
        <f t="shared" si="2"/>
        <v>0</v>
      </c>
      <c r="M45" s="82"/>
      <c r="N45" s="83"/>
      <c r="O45" s="28">
        <f t="shared" si="1"/>
        <v>0</v>
      </c>
    </row>
    <row r="46" spans="1:15" ht="45">
      <c r="A46" s="24" t="s">
        <v>596</v>
      </c>
      <c r="B46" s="25" t="s">
        <v>469</v>
      </c>
      <c r="C46" s="25" t="s">
        <v>53</v>
      </c>
      <c r="D46" s="25" t="s">
        <v>54</v>
      </c>
      <c r="E46" s="25"/>
      <c r="F46" s="26">
        <v>17</v>
      </c>
      <c r="G46" s="27">
        <v>101</v>
      </c>
      <c r="H46" s="25"/>
      <c r="I46" s="26"/>
      <c r="J46" s="41">
        <f t="shared" si="2"/>
        <v>32.165605095541402</v>
      </c>
      <c r="K46" s="40">
        <f t="shared" si="2"/>
        <v>0</v>
      </c>
      <c r="L46" s="29">
        <f t="shared" si="2"/>
        <v>0</v>
      </c>
      <c r="M46" s="82"/>
      <c r="N46" s="83"/>
      <c r="O46" s="28">
        <f t="shared" si="1"/>
        <v>0</v>
      </c>
    </row>
    <row r="47" spans="1:15" ht="45">
      <c r="A47" s="24" t="s">
        <v>597</v>
      </c>
      <c r="B47" s="25" t="s">
        <v>469</v>
      </c>
      <c r="C47" s="25" t="s">
        <v>452</v>
      </c>
      <c r="D47" s="25" t="s">
        <v>15</v>
      </c>
      <c r="E47" s="25" t="s">
        <v>16</v>
      </c>
      <c r="F47" s="26">
        <v>26</v>
      </c>
      <c r="G47" s="27">
        <v>226</v>
      </c>
      <c r="H47" s="25"/>
      <c r="I47" s="26"/>
      <c r="J47" s="41">
        <f t="shared" si="2"/>
        <v>71.974522292993626</v>
      </c>
      <c r="K47" s="40">
        <f t="shared" si="2"/>
        <v>0</v>
      </c>
      <c r="L47" s="29">
        <f t="shared" si="2"/>
        <v>0</v>
      </c>
      <c r="M47" s="82"/>
      <c r="N47" s="83"/>
      <c r="O47" s="28">
        <f t="shared" si="1"/>
        <v>0</v>
      </c>
    </row>
    <row r="48" spans="1:15" ht="45">
      <c r="A48" s="24" t="s">
        <v>598</v>
      </c>
      <c r="B48" s="25" t="s">
        <v>469</v>
      </c>
      <c r="C48" s="25" t="s">
        <v>53</v>
      </c>
      <c r="D48" s="25" t="s">
        <v>83</v>
      </c>
      <c r="E48" s="25" t="s">
        <v>599</v>
      </c>
      <c r="F48" s="26">
        <v>26</v>
      </c>
      <c r="G48" s="27">
        <v>148</v>
      </c>
      <c r="H48" s="25"/>
      <c r="I48" s="26"/>
      <c r="J48" s="41">
        <f t="shared" si="2"/>
        <v>47.133757961783438</v>
      </c>
      <c r="K48" s="40">
        <f t="shared" si="2"/>
        <v>0</v>
      </c>
      <c r="L48" s="29">
        <f t="shared" si="2"/>
        <v>0</v>
      </c>
      <c r="M48" s="82"/>
      <c r="N48" s="83"/>
      <c r="O48" s="28">
        <f t="shared" si="1"/>
        <v>0</v>
      </c>
    </row>
    <row r="49" spans="1:15" ht="45">
      <c r="A49" s="24" t="s">
        <v>600</v>
      </c>
      <c r="B49" s="25" t="s">
        <v>469</v>
      </c>
      <c r="C49" s="25" t="s">
        <v>110</v>
      </c>
      <c r="D49" s="25" t="s">
        <v>15</v>
      </c>
      <c r="E49" s="25" t="s">
        <v>16</v>
      </c>
      <c r="F49" s="26">
        <v>25</v>
      </c>
      <c r="G49" s="27">
        <v>167</v>
      </c>
      <c r="H49" s="25"/>
      <c r="I49" s="26"/>
      <c r="J49" s="41">
        <f t="shared" si="2"/>
        <v>53.184713375796179</v>
      </c>
      <c r="K49" s="40">
        <f t="shared" si="2"/>
        <v>0</v>
      </c>
      <c r="L49" s="29">
        <f t="shared" si="2"/>
        <v>0</v>
      </c>
      <c r="M49" s="82"/>
      <c r="N49" s="83"/>
      <c r="O49" s="28">
        <f t="shared" si="1"/>
        <v>0</v>
      </c>
    </row>
    <row r="50" spans="1:15" ht="45">
      <c r="A50" s="24" t="s">
        <v>601</v>
      </c>
      <c r="B50" s="25" t="s">
        <v>469</v>
      </c>
      <c r="C50" s="25" t="s">
        <v>153</v>
      </c>
      <c r="D50" s="25" t="s">
        <v>15</v>
      </c>
      <c r="E50" s="25" t="s">
        <v>16</v>
      </c>
      <c r="F50" s="26">
        <v>22</v>
      </c>
      <c r="G50" s="27">
        <v>179</v>
      </c>
      <c r="H50" s="25"/>
      <c r="I50" s="26"/>
      <c r="J50" s="41">
        <f t="shared" si="2"/>
        <v>57.00636942675159</v>
      </c>
      <c r="K50" s="40">
        <f t="shared" si="2"/>
        <v>0</v>
      </c>
      <c r="L50" s="29">
        <f t="shared" si="2"/>
        <v>0</v>
      </c>
      <c r="M50" s="82"/>
      <c r="N50" s="83"/>
      <c r="O50" s="28">
        <f t="shared" si="1"/>
        <v>0</v>
      </c>
    </row>
    <row r="51" spans="1:15" ht="45">
      <c r="A51" s="24" t="s">
        <v>602</v>
      </c>
      <c r="B51" s="25" t="s">
        <v>469</v>
      </c>
      <c r="C51" s="25" t="s">
        <v>452</v>
      </c>
      <c r="D51" s="25" t="s">
        <v>15</v>
      </c>
      <c r="E51" s="25" t="s">
        <v>16</v>
      </c>
      <c r="F51" s="26">
        <v>27</v>
      </c>
      <c r="G51" s="27">
        <v>204</v>
      </c>
      <c r="H51" s="25"/>
      <c r="I51" s="26"/>
      <c r="J51" s="41">
        <f t="shared" si="2"/>
        <v>64.968152866242036</v>
      </c>
      <c r="K51" s="40">
        <f t="shared" si="2"/>
        <v>0</v>
      </c>
      <c r="L51" s="29">
        <f t="shared" si="2"/>
        <v>0</v>
      </c>
      <c r="M51" s="82"/>
      <c r="N51" s="83"/>
      <c r="O51" s="28">
        <f t="shared" si="1"/>
        <v>0</v>
      </c>
    </row>
    <row r="52" spans="1:15" ht="45">
      <c r="A52" s="24" t="s">
        <v>603</v>
      </c>
      <c r="B52" s="25" t="s">
        <v>469</v>
      </c>
      <c r="C52" s="25" t="s">
        <v>496</v>
      </c>
      <c r="D52" s="25" t="s">
        <v>54</v>
      </c>
      <c r="E52" s="25"/>
      <c r="F52" s="26">
        <v>8</v>
      </c>
      <c r="G52" s="27">
        <v>85</v>
      </c>
      <c r="H52" s="25"/>
      <c r="I52" s="26"/>
      <c r="J52" s="41">
        <f t="shared" si="2"/>
        <v>27.070063694267514</v>
      </c>
      <c r="K52" s="40">
        <f t="shared" si="2"/>
        <v>0</v>
      </c>
      <c r="L52" s="29">
        <f t="shared" si="2"/>
        <v>0</v>
      </c>
      <c r="M52" s="82"/>
      <c r="N52" s="83"/>
      <c r="O52" s="28">
        <f t="shared" si="1"/>
        <v>0</v>
      </c>
    </row>
    <row r="53" spans="1:15" ht="45">
      <c r="A53" s="24" t="s">
        <v>604</v>
      </c>
      <c r="B53" s="25" t="s">
        <v>469</v>
      </c>
      <c r="C53" s="25" t="s">
        <v>452</v>
      </c>
      <c r="D53" s="25" t="s">
        <v>83</v>
      </c>
      <c r="E53" s="25" t="s">
        <v>605</v>
      </c>
      <c r="F53" s="26">
        <v>29</v>
      </c>
      <c r="G53" s="27">
        <v>195</v>
      </c>
      <c r="H53" s="25"/>
      <c r="I53" s="26"/>
      <c r="J53" s="41">
        <f t="shared" si="2"/>
        <v>62.101910828025474</v>
      </c>
      <c r="K53" s="40">
        <f t="shared" si="2"/>
        <v>0</v>
      </c>
      <c r="L53" s="29">
        <f t="shared" si="2"/>
        <v>0</v>
      </c>
      <c r="M53" s="82"/>
      <c r="N53" s="83"/>
      <c r="O53" s="28">
        <f t="shared" si="1"/>
        <v>0</v>
      </c>
    </row>
    <row r="54" spans="1:15" ht="45">
      <c r="A54" s="24" t="s">
        <v>606</v>
      </c>
      <c r="B54" s="25" t="s">
        <v>469</v>
      </c>
      <c r="C54" s="25" t="s">
        <v>452</v>
      </c>
      <c r="D54" s="25" t="s">
        <v>15</v>
      </c>
      <c r="E54" s="25" t="s">
        <v>16</v>
      </c>
      <c r="F54" s="26">
        <v>30</v>
      </c>
      <c r="G54" s="27">
        <v>204</v>
      </c>
      <c r="H54" s="25"/>
      <c r="I54" s="26"/>
      <c r="J54" s="41">
        <f t="shared" si="2"/>
        <v>64.968152866242036</v>
      </c>
      <c r="K54" s="40">
        <f t="shared" si="2"/>
        <v>0</v>
      </c>
      <c r="L54" s="29">
        <f t="shared" si="2"/>
        <v>0</v>
      </c>
      <c r="M54" s="82"/>
      <c r="N54" s="83"/>
      <c r="O54" s="28">
        <f t="shared" si="1"/>
        <v>0</v>
      </c>
    </row>
    <row r="55" spans="1:15" ht="45">
      <c r="A55" s="24" t="s">
        <v>607</v>
      </c>
      <c r="B55" s="25" t="s">
        <v>550</v>
      </c>
      <c r="C55" s="25" t="s">
        <v>27</v>
      </c>
      <c r="D55" s="25" t="s">
        <v>54</v>
      </c>
      <c r="E55" s="25"/>
      <c r="F55" s="26">
        <v>25</v>
      </c>
      <c r="G55" s="27">
        <v>223</v>
      </c>
      <c r="H55" s="25"/>
      <c r="I55" s="26"/>
      <c r="J55" s="41">
        <f>SUM(G55/3.14)</f>
        <v>71.01910828025477</v>
      </c>
      <c r="K55" s="40">
        <f>SUM(H55/3.14)</f>
        <v>0</v>
      </c>
      <c r="L55" s="29">
        <f>SUM(I55/3.14)</f>
        <v>0</v>
      </c>
      <c r="M55" s="82"/>
      <c r="N55" s="83"/>
      <c r="O55" s="28">
        <f t="shared" si="1"/>
        <v>0</v>
      </c>
    </row>
    <row r="56" spans="1:15" ht="45">
      <c r="A56" s="24" t="s">
        <v>608</v>
      </c>
      <c r="B56" s="25" t="s">
        <v>550</v>
      </c>
      <c r="C56" s="25" t="s">
        <v>27</v>
      </c>
      <c r="D56" s="25" t="s">
        <v>24</v>
      </c>
      <c r="E56" s="25" t="s">
        <v>34</v>
      </c>
      <c r="F56" s="26">
        <v>21</v>
      </c>
      <c r="G56" s="27">
        <v>148</v>
      </c>
      <c r="H56" s="25"/>
      <c r="I56" s="26"/>
      <c r="J56" s="41">
        <f t="shared" si="2"/>
        <v>47.133757961783438</v>
      </c>
      <c r="K56" s="40">
        <f t="shared" si="2"/>
        <v>0</v>
      </c>
      <c r="L56" s="29">
        <f t="shared" si="2"/>
        <v>0</v>
      </c>
      <c r="M56" s="82"/>
      <c r="N56" s="83"/>
      <c r="O56" s="28">
        <f t="shared" si="1"/>
        <v>0</v>
      </c>
    </row>
    <row r="57" spans="1:15" ht="45">
      <c r="A57" s="24" t="s">
        <v>608</v>
      </c>
      <c r="B57" s="25" t="s">
        <v>550</v>
      </c>
      <c r="C57" s="25" t="s">
        <v>27</v>
      </c>
      <c r="D57" s="25" t="s">
        <v>15</v>
      </c>
      <c r="E57" s="25" t="s">
        <v>16</v>
      </c>
      <c r="F57" s="26">
        <v>21</v>
      </c>
      <c r="G57" s="27">
        <v>148</v>
      </c>
      <c r="H57" s="25"/>
      <c r="I57" s="26"/>
      <c r="J57" s="41">
        <f t="shared" si="2"/>
        <v>47.133757961783438</v>
      </c>
      <c r="K57" s="40">
        <f t="shared" si="2"/>
        <v>0</v>
      </c>
      <c r="L57" s="29">
        <f t="shared" si="2"/>
        <v>0</v>
      </c>
      <c r="M57" s="82"/>
      <c r="N57" s="83"/>
      <c r="O57" s="28">
        <f t="shared" si="1"/>
        <v>0</v>
      </c>
    </row>
    <row r="58" spans="1:15" ht="45">
      <c r="A58" s="24" t="s">
        <v>609</v>
      </c>
      <c r="B58" s="25" t="s">
        <v>550</v>
      </c>
      <c r="C58" s="25" t="s">
        <v>110</v>
      </c>
      <c r="D58" s="25" t="s">
        <v>15</v>
      </c>
      <c r="E58" s="25" t="s">
        <v>16</v>
      </c>
      <c r="F58" s="26">
        <v>15</v>
      </c>
      <c r="G58" s="27">
        <v>119</v>
      </c>
      <c r="H58" s="25"/>
      <c r="I58" s="26"/>
      <c r="J58" s="41">
        <f t="shared" si="2"/>
        <v>37.898089171974519</v>
      </c>
      <c r="K58" s="40">
        <f t="shared" si="2"/>
        <v>0</v>
      </c>
      <c r="L58" s="29">
        <f t="shared" si="2"/>
        <v>0</v>
      </c>
      <c r="M58" s="82"/>
      <c r="N58" s="83"/>
      <c r="O58" s="28">
        <f t="shared" si="1"/>
        <v>0</v>
      </c>
    </row>
    <row r="59" spans="1:15" ht="45">
      <c r="A59" s="24" t="s">
        <v>610</v>
      </c>
      <c r="B59" s="25" t="s">
        <v>550</v>
      </c>
      <c r="C59" s="25" t="s">
        <v>452</v>
      </c>
      <c r="D59" s="25" t="s">
        <v>19</v>
      </c>
      <c r="E59" s="25" t="s">
        <v>611</v>
      </c>
      <c r="F59" s="26">
        <v>25</v>
      </c>
      <c r="G59" s="27">
        <v>355</v>
      </c>
      <c r="H59" s="25"/>
      <c r="I59" s="26"/>
      <c r="J59" s="41">
        <f t="shared" si="2"/>
        <v>113.05732484076432</v>
      </c>
      <c r="K59" s="40">
        <f t="shared" si="2"/>
        <v>0</v>
      </c>
      <c r="L59" s="29">
        <f t="shared" si="2"/>
        <v>0</v>
      </c>
      <c r="M59" s="82"/>
      <c r="N59" s="83"/>
      <c r="O59" s="28">
        <f t="shared" si="1"/>
        <v>0</v>
      </c>
    </row>
    <row r="60" spans="1:15" ht="45">
      <c r="A60" s="24" t="s">
        <v>610</v>
      </c>
      <c r="B60" s="25" t="s">
        <v>550</v>
      </c>
      <c r="C60" s="25" t="s">
        <v>452</v>
      </c>
      <c r="D60" s="25" t="s">
        <v>15</v>
      </c>
      <c r="E60" s="25" t="s">
        <v>16</v>
      </c>
      <c r="F60" s="26">
        <v>25</v>
      </c>
      <c r="G60" s="27">
        <v>355</v>
      </c>
      <c r="H60" s="25"/>
      <c r="I60" s="26"/>
      <c r="J60" s="41">
        <f t="shared" si="2"/>
        <v>113.05732484076432</v>
      </c>
      <c r="K60" s="40">
        <f t="shared" si="2"/>
        <v>0</v>
      </c>
      <c r="L60" s="29">
        <f t="shared" si="2"/>
        <v>0</v>
      </c>
      <c r="M60" s="82"/>
      <c r="N60" s="83"/>
      <c r="O60" s="28">
        <f t="shared" si="1"/>
        <v>0</v>
      </c>
    </row>
    <row r="61" spans="1:15" ht="45">
      <c r="A61" s="24" t="s">
        <v>612</v>
      </c>
      <c r="B61" s="25" t="s">
        <v>550</v>
      </c>
      <c r="C61" s="25" t="s">
        <v>613</v>
      </c>
      <c r="D61" s="25" t="s">
        <v>19</v>
      </c>
      <c r="E61" s="25" t="s">
        <v>614</v>
      </c>
      <c r="F61" s="26">
        <v>10</v>
      </c>
      <c r="G61" s="27">
        <v>75</v>
      </c>
      <c r="H61" s="25"/>
      <c r="I61" s="26"/>
      <c r="J61" s="41">
        <f t="shared" si="2"/>
        <v>23.885350318471335</v>
      </c>
      <c r="K61" s="40">
        <f t="shared" si="2"/>
        <v>0</v>
      </c>
      <c r="L61" s="29">
        <f t="shared" si="2"/>
        <v>0</v>
      </c>
      <c r="M61" s="82"/>
      <c r="N61" s="83"/>
      <c r="O61" s="28">
        <f t="shared" si="1"/>
        <v>0</v>
      </c>
    </row>
    <row r="62" spans="1:15" ht="45">
      <c r="A62" s="24" t="s">
        <v>612</v>
      </c>
      <c r="B62" s="25" t="s">
        <v>550</v>
      </c>
      <c r="C62" s="25" t="s">
        <v>613</v>
      </c>
      <c r="D62" s="25" t="s">
        <v>24</v>
      </c>
      <c r="E62" s="25" t="s">
        <v>34</v>
      </c>
      <c r="F62" s="26">
        <v>10</v>
      </c>
      <c r="G62" s="27">
        <v>75</v>
      </c>
      <c r="H62" s="25"/>
      <c r="I62" s="26"/>
      <c r="J62" s="41">
        <f t="shared" si="2"/>
        <v>23.885350318471335</v>
      </c>
      <c r="K62" s="40">
        <f t="shared" si="2"/>
        <v>0</v>
      </c>
      <c r="L62" s="29">
        <f t="shared" si="2"/>
        <v>0</v>
      </c>
      <c r="M62" s="82"/>
      <c r="N62" s="83"/>
      <c r="O62" s="28">
        <f t="shared" si="1"/>
        <v>0</v>
      </c>
    </row>
    <row r="63" spans="1:15" ht="45">
      <c r="A63" s="24" t="s">
        <v>612</v>
      </c>
      <c r="B63" s="25" t="s">
        <v>550</v>
      </c>
      <c r="C63" s="25" t="s">
        <v>613</v>
      </c>
      <c r="D63" s="25" t="s">
        <v>15</v>
      </c>
      <c r="E63" s="25" t="s">
        <v>16</v>
      </c>
      <c r="F63" s="26">
        <v>10</v>
      </c>
      <c r="G63" s="27">
        <v>75</v>
      </c>
      <c r="H63" s="25"/>
      <c r="I63" s="26"/>
      <c r="J63" s="41">
        <f t="shared" si="2"/>
        <v>23.885350318471335</v>
      </c>
      <c r="K63" s="40">
        <f t="shared" si="2"/>
        <v>0</v>
      </c>
      <c r="L63" s="29">
        <f t="shared" si="2"/>
        <v>0</v>
      </c>
      <c r="M63" s="82"/>
      <c r="N63" s="83"/>
      <c r="O63" s="28">
        <f t="shared" si="1"/>
        <v>0</v>
      </c>
    </row>
    <row r="64" spans="1:15" ht="45">
      <c r="A64" s="24" t="s">
        <v>615</v>
      </c>
      <c r="B64" s="25" t="s">
        <v>550</v>
      </c>
      <c r="C64" s="25" t="s">
        <v>18</v>
      </c>
      <c r="D64" s="25" t="s">
        <v>19</v>
      </c>
      <c r="E64" s="25" t="s">
        <v>616</v>
      </c>
      <c r="F64" s="26">
        <v>25</v>
      </c>
      <c r="G64" s="27">
        <v>295</v>
      </c>
      <c r="H64" s="25"/>
      <c r="I64" s="26"/>
      <c r="J64" s="41">
        <f t="shared" si="2"/>
        <v>93.949044585987252</v>
      </c>
      <c r="K64" s="40">
        <f t="shared" si="2"/>
        <v>0</v>
      </c>
      <c r="L64" s="29">
        <f t="shared" si="2"/>
        <v>0</v>
      </c>
      <c r="M64" s="82"/>
      <c r="N64" s="83"/>
      <c r="O64" s="28">
        <f t="shared" si="1"/>
        <v>0</v>
      </c>
    </row>
    <row r="65" spans="1:15" ht="45">
      <c r="A65" s="24" t="s">
        <v>615</v>
      </c>
      <c r="B65" s="25" t="s">
        <v>550</v>
      </c>
      <c r="C65" s="25" t="s">
        <v>18</v>
      </c>
      <c r="D65" s="25" t="s">
        <v>24</v>
      </c>
      <c r="E65" s="25" t="s">
        <v>34</v>
      </c>
      <c r="F65" s="26">
        <v>25</v>
      </c>
      <c r="G65" s="27">
        <v>295</v>
      </c>
      <c r="H65" s="25"/>
      <c r="I65" s="26"/>
      <c r="J65" s="41">
        <f t="shared" si="2"/>
        <v>93.949044585987252</v>
      </c>
      <c r="K65" s="40">
        <f t="shared" si="2"/>
        <v>0</v>
      </c>
      <c r="L65" s="29">
        <f t="shared" si="2"/>
        <v>0</v>
      </c>
      <c r="M65" s="82"/>
      <c r="N65" s="83"/>
      <c r="O65" s="28">
        <f t="shared" si="1"/>
        <v>0</v>
      </c>
    </row>
    <row r="66" spans="1:15" ht="45">
      <c r="A66" s="24" t="s">
        <v>615</v>
      </c>
      <c r="B66" s="25" t="s">
        <v>550</v>
      </c>
      <c r="C66" s="25" t="s">
        <v>18</v>
      </c>
      <c r="D66" s="25" t="s">
        <v>15</v>
      </c>
      <c r="E66" s="25" t="s">
        <v>16</v>
      </c>
      <c r="F66" s="26">
        <v>25</v>
      </c>
      <c r="G66" s="27">
        <v>295</v>
      </c>
      <c r="H66" s="25"/>
      <c r="I66" s="26"/>
      <c r="J66" s="41">
        <f t="shared" si="2"/>
        <v>93.949044585987252</v>
      </c>
      <c r="K66" s="40">
        <f t="shared" si="2"/>
        <v>0</v>
      </c>
      <c r="L66" s="29">
        <f t="shared" si="2"/>
        <v>0</v>
      </c>
      <c r="M66" s="82"/>
      <c r="N66" s="83"/>
      <c r="O66" s="28">
        <f t="shared" si="1"/>
        <v>0</v>
      </c>
    </row>
    <row r="67" spans="1:15" ht="45">
      <c r="A67" s="24" t="s">
        <v>617</v>
      </c>
      <c r="B67" s="25" t="s">
        <v>469</v>
      </c>
      <c r="C67" s="25" t="s">
        <v>18</v>
      </c>
      <c r="D67" s="25" t="s">
        <v>15</v>
      </c>
      <c r="E67" s="25" t="s">
        <v>16</v>
      </c>
      <c r="F67" s="26">
        <v>15</v>
      </c>
      <c r="G67" s="27">
        <v>110</v>
      </c>
      <c r="H67" s="25"/>
      <c r="I67" s="26"/>
      <c r="J67" s="41">
        <f t="shared" si="2"/>
        <v>35.031847133757964</v>
      </c>
      <c r="K67" s="40">
        <f t="shared" si="2"/>
        <v>0</v>
      </c>
      <c r="L67" s="29">
        <f t="shared" si="2"/>
        <v>0</v>
      </c>
      <c r="M67" s="82"/>
      <c r="N67" s="83"/>
      <c r="O67" s="28">
        <f t="shared" si="1"/>
        <v>0</v>
      </c>
    </row>
    <row r="68" spans="1:15" ht="45">
      <c r="A68" s="24" t="s">
        <v>618</v>
      </c>
      <c r="B68" s="25" t="s">
        <v>469</v>
      </c>
      <c r="C68" s="25" t="s">
        <v>145</v>
      </c>
      <c r="D68" s="25" t="s">
        <v>351</v>
      </c>
      <c r="E68" s="25" t="s">
        <v>619</v>
      </c>
      <c r="F68" s="26">
        <v>25</v>
      </c>
      <c r="G68" s="27">
        <v>226</v>
      </c>
      <c r="H68" s="25"/>
      <c r="I68" s="26"/>
      <c r="J68" s="41">
        <f t="shared" si="2"/>
        <v>71.974522292993626</v>
      </c>
      <c r="K68" s="40">
        <f t="shared" si="2"/>
        <v>0</v>
      </c>
      <c r="L68" s="29">
        <f t="shared" si="2"/>
        <v>0</v>
      </c>
      <c r="M68" s="82"/>
      <c r="N68" s="83"/>
      <c r="O68" s="28">
        <f t="shared" si="1"/>
        <v>0</v>
      </c>
    </row>
    <row r="69" spans="1:15" ht="45">
      <c r="A69" s="24" t="s">
        <v>618</v>
      </c>
      <c r="B69" s="25" t="s">
        <v>469</v>
      </c>
      <c r="C69" s="25" t="s">
        <v>145</v>
      </c>
      <c r="D69" s="25" t="s">
        <v>15</v>
      </c>
      <c r="E69" s="25" t="s">
        <v>16</v>
      </c>
      <c r="F69" s="26">
        <v>25</v>
      </c>
      <c r="G69" s="27">
        <v>226</v>
      </c>
      <c r="H69" s="25"/>
      <c r="I69" s="26"/>
      <c r="J69" s="41">
        <f t="shared" si="2"/>
        <v>71.974522292993626</v>
      </c>
      <c r="K69" s="40">
        <f t="shared" si="2"/>
        <v>0</v>
      </c>
      <c r="L69" s="29">
        <f t="shared" si="2"/>
        <v>0</v>
      </c>
      <c r="M69" s="82"/>
      <c r="N69" s="83"/>
      <c r="O69" s="28">
        <f t="shared" si="1"/>
        <v>0</v>
      </c>
    </row>
    <row r="70" spans="1:15" ht="45">
      <c r="A70" s="24" t="s">
        <v>620</v>
      </c>
      <c r="B70" s="25" t="s">
        <v>469</v>
      </c>
      <c r="C70" s="25" t="s">
        <v>452</v>
      </c>
      <c r="D70" s="25" t="s">
        <v>15</v>
      </c>
      <c r="E70" s="25" t="s">
        <v>16</v>
      </c>
      <c r="F70" s="26">
        <v>30</v>
      </c>
      <c r="G70" s="27">
        <v>346</v>
      </c>
      <c r="H70" s="25"/>
      <c r="I70" s="26"/>
      <c r="J70" s="41">
        <f t="shared" si="2"/>
        <v>110.19108280254777</v>
      </c>
      <c r="K70" s="40">
        <f t="shared" si="2"/>
        <v>0</v>
      </c>
      <c r="L70" s="29">
        <f t="shared" si="2"/>
        <v>0</v>
      </c>
      <c r="M70" s="82"/>
      <c r="N70" s="83"/>
      <c r="O70" s="28">
        <f t="shared" si="1"/>
        <v>0</v>
      </c>
    </row>
    <row r="71" spans="1:15" ht="45">
      <c r="A71" s="24" t="s">
        <v>621</v>
      </c>
      <c r="B71" s="25" t="s">
        <v>469</v>
      </c>
      <c r="C71" s="25" t="s">
        <v>110</v>
      </c>
      <c r="D71" s="25" t="s">
        <v>15</v>
      </c>
      <c r="E71" s="25" t="s">
        <v>16</v>
      </c>
      <c r="F71" s="26">
        <v>21</v>
      </c>
      <c r="G71" s="27">
        <v>201</v>
      </c>
      <c r="H71" s="25"/>
      <c r="I71" s="26"/>
      <c r="J71" s="41">
        <f t="shared" si="2"/>
        <v>64.01273885350318</v>
      </c>
      <c r="K71" s="40">
        <f t="shared" si="2"/>
        <v>0</v>
      </c>
      <c r="L71" s="29">
        <f t="shared" si="2"/>
        <v>0</v>
      </c>
      <c r="M71" s="82"/>
      <c r="N71" s="83"/>
      <c r="O71" s="28">
        <f t="shared" si="1"/>
        <v>0</v>
      </c>
    </row>
    <row r="72" spans="1:15" ht="45">
      <c r="A72" s="24" t="s">
        <v>621</v>
      </c>
      <c r="B72" s="25" t="s">
        <v>469</v>
      </c>
      <c r="C72" s="25" t="s">
        <v>110</v>
      </c>
      <c r="D72" s="25" t="s">
        <v>21</v>
      </c>
      <c r="E72" s="25" t="s">
        <v>622</v>
      </c>
      <c r="F72" s="26">
        <v>21</v>
      </c>
      <c r="G72" s="27">
        <v>201</v>
      </c>
      <c r="H72" s="25"/>
      <c r="I72" s="26"/>
      <c r="J72" s="41">
        <f t="shared" si="2"/>
        <v>64.01273885350318</v>
      </c>
      <c r="K72" s="40">
        <f t="shared" si="2"/>
        <v>0</v>
      </c>
      <c r="L72" s="29">
        <f t="shared" si="2"/>
        <v>0</v>
      </c>
      <c r="M72" s="82"/>
      <c r="N72" s="83"/>
      <c r="O72" s="28">
        <f t="shared" si="1"/>
        <v>0</v>
      </c>
    </row>
    <row r="73" spans="1:15" ht="45">
      <c r="A73" s="24" t="s">
        <v>621</v>
      </c>
      <c r="B73" s="25" t="s">
        <v>469</v>
      </c>
      <c r="C73" s="25" t="s">
        <v>110</v>
      </c>
      <c r="D73" s="25" t="s">
        <v>21</v>
      </c>
      <c r="E73" s="25" t="s">
        <v>623</v>
      </c>
      <c r="F73" s="26">
        <v>21</v>
      </c>
      <c r="G73" s="27">
        <v>201</v>
      </c>
      <c r="H73" s="25"/>
      <c r="I73" s="26"/>
      <c r="J73" s="41">
        <f t="shared" si="2"/>
        <v>64.01273885350318</v>
      </c>
      <c r="K73" s="40">
        <f t="shared" si="2"/>
        <v>0</v>
      </c>
      <c r="L73" s="29">
        <f t="shared" si="2"/>
        <v>0</v>
      </c>
      <c r="M73" s="82"/>
      <c r="N73" s="83"/>
      <c r="O73" s="28">
        <f t="shared" ref="O73:O74" si="3">SUM(M73+N73)</f>
        <v>0</v>
      </c>
    </row>
    <row r="74" spans="1:15" ht="45">
      <c r="A74" s="24" t="s">
        <v>624</v>
      </c>
      <c r="B74" s="25" t="s">
        <v>469</v>
      </c>
      <c r="C74" s="25" t="s">
        <v>72</v>
      </c>
      <c r="D74" s="25" t="s">
        <v>15</v>
      </c>
      <c r="E74" s="25" t="s">
        <v>16</v>
      </c>
      <c r="F74" s="26">
        <v>19</v>
      </c>
      <c r="G74" s="27">
        <v>179</v>
      </c>
      <c r="H74" s="25"/>
      <c r="I74" s="26"/>
      <c r="J74" s="41">
        <f t="shared" si="2"/>
        <v>57.00636942675159</v>
      </c>
      <c r="K74" s="40">
        <f t="shared" si="2"/>
        <v>0</v>
      </c>
      <c r="L74" s="29">
        <f t="shared" si="2"/>
        <v>0</v>
      </c>
      <c r="M74" s="82"/>
      <c r="N74" s="83"/>
      <c r="O74" s="28">
        <f t="shared" si="3"/>
        <v>0</v>
      </c>
    </row>
    <row r="75" spans="1:15" ht="15.75" thickBot="1"/>
    <row r="76" spans="1:15">
      <c r="M76" s="30" t="s">
        <v>117</v>
      </c>
      <c r="N76" s="31" t="s">
        <v>118</v>
      </c>
      <c r="O76" s="32">
        <f>SUM(O6:O74)</f>
        <v>0</v>
      </c>
    </row>
    <row r="77" spans="1:15">
      <c r="M77" s="33"/>
      <c r="N77" s="34">
        <v>0.19</v>
      </c>
      <c r="O77" s="35">
        <f>SUM(O76)/100*19</f>
        <v>0</v>
      </c>
    </row>
    <row r="78" spans="1:15" ht="15.75" thickBot="1">
      <c r="M78" s="36"/>
      <c r="N78" s="37" t="s">
        <v>119</v>
      </c>
      <c r="O78" s="38">
        <f>SUM(O76+O77)</f>
        <v>0</v>
      </c>
    </row>
  </sheetData>
  <sheetProtection algorithmName="SHA-512" hashValue="uLm8vYQkCeN3XT1xF+A0f37CKdQ4UYVi4KvLymdwJAxt5sY2/4F8ZW7HQM6ipTgf5vKatd/H29Qv6igEjG1amg==" saltValue="TD/TQ3QgwHiKRIFUz8f9MA==" spinCount="100000" sheet="1" objects="1" scenarios="1"/>
  <pageMargins left="0.25" right="0.25"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C4AB-A7F2-4EFE-A39F-76D56C953D2A}">
  <dimension ref="A2:Q98"/>
  <sheetViews>
    <sheetView zoomScaleNormal="100" workbookViewId="0">
      <pane ySplit="5" topLeftCell="A6" activePane="bottomLeft" state="frozen"/>
      <selection activeCell="A4" sqref="A4"/>
      <selection pane="bottomLeft" activeCell="M6" sqref="M6"/>
    </sheetView>
  </sheetViews>
  <sheetFormatPr baseColWidth="10" defaultColWidth="9.140625" defaultRowHeight="15"/>
  <cols>
    <col min="1" max="1" width="9.5703125" style="1" bestFit="1" customWidth="1"/>
    <col min="2" max="2" width="13.85546875" style="2" customWidth="1"/>
    <col min="3" max="3" width="12.140625" style="2" customWidth="1"/>
    <col min="4" max="4" width="24.5703125" style="2" bestFit="1" customWidth="1"/>
    <col min="5" max="5" width="49.5703125" style="2" customWidth="1"/>
    <col min="6" max="6" width="7.85546875" style="2" customWidth="1"/>
    <col min="7" max="7" width="9.42578125" style="2" customWidth="1"/>
    <col min="8" max="9" width="9.5703125" style="2" customWidth="1"/>
    <col min="10" max="10" width="8.140625" style="4" customWidth="1"/>
    <col min="11" max="11" width="8" style="4" customWidth="1"/>
    <col min="12" max="12" width="8.140625" style="4" customWidth="1"/>
    <col min="13" max="13" width="11.140625" style="5" bestFit="1" customWidth="1"/>
    <col min="14" max="14" width="12" style="5" customWidth="1"/>
    <col min="15" max="16" width="9.5703125" style="5" bestFit="1" customWidth="1"/>
    <col min="17" max="17" width="9" style="7" bestFit="1" customWidth="1"/>
    <col min="18" max="16384" width="9.140625" style="7"/>
  </cols>
  <sheetData>
    <row r="2" spans="1:17" ht="37.5">
      <c r="E2" s="3" t="s">
        <v>625</v>
      </c>
    </row>
    <row r="3" spans="1:17" ht="18.75">
      <c r="E3" s="8"/>
      <c r="G3" s="9" t="s">
        <v>1</v>
      </c>
      <c r="I3" s="10"/>
      <c r="J3" s="11" t="s">
        <v>748</v>
      </c>
      <c r="L3" s="12"/>
    </row>
    <row r="4" spans="1:17" ht="15.75" thickBot="1">
      <c r="G4" s="13"/>
      <c r="H4" s="14"/>
      <c r="I4" s="15"/>
      <c r="J4" s="16"/>
      <c r="K4" s="17"/>
      <c r="L4" s="18"/>
    </row>
    <row r="5" spans="1:17" ht="30.75" thickBot="1">
      <c r="A5" s="19" t="s">
        <v>2</v>
      </c>
      <c r="B5" s="20" t="s">
        <v>3</v>
      </c>
      <c r="C5" s="20" t="s">
        <v>4</v>
      </c>
      <c r="D5" s="20" t="s">
        <v>5</v>
      </c>
      <c r="E5" s="20" t="s">
        <v>6</v>
      </c>
      <c r="F5" s="20" t="s">
        <v>7</v>
      </c>
      <c r="G5" s="20" t="s">
        <v>741</v>
      </c>
      <c r="H5" s="20" t="s">
        <v>742</v>
      </c>
      <c r="I5" s="20" t="s">
        <v>743</v>
      </c>
      <c r="J5" s="21" t="s">
        <v>8</v>
      </c>
      <c r="K5" s="21" t="s">
        <v>9</v>
      </c>
      <c r="L5" s="21" t="s">
        <v>10</v>
      </c>
      <c r="M5" s="22" t="s">
        <v>737</v>
      </c>
      <c r="N5" s="66" t="s">
        <v>738</v>
      </c>
      <c r="O5" s="23" t="s">
        <v>11</v>
      </c>
      <c r="Q5" s="56"/>
    </row>
    <row r="6" spans="1:17" ht="30">
      <c r="A6" s="67" t="s">
        <v>626</v>
      </c>
      <c r="B6" s="68" t="s">
        <v>627</v>
      </c>
      <c r="C6" s="68" t="s">
        <v>30</v>
      </c>
      <c r="D6" s="68" t="s">
        <v>15</v>
      </c>
      <c r="E6" s="68" t="s">
        <v>628</v>
      </c>
      <c r="F6" s="77">
        <v>27</v>
      </c>
      <c r="G6" s="70">
        <v>249</v>
      </c>
      <c r="H6" s="68"/>
      <c r="I6" s="77"/>
      <c r="J6" s="71">
        <f t="shared" ref="J6:L21" si="0">SUM(G6/3.14)</f>
        <v>79.29936305732484</v>
      </c>
      <c r="K6" s="72">
        <f t="shared" si="0"/>
        <v>0</v>
      </c>
      <c r="L6" s="76">
        <f t="shared" si="0"/>
        <v>0</v>
      </c>
      <c r="M6" s="84"/>
      <c r="N6" s="85"/>
      <c r="O6" s="74">
        <f>SUM(M6+N6)</f>
        <v>0</v>
      </c>
      <c r="Q6" s="79"/>
    </row>
    <row r="7" spans="1:17" ht="30">
      <c r="A7" s="24" t="s">
        <v>626</v>
      </c>
      <c r="B7" s="25" t="s">
        <v>627</v>
      </c>
      <c r="C7" s="25" t="s">
        <v>30</v>
      </c>
      <c r="D7" s="25" t="s">
        <v>83</v>
      </c>
      <c r="E7" s="25" t="s">
        <v>629</v>
      </c>
      <c r="F7" s="26">
        <v>27</v>
      </c>
      <c r="G7" s="27">
        <v>249</v>
      </c>
      <c r="H7" s="25"/>
      <c r="I7" s="26"/>
      <c r="J7" s="41">
        <f t="shared" si="0"/>
        <v>79.29936305732484</v>
      </c>
      <c r="K7" s="40">
        <f t="shared" si="0"/>
        <v>0</v>
      </c>
      <c r="L7" s="29">
        <f t="shared" si="0"/>
        <v>0</v>
      </c>
      <c r="M7" s="82"/>
      <c r="N7" s="83"/>
      <c r="O7" s="28">
        <f>SUM(M7+N7)</f>
        <v>0</v>
      </c>
    </row>
    <row r="8" spans="1:17" ht="30">
      <c r="A8" s="24" t="s">
        <v>630</v>
      </c>
      <c r="B8" s="25" t="s">
        <v>627</v>
      </c>
      <c r="C8" s="25" t="s">
        <v>30</v>
      </c>
      <c r="D8" s="25" t="s">
        <v>15</v>
      </c>
      <c r="E8" s="25" t="s">
        <v>628</v>
      </c>
      <c r="F8" s="26">
        <v>28</v>
      </c>
      <c r="G8" s="27">
        <v>362</v>
      </c>
      <c r="H8" s="25"/>
      <c r="I8" s="26"/>
      <c r="J8" s="41">
        <f t="shared" si="0"/>
        <v>115.28662420382165</v>
      </c>
      <c r="K8" s="40">
        <f>SUM(H8/3.14)</f>
        <v>0</v>
      </c>
      <c r="L8" s="29">
        <f>SUM(I8/3.14)</f>
        <v>0</v>
      </c>
      <c r="M8" s="82"/>
      <c r="N8" s="83"/>
      <c r="O8" s="28">
        <f>SUM(M8+N8)</f>
        <v>0</v>
      </c>
    </row>
    <row r="9" spans="1:17" ht="30">
      <c r="A9" s="24" t="s">
        <v>631</v>
      </c>
      <c r="B9" s="25" t="s">
        <v>627</v>
      </c>
      <c r="C9" s="25" t="s">
        <v>30</v>
      </c>
      <c r="D9" s="25" t="s">
        <v>24</v>
      </c>
      <c r="E9" s="25" t="s">
        <v>34</v>
      </c>
      <c r="F9" s="26">
        <v>22</v>
      </c>
      <c r="G9" s="27">
        <v>217</v>
      </c>
      <c r="H9" s="25"/>
      <c r="I9" s="26"/>
      <c r="J9" s="41">
        <f t="shared" si="0"/>
        <v>69.108280254777071</v>
      </c>
      <c r="K9" s="40">
        <f t="shared" si="0"/>
        <v>0</v>
      </c>
      <c r="L9" s="29">
        <f t="shared" si="0"/>
        <v>0</v>
      </c>
      <c r="M9" s="82"/>
      <c r="N9" s="83"/>
      <c r="O9" s="28">
        <f t="shared" ref="O9:O72" si="1">SUM(M9+N9)</f>
        <v>0</v>
      </c>
    </row>
    <row r="10" spans="1:17" ht="30">
      <c r="A10" s="24" t="s">
        <v>631</v>
      </c>
      <c r="B10" s="25" t="s">
        <v>627</v>
      </c>
      <c r="C10" s="25" t="s">
        <v>30</v>
      </c>
      <c r="D10" s="25" t="s">
        <v>15</v>
      </c>
      <c r="E10" s="25" t="s">
        <v>628</v>
      </c>
      <c r="F10" s="26">
        <v>22</v>
      </c>
      <c r="G10" s="27">
        <v>217</v>
      </c>
      <c r="H10" s="25"/>
      <c r="I10" s="26"/>
      <c r="J10" s="41">
        <f t="shared" si="0"/>
        <v>69.108280254777071</v>
      </c>
      <c r="K10" s="40">
        <f t="shared" si="0"/>
        <v>0</v>
      </c>
      <c r="L10" s="29">
        <f t="shared" si="0"/>
        <v>0</v>
      </c>
      <c r="M10" s="82"/>
      <c r="N10" s="83"/>
      <c r="O10" s="28">
        <f t="shared" si="1"/>
        <v>0</v>
      </c>
    </row>
    <row r="11" spans="1:17" ht="30">
      <c r="A11" s="24" t="s">
        <v>631</v>
      </c>
      <c r="B11" s="25" t="s">
        <v>627</v>
      </c>
      <c r="C11" s="25" t="s">
        <v>30</v>
      </c>
      <c r="D11" s="25" t="s">
        <v>83</v>
      </c>
      <c r="E11" s="25" t="s">
        <v>632</v>
      </c>
      <c r="F11" s="26">
        <v>22</v>
      </c>
      <c r="G11" s="27">
        <v>217</v>
      </c>
      <c r="H11" s="25"/>
      <c r="I11" s="26"/>
      <c r="J11" s="41">
        <f t="shared" si="0"/>
        <v>69.108280254777071</v>
      </c>
      <c r="K11" s="40">
        <f t="shared" si="0"/>
        <v>0</v>
      </c>
      <c r="L11" s="29">
        <f t="shared" si="0"/>
        <v>0</v>
      </c>
      <c r="M11" s="82"/>
      <c r="N11" s="83"/>
      <c r="O11" s="28">
        <f t="shared" si="1"/>
        <v>0</v>
      </c>
    </row>
    <row r="12" spans="1:17" ht="30">
      <c r="A12" s="24" t="s">
        <v>633</v>
      </c>
      <c r="B12" s="25" t="s">
        <v>627</v>
      </c>
      <c r="C12" s="25" t="s">
        <v>188</v>
      </c>
      <c r="D12" s="25" t="s">
        <v>59</v>
      </c>
      <c r="E12" s="25" t="s">
        <v>634</v>
      </c>
      <c r="F12" s="26">
        <v>16</v>
      </c>
      <c r="G12" s="27">
        <v>91</v>
      </c>
      <c r="H12" s="25"/>
      <c r="I12" s="26"/>
      <c r="J12" s="41">
        <f t="shared" si="0"/>
        <v>28.980891719745223</v>
      </c>
      <c r="K12" s="40">
        <f t="shared" si="0"/>
        <v>0</v>
      </c>
      <c r="L12" s="29">
        <f t="shared" si="0"/>
        <v>0</v>
      </c>
      <c r="M12" s="82"/>
      <c r="N12" s="83"/>
      <c r="O12" s="28">
        <f t="shared" si="1"/>
        <v>0</v>
      </c>
    </row>
    <row r="13" spans="1:17" ht="45">
      <c r="A13" s="24" t="s">
        <v>633</v>
      </c>
      <c r="B13" s="25" t="s">
        <v>627</v>
      </c>
      <c r="C13" s="25" t="s">
        <v>188</v>
      </c>
      <c r="D13" s="25" t="s">
        <v>54</v>
      </c>
      <c r="E13" s="25" t="s">
        <v>635</v>
      </c>
      <c r="F13" s="26">
        <v>16</v>
      </c>
      <c r="G13" s="27">
        <v>91</v>
      </c>
      <c r="H13" s="25"/>
      <c r="I13" s="26"/>
      <c r="J13" s="41">
        <f t="shared" si="0"/>
        <v>28.980891719745223</v>
      </c>
      <c r="K13" s="40">
        <f t="shared" si="0"/>
        <v>0</v>
      </c>
      <c r="L13" s="29">
        <f t="shared" si="0"/>
        <v>0</v>
      </c>
      <c r="M13" s="82"/>
      <c r="N13" s="83"/>
      <c r="O13" s="28">
        <f t="shared" si="1"/>
        <v>0</v>
      </c>
    </row>
    <row r="14" spans="1:17" ht="45">
      <c r="A14" s="24" t="s">
        <v>636</v>
      </c>
      <c r="B14" s="25" t="s">
        <v>627</v>
      </c>
      <c r="C14" s="25" t="s">
        <v>129</v>
      </c>
      <c r="D14" s="25" t="s">
        <v>54</v>
      </c>
      <c r="E14" s="25" t="s">
        <v>637</v>
      </c>
      <c r="F14" s="26">
        <v>13</v>
      </c>
      <c r="G14" s="27">
        <v>73</v>
      </c>
      <c r="H14" s="25"/>
      <c r="I14" s="26"/>
      <c r="J14" s="41">
        <f t="shared" si="0"/>
        <v>23.248407643312103</v>
      </c>
      <c r="K14" s="40">
        <f t="shared" si="0"/>
        <v>0</v>
      </c>
      <c r="L14" s="29">
        <f t="shared" si="0"/>
        <v>0</v>
      </c>
      <c r="M14" s="82"/>
      <c r="N14" s="83"/>
      <c r="O14" s="28">
        <f t="shared" si="1"/>
        <v>0</v>
      </c>
    </row>
    <row r="15" spans="1:17" ht="30">
      <c r="A15" s="24" t="s">
        <v>638</v>
      </c>
      <c r="B15" s="25" t="s">
        <v>627</v>
      </c>
      <c r="C15" s="25" t="s">
        <v>30</v>
      </c>
      <c r="D15" s="25" t="s">
        <v>54</v>
      </c>
      <c r="E15" s="25" t="s">
        <v>639</v>
      </c>
      <c r="F15" s="26">
        <v>22</v>
      </c>
      <c r="G15" s="27">
        <v>192</v>
      </c>
      <c r="H15" s="25"/>
      <c r="I15" s="26"/>
      <c r="J15" s="41">
        <f t="shared" si="0"/>
        <v>61.146496815286625</v>
      </c>
      <c r="K15" s="40">
        <f t="shared" si="0"/>
        <v>0</v>
      </c>
      <c r="L15" s="29">
        <f t="shared" si="0"/>
        <v>0</v>
      </c>
      <c r="M15" s="82"/>
      <c r="N15" s="83"/>
      <c r="O15" s="28">
        <f t="shared" si="1"/>
        <v>0</v>
      </c>
    </row>
    <row r="16" spans="1:17" ht="30">
      <c r="A16" s="24" t="s">
        <v>640</v>
      </c>
      <c r="B16" s="25" t="s">
        <v>627</v>
      </c>
      <c r="C16" s="25" t="s">
        <v>30</v>
      </c>
      <c r="D16" s="25" t="s">
        <v>54</v>
      </c>
      <c r="E16" s="25" t="s">
        <v>641</v>
      </c>
      <c r="F16" s="26">
        <v>18</v>
      </c>
      <c r="G16" s="27">
        <v>195</v>
      </c>
      <c r="H16" s="25"/>
      <c r="I16" s="26"/>
      <c r="J16" s="41">
        <f t="shared" si="0"/>
        <v>62.101910828025474</v>
      </c>
      <c r="K16" s="40">
        <f t="shared" si="0"/>
        <v>0</v>
      </c>
      <c r="L16" s="29">
        <f t="shared" si="0"/>
        <v>0</v>
      </c>
      <c r="M16" s="82"/>
      <c r="N16" s="83"/>
      <c r="O16" s="28">
        <f t="shared" si="1"/>
        <v>0</v>
      </c>
    </row>
    <row r="17" spans="1:15" ht="30">
      <c r="A17" s="24" t="s">
        <v>640</v>
      </c>
      <c r="B17" s="25" t="s">
        <v>627</v>
      </c>
      <c r="C17" s="25" t="s">
        <v>30</v>
      </c>
      <c r="D17" s="25" t="s">
        <v>24</v>
      </c>
      <c r="E17" s="25" t="s">
        <v>642</v>
      </c>
      <c r="F17" s="26">
        <v>18</v>
      </c>
      <c r="G17" s="27">
        <v>195</v>
      </c>
      <c r="H17" s="25"/>
      <c r="I17" s="26"/>
      <c r="J17" s="41">
        <f t="shared" si="0"/>
        <v>62.101910828025474</v>
      </c>
      <c r="K17" s="40">
        <f t="shared" si="0"/>
        <v>0</v>
      </c>
      <c r="L17" s="29">
        <f t="shared" si="0"/>
        <v>0</v>
      </c>
      <c r="M17" s="82"/>
      <c r="N17" s="83"/>
      <c r="O17" s="28">
        <f t="shared" si="1"/>
        <v>0</v>
      </c>
    </row>
    <row r="18" spans="1:15" ht="75">
      <c r="A18" s="24" t="s">
        <v>643</v>
      </c>
      <c r="B18" s="25" t="s">
        <v>627</v>
      </c>
      <c r="C18" s="25" t="s">
        <v>129</v>
      </c>
      <c r="D18" s="25" t="s">
        <v>24</v>
      </c>
      <c r="E18" s="25" t="s">
        <v>644</v>
      </c>
      <c r="F18" s="26">
        <v>18</v>
      </c>
      <c r="G18" s="27">
        <v>224</v>
      </c>
      <c r="H18" s="25">
        <v>139</v>
      </c>
      <c r="I18" s="26"/>
      <c r="J18" s="41">
        <f t="shared" si="0"/>
        <v>71.337579617834393</v>
      </c>
      <c r="K18" s="40">
        <f t="shared" si="0"/>
        <v>44.267515923566876</v>
      </c>
      <c r="L18" s="29">
        <f t="shared" si="0"/>
        <v>0</v>
      </c>
      <c r="M18" s="82"/>
      <c r="N18" s="83"/>
      <c r="O18" s="28">
        <f t="shared" si="1"/>
        <v>0</v>
      </c>
    </row>
    <row r="19" spans="1:15" ht="45">
      <c r="A19" s="24" t="s">
        <v>645</v>
      </c>
      <c r="B19" s="25" t="s">
        <v>627</v>
      </c>
      <c r="C19" s="25" t="s">
        <v>129</v>
      </c>
      <c r="D19" s="25" t="s">
        <v>15</v>
      </c>
      <c r="E19" s="25" t="s">
        <v>628</v>
      </c>
      <c r="F19" s="26">
        <v>22</v>
      </c>
      <c r="G19" s="27">
        <v>117</v>
      </c>
      <c r="H19" s="25"/>
      <c r="I19" s="26"/>
      <c r="J19" s="41">
        <f t="shared" si="0"/>
        <v>37.261146496815286</v>
      </c>
      <c r="K19" s="40">
        <f t="shared" si="0"/>
        <v>0</v>
      </c>
      <c r="L19" s="29">
        <f t="shared" si="0"/>
        <v>0</v>
      </c>
      <c r="M19" s="82"/>
      <c r="N19" s="83"/>
      <c r="O19" s="28">
        <f t="shared" si="1"/>
        <v>0</v>
      </c>
    </row>
    <row r="20" spans="1:15" ht="45">
      <c r="A20" s="24" t="s">
        <v>646</v>
      </c>
      <c r="B20" s="25" t="s">
        <v>627</v>
      </c>
      <c r="C20" s="25" t="s">
        <v>27</v>
      </c>
      <c r="D20" s="25" t="s">
        <v>15</v>
      </c>
      <c r="E20" s="25" t="s">
        <v>647</v>
      </c>
      <c r="F20" s="26">
        <v>22</v>
      </c>
      <c r="G20" s="27">
        <v>126</v>
      </c>
      <c r="H20" s="25"/>
      <c r="I20" s="26"/>
      <c r="J20" s="41">
        <f t="shared" si="0"/>
        <v>40.127388535031848</v>
      </c>
      <c r="K20" s="40">
        <f t="shared" si="0"/>
        <v>0</v>
      </c>
      <c r="L20" s="29">
        <f t="shared" si="0"/>
        <v>0</v>
      </c>
      <c r="M20" s="82"/>
      <c r="N20" s="83"/>
      <c r="O20" s="28">
        <f t="shared" si="1"/>
        <v>0</v>
      </c>
    </row>
    <row r="21" spans="1:15" ht="45">
      <c r="A21" s="24" t="s">
        <v>648</v>
      </c>
      <c r="B21" s="25" t="s">
        <v>627</v>
      </c>
      <c r="C21" s="25" t="s">
        <v>129</v>
      </c>
      <c r="D21" s="25" t="s">
        <v>15</v>
      </c>
      <c r="E21" s="25" t="s">
        <v>628</v>
      </c>
      <c r="F21" s="26">
        <v>22</v>
      </c>
      <c r="G21" s="27">
        <v>123</v>
      </c>
      <c r="H21" s="25"/>
      <c r="I21" s="26"/>
      <c r="J21" s="41">
        <f t="shared" si="0"/>
        <v>39.171974522292992</v>
      </c>
      <c r="K21" s="40">
        <f t="shared" si="0"/>
        <v>0</v>
      </c>
      <c r="L21" s="29">
        <f t="shared" si="0"/>
        <v>0</v>
      </c>
      <c r="M21" s="82"/>
      <c r="N21" s="83"/>
      <c r="O21" s="28">
        <f t="shared" si="1"/>
        <v>0</v>
      </c>
    </row>
    <row r="22" spans="1:15" ht="30">
      <c r="A22" s="24" t="s">
        <v>649</v>
      </c>
      <c r="B22" s="25" t="s">
        <v>627</v>
      </c>
      <c r="C22" s="25" t="s">
        <v>30</v>
      </c>
      <c r="D22" s="25" t="s">
        <v>133</v>
      </c>
      <c r="E22" s="25" t="s">
        <v>650</v>
      </c>
      <c r="F22" s="26">
        <v>16</v>
      </c>
      <c r="G22" s="27">
        <v>176</v>
      </c>
      <c r="H22" s="25"/>
      <c r="I22" s="26"/>
      <c r="J22" s="41">
        <f t="shared" ref="J22:L84" si="2">SUM(G22/3.14)</f>
        <v>56.050955414012734</v>
      </c>
      <c r="K22" s="40">
        <f t="shared" si="2"/>
        <v>0</v>
      </c>
      <c r="L22" s="29">
        <f t="shared" si="2"/>
        <v>0</v>
      </c>
      <c r="M22" s="82"/>
      <c r="N22" s="83"/>
      <c r="O22" s="28">
        <f t="shared" si="1"/>
        <v>0</v>
      </c>
    </row>
    <row r="23" spans="1:15" ht="30">
      <c r="A23" s="24" t="s">
        <v>651</v>
      </c>
      <c r="B23" s="25" t="s">
        <v>627</v>
      </c>
      <c r="C23" s="25" t="s">
        <v>30</v>
      </c>
      <c r="D23" s="25" t="s">
        <v>15</v>
      </c>
      <c r="E23" s="25" t="s">
        <v>628</v>
      </c>
      <c r="F23" s="26">
        <v>28</v>
      </c>
      <c r="G23" s="27">
        <v>355</v>
      </c>
      <c r="H23" s="25"/>
      <c r="I23" s="26"/>
      <c r="J23" s="41">
        <f t="shared" si="2"/>
        <v>113.05732484076432</v>
      </c>
      <c r="K23" s="40">
        <f t="shared" si="2"/>
        <v>0</v>
      </c>
      <c r="L23" s="29">
        <f t="shared" si="2"/>
        <v>0</v>
      </c>
      <c r="M23" s="82"/>
      <c r="N23" s="83"/>
      <c r="O23" s="28">
        <f t="shared" si="1"/>
        <v>0</v>
      </c>
    </row>
    <row r="24" spans="1:15" ht="30">
      <c r="A24" s="24" t="s">
        <v>651</v>
      </c>
      <c r="B24" s="25" t="s">
        <v>627</v>
      </c>
      <c r="C24" s="25" t="s">
        <v>30</v>
      </c>
      <c r="D24" s="25" t="s">
        <v>21</v>
      </c>
      <c r="E24" s="25" t="s">
        <v>652</v>
      </c>
      <c r="F24" s="26">
        <v>28</v>
      </c>
      <c r="G24" s="27">
        <v>355</v>
      </c>
      <c r="H24" s="25"/>
      <c r="I24" s="26"/>
      <c r="J24" s="41">
        <f t="shared" si="2"/>
        <v>113.05732484076432</v>
      </c>
      <c r="K24" s="40">
        <f t="shared" si="2"/>
        <v>0</v>
      </c>
      <c r="L24" s="29">
        <f t="shared" si="2"/>
        <v>0</v>
      </c>
      <c r="M24" s="82"/>
      <c r="N24" s="83"/>
      <c r="O24" s="28">
        <f t="shared" si="1"/>
        <v>0</v>
      </c>
    </row>
    <row r="25" spans="1:15" ht="45">
      <c r="A25" s="24" t="s">
        <v>653</v>
      </c>
      <c r="B25" s="25" t="s">
        <v>627</v>
      </c>
      <c r="C25" s="25" t="s">
        <v>188</v>
      </c>
      <c r="D25" s="25" t="s">
        <v>83</v>
      </c>
      <c r="E25" s="25" t="s">
        <v>654</v>
      </c>
      <c r="F25" s="26">
        <v>16</v>
      </c>
      <c r="G25" s="27">
        <v>186</v>
      </c>
      <c r="H25" s="25"/>
      <c r="I25" s="26"/>
      <c r="J25" s="41">
        <f t="shared" si="2"/>
        <v>59.235668789808912</v>
      </c>
      <c r="K25" s="40">
        <f t="shared" si="2"/>
        <v>0</v>
      </c>
      <c r="L25" s="29">
        <f t="shared" si="2"/>
        <v>0</v>
      </c>
      <c r="M25" s="82"/>
      <c r="N25" s="83"/>
      <c r="O25" s="28">
        <f t="shared" si="1"/>
        <v>0</v>
      </c>
    </row>
    <row r="26" spans="1:15" ht="45">
      <c r="A26" s="24" t="s">
        <v>655</v>
      </c>
      <c r="B26" s="25" t="s">
        <v>627</v>
      </c>
      <c r="C26" s="25" t="s">
        <v>110</v>
      </c>
      <c r="D26" s="25" t="s">
        <v>54</v>
      </c>
      <c r="E26" s="25" t="s">
        <v>656</v>
      </c>
      <c r="F26" s="26">
        <v>14</v>
      </c>
      <c r="G26" s="27">
        <v>126</v>
      </c>
      <c r="H26" s="25"/>
      <c r="I26" s="26"/>
      <c r="J26" s="41">
        <f t="shared" si="2"/>
        <v>40.127388535031848</v>
      </c>
      <c r="K26" s="40">
        <f t="shared" si="2"/>
        <v>0</v>
      </c>
      <c r="L26" s="29">
        <f t="shared" si="2"/>
        <v>0</v>
      </c>
      <c r="M26" s="82"/>
      <c r="N26" s="83"/>
      <c r="O26" s="28">
        <f t="shared" si="1"/>
        <v>0</v>
      </c>
    </row>
    <row r="27" spans="1:15" ht="30">
      <c r="A27" s="24" t="s">
        <v>657</v>
      </c>
      <c r="B27" s="25" t="s">
        <v>627</v>
      </c>
      <c r="C27" s="25" t="s">
        <v>30</v>
      </c>
      <c r="D27" s="25" t="s">
        <v>15</v>
      </c>
      <c r="E27" s="25" t="s">
        <v>628</v>
      </c>
      <c r="F27" s="26">
        <v>25</v>
      </c>
      <c r="G27" s="27">
        <v>252</v>
      </c>
      <c r="H27" s="25"/>
      <c r="I27" s="26"/>
      <c r="J27" s="41">
        <f t="shared" si="2"/>
        <v>80.254777070063696</v>
      </c>
      <c r="K27" s="40">
        <f t="shared" si="2"/>
        <v>0</v>
      </c>
      <c r="L27" s="29">
        <f t="shared" si="2"/>
        <v>0</v>
      </c>
      <c r="M27" s="82"/>
      <c r="N27" s="83"/>
      <c r="O27" s="28">
        <f t="shared" si="1"/>
        <v>0</v>
      </c>
    </row>
    <row r="28" spans="1:15" ht="45">
      <c r="A28" s="24" t="s">
        <v>658</v>
      </c>
      <c r="B28" s="25" t="s">
        <v>627</v>
      </c>
      <c r="C28" s="25" t="s">
        <v>30</v>
      </c>
      <c r="D28" s="25" t="s">
        <v>133</v>
      </c>
      <c r="E28" s="25" t="s">
        <v>659</v>
      </c>
      <c r="F28" s="26">
        <v>24</v>
      </c>
      <c r="G28" s="27">
        <v>277</v>
      </c>
      <c r="H28" s="25"/>
      <c r="I28" s="26"/>
      <c r="J28" s="41">
        <f t="shared" si="2"/>
        <v>88.216560509554142</v>
      </c>
      <c r="K28" s="40">
        <f t="shared" si="2"/>
        <v>0</v>
      </c>
      <c r="L28" s="29">
        <f t="shared" si="2"/>
        <v>0</v>
      </c>
      <c r="M28" s="82"/>
      <c r="N28" s="83"/>
      <c r="O28" s="28">
        <f t="shared" si="1"/>
        <v>0</v>
      </c>
    </row>
    <row r="29" spans="1:15" ht="30">
      <c r="A29" s="24" t="s">
        <v>658</v>
      </c>
      <c r="B29" s="25" t="s">
        <v>627</v>
      </c>
      <c r="C29" s="25" t="s">
        <v>30</v>
      </c>
      <c r="D29" s="25" t="s">
        <v>19</v>
      </c>
      <c r="E29" s="25" t="s">
        <v>660</v>
      </c>
      <c r="F29" s="26">
        <v>24</v>
      </c>
      <c r="G29" s="27">
        <v>277</v>
      </c>
      <c r="H29" s="25"/>
      <c r="I29" s="26"/>
      <c r="J29" s="41">
        <f t="shared" si="2"/>
        <v>88.216560509554142</v>
      </c>
      <c r="K29" s="40">
        <f t="shared" si="2"/>
        <v>0</v>
      </c>
      <c r="L29" s="29">
        <f t="shared" si="2"/>
        <v>0</v>
      </c>
      <c r="M29" s="82"/>
      <c r="N29" s="83"/>
      <c r="O29" s="28">
        <f t="shared" si="1"/>
        <v>0</v>
      </c>
    </row>
    <row r="30" spans="1:15" ht="30">
      <c r="A30" s="24" t="s">
        <v>661</v>
      </c>
      <c r="B30" s="25" t="s">
        <v>627</v>
      </c>
      <c r="C30" s="25" t="s">
        <v>30</v>
      </c>
      <c r="D30" s="25" t="s">
        <v>19</v>
      </c>
      <c r="E30" s="25" t="s">
        <v>662</v>
      </c>
      <c r="F30" s="26">
        <v>24</v>
      </c>
      <c r="G30" s="27">
        <v>308</v>
      </c>
      <c r="H30" s="25"/>
      <c r="I30" s="26"/>
      <c r="J30" s="41">
        <f t="shared" si="2"/>
        <v>98.089171974522287</v>
      </c>
      <c r="K30" s="40">
        <f t="shared" si="2"/>
        <v>0</v>
      </c>
      <c r="L30" s="29">
        <f t="shared" si="2"/>
        <v>0</v>
      </c>
      <c r="M30" s="82"/>
      <c r="N30" s="83"/>
      <c r="O30" s="28">
        <f t="shared" si="1"/>
        <v>0</v>
      </c>
    </row>
    <row r="31" spans="1:15" ht="30">
      <c r="A31" s="24" t="s">
        <v>661</v>
      </c>
      <c r="B31" s="25" t="s">
        <v>627</v>
      </c>
      <c r="C31" s="25" t="s">
        <v>30</v>
      </c>
      <c r="D31" s="25" t="s">
        <v>15</v>
      </c>
      <c r="E31" s="25" t="s">
        <v>628</v>
      </c>
      <c r="F31" s="26">
        <v>24</v>
      </c>
      <c r="G31" s="27">
        <v>308</v>
      </c>
      <c r="H31" s="25"/>
      <c r="I31" s="26"/>
      <c r="J31" s="41">
        <f t="shared" si="2"/>
        <v>98.089171974522287</v>
      </c>
      <c r="K31" s="40">
        <f t="shared" si="2"/>
        <v>0</v>
      </c>
      <c r="L31" s="29">
        <f t="shared" si="2"/>
        <v>0</v>
      </c>
      <c r="M31" s="82"/>
      <c r="N31" s="83"/>
      <c r="O31" s="28">
        <f t="shared" si="1"/>
        <v>0</v>
      </c>
    </row>
    <row r="32" spans="1:15" ht="30">
      <c r="A32" s="24" t="s">
        <v>663</v>
      </c>
      <c r="B32" s="25" t="s">
        <v>627</v>
      </c>
      <c r="C32" s="25" t="s">
        <v>30</v>
      </c>
      <c r="D32" s="25" t="s">
        <v>54</v>
      </c>
      <c r="E32" s="25" t="s">
        <v>664</v>
      </c>
      <c r="F32" s="26">
        <v>21</v>
      </c>
      <c r="G32" s="27">
        <v>249</v>
      </c>
      <c r="H32" s="25"/>
      <c r="I32" s="26"/>
      <c r="J32" s="41">
        <f>SUM(G32/3.14)</f>
        <v>79.29936305732484</v>
      </c>
      <c r="K32" s="40">
        <f>SUM(H32/3.14)</f>
        <v>0</v>
      </c>
      <c r="L32" s="29">
        <f>SUM(I32/3.14)</f>
        <v>0</v>
      </c>
      <c r="M32" s="82"/>
      <c r="N32" s="83"/>
      <c r="O32" s="28">
        <f t="shared" si="1"/>
        <v>0</v>
      </c>
    </row>
    <row r="33" spans="1:15" ht="45">
      <c r="A33" s="24" t="s">
        <v>663</v>
      </c>
      <c r="B33" s="25" t="s">
        <v>627</v>
      </c>
      <c r="C33" s="25" t="s">
        <v>30</v>
      </c>
      <c r="D33" s="25" t="s">
        <v>83</v>
      </c>
      <c r="E33" s="25" t="s">
        <v>665</v>
      </c>
      <c r="F33" s="26">
        <v>21</v>
      </c>
      <c r="G33" s="27">
        <v>249</v>
      </c>
      <c r="H33" s="25"/>
      <c r="I33" s="26"/>
      <c r="J33" s="41">
        <f t="shared" si="2"/>
        <v>79.29936305732484</v>
      </c>
      <c r="K33" s="40">
        <f t="shared" si="2"/>
        <v>0</v>
      </c>
      <c r="L33" s="29">
        <f t="shared" si="2"/>
        <v>0</v>
      </c>
      <c r="M33" s="82"/>
      <c r="N33" s="83"/>
      <c r="O33" s="28">
        <f t="shared" si="1"/>
        <v>0</v>
      </c>
    </row>
    <row r="34" spans="1:15" ht="30">
      <c r="A34" s="24" t="s">
        <v>666</v>
      </c>
      <c r="B34" s="25" t="s">
        <v>627</v>
      </c>
      <c r="C34" s="25" t="s">
        <v>30</v>
      </c>
      <c r="D34" s="25" t="s">
        <v>15</v>
      </c>
      <c r="E34" s="25" t="s">
        <v>628</v>
      </c>
      <c r="F34" s="26">
        <v>26</v>
      </c>
      <c r="G34" s="27">
        <v>224</v>
      </c>
      <c r="H34" s="25"/>
      <c r="I34" s="26"/>
      <c r="J34" s="41">
        <f t="shared" si="2"/>
        <v>71.337579617834393</v>
      </c>
      <c r="K34" s="40">
        <f t="shared" si="2"/>
        <v>0</v>
      </c>
      <c r="L34" s="29">
        <f t="shared" si="2"/>
        <v>0</v>
      </c>
      <c r="M34" s="82"/>
      <c r="N34" s="83"/>
      <c r="O34" s="28">
        <f t="shared" si="1"/>
        <v>0</v>
      </c>
    </row>
    <row r="35" spans="1:15" ht="45">
      <c r="A35" s="24" t="s">
        <v>666</v>
      </c>
      <c r="B35" s="25" t="s">
        <v>627</v>
      </c>
      <c r="C35" s="25" t="s">
        <v>30</v>
      </c>
      <c r="D35" s="25" t="s">
        <v>83</v>
      </c>
      <c r="E35" s="25" t="s">
        <v>667</v>
      </c>
      <c r="F35" s="26">
        <v>26</v>
      </c>
      <c r="G35" s="27">
        <v>224</v>
      </c>
      <c r="H35" s="25"/>
      <c r="I35" s="26"/>
      <c r="J35" s="41">
        <f t="shared" si="2"/>
        <v>71.337579617834393</v>
      </c>
      <c r="K35" s="40">
        <f t="shared" si="2"/>
        <v>0</v>
      </c>
      <c r="L35" s="29">
        <f t="shared" si="2"/>
        <v>0</v>
      </c>
      <c r="M35" s="82"/>
      <c r="N35" s="83"/>
      <c r="O35" s="28">
        <f t="shared" si="1"/>
        <v>0</v>
      </c>
    </row>
    <row r="36" spans="1:15" ht="30">
      <c r="A36" s="24" t="s">
        <v>668</v>
      </c>
      <c r="B36" s="25" t="s">
        <v>627</v>
      </c>
      <c r="C36" s="25" t="s">
        <v>30</v>
      </c>
      <c r="D36" s="25" t="s">
        <v>15</v>
      </c>
      <c r="E36" s="25" t="s">
        <v>628</v>
      </c>
      <c r="F36" s="26">
        <v>25</v>
      </c>
      <c r="G36" s="27">
        <v>277</v>
      </c>
      <c r="H36" s="25"/>
      <c r="I36" s="26"/>
      <c r="J36" s="41">
        <f t="shared" si="2"/>
        <v>88.216560509554142</v>
      </c>
      <c r="K36" s="40">
        <f t="shared" si="2"/>
        <v>0</v>
      </c>
      <c r="L36" s="29">
        <f t="shared" si="2"/>
        <v>0</v>
      </c>
      <c r="M36" s="82"/>
      <c r="N36" s="83"/>
      <c r="O36" s="28">
        <f t="shared" si="1"/>
        <v>0</v>
      </c>
    </row>
    <row r="37" spans="1:15" ht="45">
      <c r="A37" s="24" t="s">
        <v>668</v>
      </c>
      <c r="B37" s="25" t="s">
        <v>627</v>
      </c>
      <c r="C37" s="25" t="s">
        <v>30</v>
      </c>
      <c r="D37" s="25" t="s">
        <v>83</v>
      </c>
      <c r="E37" s="25" t="s">
        <v>669</v>
      </c>
      <c r="F37" s="26">
        <v>25</v>
      </c>
      <c r="G37" s="27">
        <v>277</v>
      </c>
      <c r="H37" s="25"/>
      <c r="I37" s="26"/>
      <c r="J37" s="41">
        <f t="shared" si="2"/>
        <v>88.216560509554142</v>
      </c>
      <c r="K37" s="40">
        <f t="shared" si="2"/>
        <v>0</v>
      </c>
      <c r="L37" s="29">
        <f t="shared" si="2"/>
        <v>0</v>
      </c>
      <c r="M37" s="82"/>
      <c r="N37" s="83"/>
      <c r="O37" s="28">
        <f t="shared" si="1"/>
        <v>0</v>
      </c>
    </row>
    <row r="38" spans="1:15" ht="30">
      <c r="A38" s="24" t="s">
        <v>670</v>
      </c>
      <c r="B38" s="25" t="s">
        <v>627</v>
      </c>
      <c r="C38" s="25" t="s">
        <v>30</v>
      </c>
      <c r="D38" s="25" t="s">
        <v>15</v>
      </c>
      <c r="E38" s="25" t="s">
        <v>628</v>
      </c>
      <c r="F38" s="26">
        <v>26</v>
      </c>
      <c r="G38" s="27">
        <v>252</v>
      </c>
      <c r="H38" s="25"/>
      <c r="I38" s="26"/>
      <c r="J38" s="41">
        <f t="shared" si="2"/>
        <v>80.254777070063696</v>
      </c>
      <c r="K38" s="40">
        <f t="shared" si="2"/>
        <v>0</v>
      </c>
      <c r="L38" s="29">
        <f t="shared" si="2"/>
        <v>0</v>
      </c>
      <c r="M38" s="82"/>
      <c r="N38" s="83"/>
      <c r="O38" s="28">
        <f t="shared" si="1"/>
        <v>0</v>
      </c>
    </row>
    <row r="39" spans="1:15" ht="30">
      <c r="A39" s="24" t="s">
        <v>670</v>
      </c>
      <c r="B39" s="25" t="s">
        <v>627</v>
      </c>
      <c r="C39" s="25" t="s">
        <v>30</v>
      </c>
      <c r="D39" s="25" t="s">
        <v>83</v>
      </c>
      <c r="E39" s="25" t="s">
        <v>671</v>
      </c>
      <c r="F39" s="26">
        <v>26</v>
      </c>
      <c r="G39" s="27">
        <v>252</v>
      </c>
      <c r="H39" s="25"/>
      <c r="I39" s="26"/>
      <c r="J39" s="41">
        <f t="shared" si="2"/>
        <v>80.254777070063696</v>
      </c>
      <c r="K39" s="40">
        <f t="shared" si="2"/>
        <v>0</v>
      </c>
      <c r="L39" s="29">
        <f t="shared" si="2"/>
        <v>0</v>
      </c>
      <c r="M39" s="82"/>
      <c r="N39" s="83"/>
      <c r="O39" s="28">
        <f t="shared" si="1"/>
        <v>0</v>
      </c>
    </row>
    <row r="40" spans="1:15" ht="30">
      <c r="A40" s="24" t="s">
        <v>672</v>
      </c>
      <c r="B40" s="25" t="s">
        <v>627</v>
      </c>
      <c r="C40" s="25" t="s">
        <v>452</v>
      </c>
      <c r="D40" s="25" t="s">
        <v>54</v>
      </c>
      <c r="E40" s="25" t="s">
        <v>673</v>
      </c>
      <c r="F40" s="26">
        <v>15</v>
      </c>
      <c r="G40" s="27">
        <v>98</v>
      </c>
      <c r="H40" s="25"/>
      <c r="I40" s="26"/>
      <c r="J40" s="41">
        <f t="shared" si="2"/>
        <v>31.210191082802545</v>
      </c>
      <c r="K40" s="40">
        <f t="shared" si="2"/>
        <v>0</v>
      </c>
      <c r="L40" s="29">
        <f t="shared" si="2"/>
        <v>0</v>
      </c>
      <c r="M40" s="82"/>
      <c r="N40" s="83"/>
      <c r="O40" s="28">
        <f t="shared" si="1"/>
        <v>0</v>
      </c>
    </row>
    <row r="41" spans="1:15" ht="45">
      <c r="A41" s="24" t="s">
        <v>674</v>
      </c>
      <c r="B41" s="25" t="s">
        <v>627</v>
      </c>
      <c r="C41" s="25" t="s">
        <v>675</v>
      </c>
      <c r="D41" s="25" t="s">
        <v>54</v>
      </c>
      <c r="E41" s="25" t="s">
        <v>676</v>
      </c>
      <c r="F41" s="26">
        <v>10</v>
      </c>
      <c r="G41" s="27">
        <v>66</v>
      </c>
      <c r="H41" s="25">
        <v>54</v>
      </c>
      <c r="I41" s="26"/>
      <c r="J41" s="41">
        <f t="shared" si="2"/>
        <v>21.019108280254777</v>
      </c>
      <c r="K41" s="40">
        <f t="shared" si="2"/>
        <v>17.197452229299362</v>
      </c>
      <c r="L41" s="29">
        <f t="shared" si="2"/>
        <v>0</v>
      </c>
      <c r="M41" s="82"/>
      <c r="N41" s="83"/>
      <c r="O41" s="28">
        <f t="shared" si="1"/>
        <v>0</v>
      </c>
    </row>
    <row r="42" spans="1:15" ht="30">
      <c r="A42" s="24" t="s">
        <v>677</v>
      </c>
      <c r="B42" s="25" t="s">
        <v>627</v>
      </c>
      <c r="C42" s="25" t="s">
        <v>30</v>
      </c>
      <c r="D42" s="25" t="s">
        <v>15</v>
      </c>
      <c r="E42" s="25" t="s">
        <v>628</v>
      </c>
      <c r="F42" s="26">
        <v>26</v>
      </c>
      <c r="G42" s="27">
        <v>305</v>
      </c>
      <c r="H42" s="25"/>
      <c r="I42" s="26"/>
      <c r="J42" s="41">
        <f t="shared" si="2"/>
        <v>97.133757961783431</v>
      </c>
      <c r="K42" s="40">
        <f t="shared" si="2"/>
        <v>0</v>
      </c>
      <c r="L42" s="29">
        <f t="shared" si="2"/>
        <v>0</v>
      </c>
      <c r="M42" s="82"/>
      <c r="N42" s="83"/>
      <c r="O42" s="28">
        <f t="shared" si="1"/>
        <v>0</v>
      </c>
    </row>
    <row r="43" spans="1:15" ht="30">
      <c r="A43" s="24" t="s">
        <v>678</v>
      </c>
      <c r="B43" s="25" t="s">
        <v>627</v>
      </c>
      <c r="C43" s="25" t="s">
        <v>30</v>
      </c>
      <c r="D43" s="25" t="s">
        <v>24</v>
      </c>
      <c r="E43" s="25" t="s">
        <v>679</v>
      </c>
      <c r="F43" s="26">
        <v>29</v>
      </c>
      <c r="G43" s="27">
        <v>255</v>
      </c>
      <c r="H43" s="25"/>
      <c r="I43" s="26"/>
      <c r="J43" s="41">
        <f t="shared" si="2"/>
        <v>81.210191082802538</v>
      </c>
      <c r="K43" s="40">
        <f t="shared" si="2"/>
        <v>0</v>
      </c>
      <c r="L43" s="29">
        <f t="shared" si="2"/>
        <v>0</v>
      </c>
      <c r="M43" s="82"/>
      <c r="N43" s="83"/>
      <c r="O43" s="28">
        <f t="shared" si="1"/>
        <v>0</v>
      </c>
    </row>
    <row r="44" spans="1:15" ht="30">
      <c r="A44" s="24" t="s">
        <v>678</v>
      </c>
      <c r="B44" s="25" t="s">
        <v>627</v>
      </c>
      <c r="C44" s="25" t="s">
        <v>30</v>
      </c>
      <c r="D44" s="25" t="s">
        <v>15</v>
      </c>
      <c r="E44" s="25" t="s">
        <v>628</v>
      </c>
      <c r="F44" s="26">
        <v>29</v>
      </c>
      <c r="G44" s="27">
        <v>255</v>
      </c>
      <c r="H44" s="25"/>
      <c r="I44" s="26"/>
      <c r="J44" s="41">
        <f t="shared" si="2"/>
        <v>81.210191082802538</v>
      </c>
      <c r="K44" s="40">
        <f t="shared" si="2"/>
        <v>0</v>
      </c>
      <c r="L44" s="29">
        <f t="shared" si="2"/>
        <v>0</v>
      </c>
      <c r="M44" s="82"/>
      <c r="N44" s="83"/>
      <c r="O44" s="28">
        <f t="shared" si="1"/>
        <v>0</v>
      </c>
    </row>
    <row r="45" spans="1:15" ht="30">
      <c r="A45" s="24" t="s">
        <v>680</v>
      </c>
      <c r="B45" s="25" t="s">
        <v>627</v>
      </c>
      <c r="C45" s="25" t="s">
        <v>30</v>
      </c>
      <c r="D45" s="25" t="s">
        <v>24</v>
      </c>
      <c r="E45" s="25" t="s">
        <v>681</v>
      </c>
      <c r="F45" s="26">
        <v>28</v>
      </c>
      <c r="G45" s="27">
        <v>290</v>
      </c>
      <c r="H45" s="25"/>
      <c r="I45" s="26"/>
      <c r="J45" s="41">
        <f t="shared" si="2"/>
        <v>92.356687898089163</v>
      </c>
      <c r="K45" s="40">
        <f t="shared" si="2"/>
        <v>0</v>
      </c>
      <c r="L45" s="29">
        <f t="shared" si="2"/>
        <v>0</v>
      </c>
      <c r="M45" s="82"/>
      <c r="N45" s="83"/>
      <c r="O45" s="28">
        <f t="shared" si="1"/>
        <v>0</v>
      </c>
    </row>
    <row r="46" spans="1:15" ht="45">
      <c r="A46" s="24" t="s">
        <v>680</v>
      </c>
      <c r="B46" s="25" t="s">
        <v>627</v>
      </c>
      <c r="C46" s="25" t="s">
        <v>30</v>
      </c>
      <c r="D46" s="25" t="s">
        <v>682</v>
      </c>
      <c r="E46" s="25" t="s">
        <v>683</v>
      </c>
      <c r="F46" s="26">
        <v>28</v>
      </c>
      <c r="G46" s="27">
        <v>290</v>
      </c>
      <c r="H46" s="25"/>
      <c r="I46" s="26"/>
      <c r="J46" s="41">
        <f t="shared" si="2"/>
        <v>92.356687898089163</v>
      </c>
      <c r="K46" s="40">
        <f t="shared" si="2"/>
        <v>0</v>
      </c>
      <c r="L46" s="29">
        <f t="shared" si="2"/>
        <v>0</v>
      </c>
      <c r="M46" s="82"/>
      <c r="N46" s="83"/>
      <c r="O46" s="28">
        <f t="shared" si="1"/>
        <v>0</v>
      </c>
    </row>
    <row r="47" spans="1:15" ht="30">
      <c r="A47" s="24" t="s">
        <v>680</v>
      </c>
      <c r="B47" s="25" t="s">
        <v>627</v>
      </c>
      <c r="C47" s="25" t="s">
        <v>30</v>
      </c>
      <c r="D47" s="25" t="s">
        <v>15</v>
      </c>
      <c r="E47" s="25" t="s">
        <v>628</v>
      </c>
      <c r="F47" s="26">
        <v>28</v>
      </c>
      <c r="G47" s="27">
        <v>290</v>
      </c>
      <c r="H47" s="25"/>
      <c r="I47" s="26"/>
      <c r="J47" s="41">
        <f t="shared" si="2"/>
        <v>92.356687898089163</v>
      </c>
      <c r="K47" s="40">
        <f t="shared" si="2"/>
        <v>0</v>
      </c>
      <c r="L47" s="29">
        <f t="shared" si="2"/>
        <v>0</v>
      </c>
      <c r="M47" s="82"/>
      <c r="N47" s="83"/>
      <c r="O47" s="28">
        <f t="shared" si="1"/>
        <v>0</v>
      </c>
    </row>
    <row r="48" spans="1:15" ht="30">
      <c r="A48" s="24" t="s">
        <v>684</v>
      </c>
      <c r="B48" s="25" t="s">
        <v>627</v>
      </c>
      <c r="C48" s="25" t="s">
        <v>30</v>
      </c>
      <c r="D48" s="25" t="s">
        <v>15</v>
      </c>
      <c r="E48" s="25" t="s">
        <v>628</v>
      </c>
      <c r="F48" s="26">
        <v>26</v>
      </c>
      <c r="G48" s="27">
        <v>290</v>
      </c>
      <c r="H48" s="25"/>
      <c r="I48" s="26"/>
      <c r="J48" s="41">
        <f t="shared" si="2"/>
        <v>92.356687898089163</v>
      </c>
      <c r="K48" s="40">
        <f t="shared" si="2"/>
        <v>0</v>
      </c>
      <c r="L48" s="29">
        <f t="shared" si="2"/>
        <v>0</v>
      </c>
      <c r="M48" s="82"/>
      <c r="N48" s="83"/>
      <c r="O48" s="28">
        <f t="shared" si="1"/>
        <v>0</v>
      </c>
    </row>
    <row r="49" spans="1:15" ht="30">
      <c r="A49" s="24" t="s">
        <v>684</v>
      </c>
      <c r="B49" s="25" t="s">
        <v>627</v>
      </c>
      <c r="C49" s="25" t="s">
        <v>30</v>
      </c>
      <c r="D49" s="25" t="s">
        <v>21</v>
      </c>
      <c r="E49" s="25" t="s">
        <v>685</v>
      </c>
      <c r="F49" s="26">
        <v>26</v>
      </c>
      <c r="G49" s="27">
        <v>290</v>
      </c>
      <c r="H49" s="25"/>
      <c r="I49" s="26"/>
      <c r="J49" s="41">
        <f t="shared" si="2"/>
        <v>92.356687898089163</v>
      </c>
      <c r="K49" s="40">
        <f t="shared" si="2"/>
        <v>0</v>
      </c>
      <c r="L49" s="29">
        <f t="shared" si="2"/>
        <v>0</v>
      </c>
      <c r="M49" s="82"/>
      <c r="N49" s="83"/>
      <c r="O49" s="28">
        <f t="shared" si="1"/>
        <v>0</v>
      </c>
    </row>
    <row r="50" spans="1:15" ht="30">
      <c r="A50" s="24" t="s">
        <v>686</v>
      </c>
      <c r="B50" s="25" t="s">
        <v>627</v>
      </c>
      <c r="C50" s="25" t="s">
        <v>675</v>
      </c>
      <c r="D50" s="25" t="s">
        <v>24</v>
      </c>
      <c r="E50" s="25" t="s">
        <v>687</v>
      </c>
      <c r="F50" s="26">
        <v>14</v>
      </c>
      <c r="G50" s="27">
        <v>79</v>
      </c>
      <c r="H50" s="25"/>
      <c r="I50" s="26"/>
      <c r="J50" s="41">
        <f t="shared" si="2"/>
        <v>25.159235668789808</v>
      </c>
      <c r="K50" s="40">
        <f t="shared" si="2"/>
        <v>0</v>
      </c>
      <c r="L50" s="29">
        <f t="shared" si="2"/>
        <v>0</v>
      </c>
      <c r="M50" s="82"/>
      <c r="N50" s="83"/>
      <c r="O50" s="28">
        <f t="shared" si="1"/>
        <v>0</v>
      </c>
    </row>
    <row r="51" spans="1:15" ht="30">
      <c r="A51" s="24" t="s">
        <v>688</v>
      </c>
      <c r="B51" s="25" t="s">
        <v>627</v>
      </c>
      <c r="C51" s="25" t="s">
        <v>30</v>
      </c>
      <c r="D51" s="25" t="s">
        <v>15</v>
      </c>
      <c r="E51" s="25" t="s">
        <v>628</v>
      </c>
      <c r="F51" s="26">
        <v>27</v>
      </c>
      <c r="G51" s="27">
        <v>236</v>
      </c>
      <c r="H51" s="25"/>
      <c r="I51" s="26"/>
      <c r="J51" s="41">
        <f t="shared" si="2"/>
        <v>75.159235668789805</v>
      </c>
      <c r="K51" s="40">
        <f t="shared" si="2"/>
        <v>0</v>
      </c>
      <c r="L51" s="29">
        <f t="shared" si="2"/>
        <v>0</v>
      </c>
      <c r="M51" s="82"/>
      <c r="N51" s="83"/>
      <c r="O51" s="28">
        <f t="shared" si="1"/>
        <v>0</v>
      </c>
    </row>
    <row r="52" spans="1:15" ht="30">
      <c r="A52" s="24" t="s">
        <v>689</v>
      </c>
      <c r="B52" s="25" t="s">
        <v>627</v>
      </c>
      <c r="C52" s="25" t="s">
        <v>30</v>
      </c>
      <c r="D52" s="25" t="s">
        <v>24</v>
      </c>
      <c r="E52" s="25" t="s">
        <v>679</v>
      </c>
      <c r="F52" s="26">
        <v>30</v>
      </c>
      <c r="G52" s="27">
        <v>293</v>
      </c>
      <c r="H52" s="25"/>
      <c r="I52" s="26"/>
      <c r="J52" s="41">
        <f t="shared" si="2"/>
        <v>93.312101910828019</v>
      </c>
      <c r="K52" s="40">
        <f t="shared" si="2"/>
        <v>0</v>
      </c>
      <c r="L52" s="29">
        <f t="shared" si="2"/>
        <v>0</v>
      </c>
      <c r="M52" s="82"/>
      <c r="N52" s="83"/>
      <c r="O52" s="28">
        <f t="shared" si="1"/>
        <v>0</v>
      </c>
    </row>
    <row r="53" spans="1:15" ht="30">
      <c r="A53" s="24" t="s">
        <v>689</v>
      </c>
      <c r="B53" s="25" t="s">
        <v>627</v>
      </c>
      <c r="C53" s="25" t="s">
        <v>30</v>
      </c>
      <c r="D53" s="25" t="s">
        <v>15</v>
      </c>
      <c r="E53" s="25" t="s">
        <v>628</v>
      </c>
      <c r="F53" s="26">
        <v>30</v>
      </c>
      <c r="G53" s="27">
        <v>293</v>
      </c>
      <c r="H53" s="25"/>
      <c r="I53" s="26"/>
      <c r="J53" s="41">
        <f t="shared" si="2"/>
        <v>93.312101910828019</v>
      </c>
      <c r="K53" s="40">
        <f t="shared" si="2"/>
        <v>0</v>
      </c>
      <c r="L53" s="29">
        <f t="shared" si="2"/>
        <v>0</v>
      </c>
      <c r="M53" s="82"/>
      <c r="N53" s="83"/>
      <c r="O53" s="28">
        <f t="shared" si="1"/>
        <v>0</v>
      </c>
    </row>
    <row r="54" spans="1:15" ht="30">
      <c r="A54" s="24" t="s">
        <v>689</v>
      </c>
      <c r="B54" s="25" t="s">
        <v>627</v>
      </c>
      <c r="C54" s="25" t="s">
        <v>30</v>
      </c>
      <c r="D54" s="25" t="s">
        <v>21</v>
      </c>
      <c r="E54" s="25" t="s">
        <v>690</v>
      </c>
      <c r="F54" s="26">
        <v>30</v>
      </c>
      <c r="G54" s="27">
        <v>293</v>
      </c>
      <c r="H54" s="25"/>
      <c r="I54" s="26"/>
      <c r="J54" s="41">
        <f t="shared" si="2"/>
        <v>93.312101910828019</v>
      </c>
      <c r="K54" s="40">
        <f t="shared" si="2"/>
        <v>0</v>
      </c>
      <c r="L54" s="29">
        <f t="shared" si="2"/>
        <v>0</v>
      </c>
      <c r="M54" s="82"/>
      <c r="N54" s="83"/>
      <c r="O54" s="28">
        <f t="shared" si="1"/>
        <v>0</v>
      </c>
    </row>
    <row r="55" spans="1:15" ht="30">
      <c r="A55" s="24" t="s">
        <v>691</v>
      </c>
      <c r="B55" s="25" t="s">
        <v>627</v>
      </c>
      <c r="C55" s="25" t="s">
        <v>30</v>
      </c>
      <c r="D55" s="25" t="s">
        <v>54</v>
      </c>
      <c r="E55" s="25" t="s">
        <v>692</v>
      </c>
      <c r="F55" s="26">
        <v>27</v>
      </c>
      <c r="G55" s="27">
        <v>271</v>
      </c>
      <c r="H55" s="25"/>
      <c r="I55" s="26"/>
      <c r="J55" s="41">
        <f>SUM(G55/3.14)</f>
        <v>86.30573248407643</v>
      </c>
      <c r="K55" s="40">
        <f>SUM(H55/3.14)</f>
        <v>0</v>
      </c>
      <c r="L55" s="29">
        <f>SUM(I55/3.14)</f>
        <v>0</v>
      </c>
      <c r="M55" s="82"/>
      <c r="N55" s="83"/>
      <c r="O55" s="28">
        <f t="shared" si="1"/>
        <v>0</v>
      </c>
    </row>
    <row r="56" spans="1:15" ht="30">
      <c r="A56" s="24" t="s">
        <v>693</v>
      </c>
      <c r="B56" s="25" t="s">
        <v>627</v>
      </c>
      <c r="C56" s="25" t="s">
        <v>30</v>
      </c>
      <c r="D56" s="25" t="s">
        <v>15</v>
      </c>
      <c r="E56" s="25" t="s">
        <v>628</v>
      </c>
      <c r="F56" s="26">
        <v>24</v>
      </c>
      <c r="G56" s="27">
        <v>202</v>
      </c>
      <c r="H56" s="25"/>
      <c r="I56" s="26"/>
      <c r="J56" s="41">
        <f t="shared" si="2"/>
        <v>64.331210191082803</v>
      </c>
      <c r="K56" s="40">
        <f t="shared" si="2"/>
        <v>0</v>
      </c>
      <c r="L56" s="29">
        <f t="shared" si="2"/>
        <v>0</v>
      </c>
      <c r="M56" s="82"/>
      <c r="N56" s="83"/>
      <c r="O56" s="28">
        <f t="shared" si="1"/>
        <v>0</v>
      </c>
    </row>
    <row r="57" spans="1:15" ht="45">
      <c r="A57" s="24" t="s">
        <v>694</v>
      </c>
      <c r="B57" s="25" t="s">
        <v>627</v>
      </c>
      <c r="C57" s="25" t="s">
        <v>129</v>
      </c>
      <c r="D57" s="25" t="s">
        <v>24</v>
      </c>
      <c r="E57" s="25" t="s">
        <v>695</v>
      </c>
      <c r="F57" s="26">
        <v>17</v>
      </c>
      <c r="G57" s="27">
        <v>60</v>
      </c>
      <c r="H57" s="25"/>
      <c r="I57" s="26"/>
      <c r="J57" s="41">
        <f t="shared" si="2"/>
        <v>19.108280254777068</v>
      </c>
      <c r="K57" s="40">
        <f t="shared" si="2"/>
        <v>0</v>
      </c>
      <c r="L57" s="29">
        <f t="shared" si="2"/>
        <v>0</v>
      </c>
      <c r="M57" s="82"/>
      <c r="N57" s="83"/>
      <c r="O57" s="28">
        <f t="shared" si="1"/>
        <v>0</v>
      </c>
    </row>
    <row r="58" spans="1:15" ht="45">
      <c r="A58" s="24" t="s">
        <v>694</v>
      </c>
      <c r="B58" s="25" t="s">
        <v>627</v>
      </c>
      <c r="C58" s="25" t="s">
        <v>129</v>
      </c>
      <c r="D58" s="25" t="s">
        <v>15</v>
      </c>
      <c r="E58" s="25" t="s">
        <v>628</v>
      </c>
      <c r="F58" s="26">
        <v>17</v>
      </c>
      <c r="G58" s="27">
        <v>60</v>
      </c>
      <c r="H58" s="25"/>
      <c r="I58" s="26"/>
      <c r="J58" s="41">
        <f t="shared" si="2"/>
        <v>19.108280254777068</v>
      </c>
      <c r="K58" s="40">
        <f t="shared" si="2"/>
        <v>0</v>
      </c>
      <c r="L58" s="29">
        <f t="shared" si="2"/>
        <v>0</v>
      </c>
      <c r="M58" s="82"/>
      <c r="N58" s="83"/>
      <c r="O58" s="28">
        <f t="shared" si="1"/>
        <v>0</v>
      </c>
    </row>
    <row r="59" spans="1:15" ht="45">
      <c r="A59" s="24" t="s">
        <v>696</v>
      </c>
      <c r="B59" s="25" t="s">
        <v>627</v>
      </c>
      <c r="C59" s="25" t="s">
        <v>129</v>
      </c>
      <c r="D59" s="25" t="s">
        <v>24</v>
      </c>
      <c r="E59" s="25" t="s">
        <v>697</v>
      </c>
      <c r="F59" s="26">
        <v>16</v>
      </c>
      <c r="G59" s="27">
        <v>66</v>
      </c>
      <c r="H59" s="25"/>
      <c r="I59" s="26"/>
      <c r="J59" s="41">
        <f t="shared" si="2"/>
        <v>21.019108280254777</v>
      </c>
      <c r="K59" s="40">
        <f t="shared" si="2"/>
        <v>0</v>
      </c>
      <c r="L59" s="29">
        <f t="shared" si="2"/>
        <v>0</v>
      </c>
      <c r="M59" s="82"/>
      <c r="N59" s="83"/>
      <c r="O59" s="28">
        <f t="shared" si="1"/>
        <v>0</v>
      </c>
    </row>
    <row r="60" spans="1:15" ht="45">
      <c r="A60" s="24" t="s">
        <v>696</v>
      </c>
      <c r="B60" s="25" t="s">
        <v>627</v>
      </c>
      <c r="C60" s="25" t="s">
        <v>129</v>
      </c>
      <c r="D60" s="25" t="s">
        <v>15</v>
      </c>
      <c r="E60" s="25" t="s">
        <v>628</v>
      </c>
      <c r="F60" s="26">
        <v>16</v>
      </c>
      <c r="G60" s="27">
        <v>66</v>
      </c>
      <c r="H60" s="25"/>
      <c r="I60" s="26"/>
      <c r="J60" s="41">
        <f t="shared" si="2"/>
        <v>21.019108280254777</v>
      </c>
      <c r="K60" s="40">
        <f t="shared" si="2"/>
        <v>0</v>
      </c>
      <c r="L60" s="29">
        <f t="shared" si="2"/>
        <v>0</v>
      </c>
      <c r="M60" s="82"/>
      <c r="N60" s="83"/>
      <c r="O60" s="28">
        <f t="shared" si="1"/>
        <v>0</v>
      </c>
    </row>
    <row r="61" spans="1:15" ht="30">
      <c r="A61" s="24" t="s">
        <v>698</v>
      </c>
      <c r="B61" s="25" t="s">
        <v>627</v>
      </c>
      <c r="C61" s="25" t="s">
        <v>227</v>
      </c>
      <c r="D61" s="25" t="s">
        <v>15</v>
      </c>
      <c r="E61" s="25" t="s">
        <v>699</v>
      </c>
      <c r="F61" s="26">
        <v>7</v>
      </c>
      <c r="G61" s="27">
        <v>47</v>
      </c>
      <c r="H61" s="25"/>
      <c r="I61" s="26"/>
      <c r="J61" s="41">
        <f t="shared" si="2"/>
        <v>14.968152866242038</v>
      </c>
      <c r="K61" s="40">
        <f t="shared" si="2"/>
        <v>0</v>
      </c>
      <c r="L61" s="29">
        <f t="shared" si="2"/>
        <v>0</v>
      </c>
      <c r="M61" s="82"/>
      <c r="N61" s="83"/>
      <c r="O61" s="28">
        <f t="shared" si="1"/>
        <v>0</v>
      </c>
    </row>
    <row r="62" spans="1:15" ht="45">
      <c r="A62" s="24" t="s">
        <v>700</v>
      </c>
      <c r="B62" s="25" t="s">
        <v>627</v>
      </c>
      <c r="C62" s="25" t="s">
        <v>129</v>
      </c>
      <c r="D62" s="25" t="s">
        <v>24</v>
      </c>
      <c r="E62" s="25" t="s">
        <v>701</v>
      </c>
      <c r="F62" s="26">
        <v>19</v>
      </c>
      <c r="G62" s="27">
        <v>91</v>
      </c>
      <c r="H62" s="25"/>
      <c r="I62" s="26"/>
      <c r="J62" s="41">
        <f t="shared" si="2"/>
        <v>28.980891719745223</v>
      </c>
      <c r="K62" s="40">
        <f t="shared" si="2"/>
        <v>0</v>
      </c>
      <c r="L62" s="29">
        <f t="shared" si="2"/>
        <v>0</v>
      </c>
      <c r="M62" s="82"/>
      <c r="N62" s="83"/>
      <c r="O62" s="28">
        <f t="shared" si="1"/>
        <v>0</v>
      </c>
    </row>
    <row r="63" spans="1:15" ht="45">
      <c r="A63" s="24" t="s">
        <v>700</v>
      </c>
      <c r="B63" s="25" t="s">
        <v>627</v>
      </c>
      <c r="C63" s="25" t="s">
        <v>129</v>
      </c>
      <c r="D63" s="25" t="s">
        <v>15</v>
      </c>
      <c r="E63" s="25" t="s">
        <v>628</v>
      </c>
      <c r="F63" s="26">
        <v>19</v>
      </c>
      <c r="G63" s="27">
        <v>91</v>
      </c>
      <c r="H63" s="25"/>
      <c r="I63" s="26"/>
      <c r="J63" s="41">
        <f t="shared" si="2"/>
        <v>28.980891719745223</v>
      </c>
      <c r="K63" s="40">
        <f t="shared" si="2"/>
        <v>0</v>
      </c>
      <c r="L63" s="29">
        <f t="shared" si="2"/>
        <v>0</v>
      </c>
      <c r="M63" s="82"/>
      <c r="N63" s="83"/>
      <c r="O63" s="28">
        <f t="shared" si="1"/>
        <v>0</v>
      </c>
    </row>
    <row r="64" spans="1:15" ht="45">
      <c r="A64" s="24" t="s">
        <v>702</v>
      </c>
      <c r="B64" s="25" t="s">
        <v>627</v>
      </c>
      <c r="C64" s="25" t="s">
        <v>129</v>
      </c>
      <c r="D64" s="25" t="s">
        <v>24</v>
      </c>
      <c r="E64" s="25" t="s">
        <v>697</v>
      </c>
      <c r="F64" s="26">
        <v>18</v>
      </c>
      <c r="G64" s="27">
        <v>94</v>
      </c>
      <c r="H64" s="25"/>
      <c r="I64" s="26"/>
      <c r="J64" s="41">
        <f t="shared" si="2"/>
        <v>29.936305732484076</v>
      </c>
      <c r="K64" s="40">
        <f t="shared" si="2"/>
        <v>0</v>
      </c>
      <c r="L64" s="29">
        <f t="shared" si="2"/>
        <v>0</v>
      </c>
      <c r="M64" s="82"/>
      <c r="N64" s="83"/>
      <c r="O64" s="28">
        <f t="shared" si="1"/>
        <v>0</v>
      </c>
    </row>
    <row r="65" spans="1:15" ht="45">
      <c r="A65" s="24" t="s">
        <v>702</v>
      </c>
      <c r="B65" s="25" t="s">
        <v>627</v>
      </c>
      <c r="C65" s="25" t="s">
        <v>129</v>
      </c>
      <c r="D65" s="25" t="s">
        <v>15</v>
      </c>
      <c r="E65" s="25" t="s">
        <v>628</v>
      </c>
      <c r="F65" s="26">
        <v>18</v>
      </c>
      <c r="G65" s="27">
        <v>94</v>
      </c>
      <c r="H65" s="25"/>
      <c r="I65" s="26"/>
      <c r="J65" s="41">
        <f t="shared" si="2"/>
        <v>29.936305732484076</v>
      </c>
      <c r="K65" s="40">
        <f t="shared" si="2"/>
        <v>0</v>
      </c>
      <c r="L65" s="29">
        <f t="shared" si="2"/>
        <v>0</v>
      </c>
      <c r="M65" s="82"/>
      <c r="N65" s="83"/>
      <c r="O65" s="28">
        <f t="shared" si="1"/>
        <v>0</v>
      </c>
    </row>
    <row r="66" spans="1:15" ht="45">
      <c r="A66" s="24" t="s">
        <v>703</v>
      </c>
      <c r="B66" s="25" t="s">
        <v>627</v>
      </c>
      <c r="C66" s="25" t="s">
        <v>129</v>
      </c>
      <c r="D66" s="25" t="s">
        <v>24</v>
      </c>
      <c r="E66" s="25" t="s">
        <v>697</v>
      </c>
      <c r="F66" s="26">
        <v>17</v>
      </c>
      <c r="G66" s="27">
        <v>63</v>
      </c>
      <c r="H66" s="25"/>
      <c r="I66" s="26"/>
      <c r="J66" s="41">
        <f t="shared" si="2"/>
        <v>20.063694267515924</v>
      </c>
      <c r="K66" s="40">
        <f t="shared" si="2"/>
        <v>0</v>
      </c>
      <c r="L66" s="29">
        <f t="shared" si="2"/>
        <v>0</v>
      </c>
      <c r="M66" s="82"/>
      <c r="N66" s="83"/>
      <c r="O66" s="28">
        <f t="shared" si="1"/>
        <v>0</v>
      </c>
    </row>
    <row r="67" spans="1:15" ht="45">
      <c r="A67" s="24" t="s">
        <v>703</v>
      </c>
      <c r="B67" s="25" t="s">
        <v>627</v>
      </c>
      <c r="C67" s="25" t="s">
        <v>129</v>
      </c>
      <c r="D67" s="25" t="s">
        <v>15</v>
      </c>
      <c r="E67" s="25" t="s">
        <v>628</v>
      </c>
      <c r="F67" s="26">
        <v>17</v>
      </c>
      <c r="G67" s="27">
        <v>63</v>
      </c>
      <c r="H67" s="25"/>
      <c r="I67" s="26"/>
      <c r="J67" s="41">
        <f t="shared" si="2"/>
        <v>20.063694267515924</v>
      </c>
      <c r="K67" s="40">
        <f t="shared" si="2"/>
        <v>0</v>
      </c>
      <c r="L67" s="29">
        <f t="shared" si="2"/>
        <v>0</v>
      </c>
      <c r="M67" s="82"/>
      <c r="N67" s="83"/>
      <c r="O67" s="28">
        <f t="shared" si="1"/>
        <v>0</v>
      </c>
    </row>
    <row r="68" spans="1:15" ht="30">
      <c r="A68" s="24" t="s">
        <v>704</v>
      </c>
      <c r="B68" s="25" t="s">
        <v>627</v>
      </c>
      <c r="C68" s="25" t="s">
        <v>227</v>
      </c>
      <c r="D68" s="25" t="s">
        <v>24</v>
      </c>
      <c r="E68" s="25" t="s">
        <v>705</v>
      </c>
      <c r="F68" s="26">
        <v>5</v>
      </c>
      <c r="G68" s="27">
        <v>72</v>
      </c>
      <c r="H68" s="25"/>
      <c r="I68" s="26"/>
      <c r="J68" s="41">
        <f t="shared" si="2"/>
        <v>22.929936305732483</v>
      </c>
      <c r="K68" s="40">
        <f t="shared" si="2"/>
        <v>0</v>
      </c>
      <c r="L68" s="29">
        <f t="shared" si="2"/>
        <v>0</v>
      </c>
      <c r="M68" s="82"/>
      <c r="N68" s="83"/>
      <c r="O68" s="28">
        <f t="shared" si="1"/>
        <v>0</v>
      </c>
    </row>
    <row r="69" spans="1:15" ht="45">
      <c r="A69" s="24" t="s">
        <v>704</v>
      </c>
      <c r="B69" s="25" t="s">
        <v>627</v>
      </c>
      <c r="C69" s="25" t="s">
        <v>227</v>
      </c>
      <c r="D69" s="25" t="s">
        <v>15</v>
      </c>
      <c r="E69" s="25" t="s">
        <v>706</v>
      </c>
      <c r="F69" s="26">
        <v>5</v>
      </c>
      <c r="G69" s="27">
        <v>72</v>
      </c>
      <c r="H69" s="25"/>
      <c r="I69" s="26"/>
      <c r="J69" s="41">
        <f t="shared" si="2"/>
        <v>22.929936305732483</v>
      </c>
      <c r="K69" s="40">
        <f t="shared" si="2"/>
        <v>0</v>
      </c>
      <c r="L69" s="29">
        <f t="shared" si="2"/>
        <v>0</v>
      </c>
      <c r="M69" s="82"/>
      <c r="N69" s="83"/>
      <c r="O69" s="28">
        <f t="shared" si="1"/>
        <v>0</v>
      </c>
    </row>
    <row r="70" spans="1:15" ht="45">
      <c r="A70" s="24" t="s">
        <v>707</v>
      </c>
      <c r="B70" s="25" t="s">
        <v>627</v>
      </c>
      <c r="C70" s="25" t="s">
        <v>129</v>
      </c>
      <c r="D70" s="25" t="s">
        <v>24</v>
      </c>
      <c r="E70" s="25" t="s">
        <v>708</v>
      </c>
      <c r="F70" s="26">
        <v>17</v>
      </c>
      <c r="G70" s="27">
        <v>60</v>
      </c>
      <c r="H70" s="25"/>
      <c r="I70" s="26"/>
      <c r="J70" s="41">
        <f t="shared" si="2"/>
        <v>19.108280254777068</v>
      </c>
      <c r="K70" s="40">
        <f t="shared" si="2"/>
        <v>0</v>
      </c>
      <c r="L70" s="29">
        <f t="shared" si="2"/>
        <v>0</v>
      </c>
      <c r="M70" s="82"/>
      <c r="N70" s="83"/>
      <c r="O70" s="28">
        <f t="shared" si="1"/>
        <v>0</v>
      </c>
    </row>
    <row r="71" spans="1:15" ht="45">
      <c r="A71" s="24" t="s">
        <v>709</v>
      </c>
      <c r="B71" s="25" t="s">
        <v>627</v>
      </c>
      <c r="C71" s="25" t="s">
        <v>129</v>
      </c>
      <c r="D71" s="25" t="s">
        <v>24</v>
      </c>
      <c r="E71" s="25" t="s">
        <v>34</v>
      </c>
      <c r="F71" s="26">
        <v>18</v>
      </c>
      <c r="G71" s="27">
        <v>82</v>
      </c>
      <c r="H71" s="25"/>
      <c r="I71" s="26"/>
      <c r="J71" s="41">
        <f t="shared" si="2"/>
        <v>26.114649681528661</v>
      </c>
      <c r="K71" s="40">
        <f t="shared" si="2"/>
        <v>0</v>
      </c>
      <c r="L71" s="29">
        <f t="shared" si="2"/>
        <v>0</v>
      </c>
      <c r="M71" s="82"/>
      <c r="N71" s="83"/>
      <c r="O71" s="28">
        <f t="shared" si="1"/>
        <v>0</v>
      </c>
    </row>
    <row r="72" spans="1:15" ht="45">
      <c r="A72" s="24" t="s">
        <v>710</v>
      </c>
      <c r="B72" s="25" t="s">
        <v>627</v>
      </c>
      <c r="C72" s="25" t="s">
        <v>129</v>
      </c>
      <c r="D72" s="25" t="s">
        <v>24</v>
      </c>
      <c r="E72" s="25" t="s">
        <v>711</v>
      </c>
      <c r="F72" s="26">
        <v>17</v>
      </c>
      <c r="G72" s="27">
        <v>79</v>
      </c>
      <c r="H72" s="25"/>
      <c r="I72" s="26"/>
      <c r="J72" s="41">
        <f t="shared" si="2"/>
        <v>25.159235668789808</v>
      </c>
      <c r="K72" s="40">
        <f t="shared" si="2"/>
        <v>0</v>
      </c>
      <c r="L72" s="29">
        <f t="shared" si="2"/>
        <v>0</v>
      </c>
      <c r="M72" s="82"/>
      <c r="N72" s="83"/>
      <c r="O72" s="28">
        <f t="shared" si="1"/>
        <v>0</v>
      </c>
    </row>
    <row r="73" spans="1:15" ht="45">
      <c r="A73" s="24" t="s">
        <v>710</v>
      </c>
      <c r="B73" s="25" t="s">
        <v>627</v>
      </c>
      <c r="C73" s="25" t="s">
        <v>129</v>
      </c>
      <c r="D73" s="25" t="s">
        <v>15</v>
      </c>
      <c r="E73" s="25" t="s">
        <v>712</v>
      </c>
      <c r="F73" s="26">
        <v>17</v>
      </c>
      <c r="G73" s="27">
        <v>79</v>
      </c>
      <c r="H73" s="25"/>
      <c r="I73" s="26"/>
      <c r="J73" s="41">
        <f t="shared" si="2"/>
        <v>25.159235668789808</v>
      </c>
      <c r="K73" s="40">
        <f t="shared" si="2"/>
        <v>0</v>
      </c>
      <c r="L73" s="29">
        <f t="shared" si="2"/>
        <v>0</v>
      </c>
      <c r="M73" s="82"/>
      <c r="N73" s="83"/>
      <c r="O73" s="28">
        <f t="shared" ref="O73:O86" si="3">SUM(M73+N73)</f>
        <v>0</v>
      </c>
    </row>
    <row r="74" spans="1:15" ht="30">
      <c r="A74" s="24" t="s">
        <v>713</v>
      </c>
      <c r="B74" s="25" t="s">
        <v>627</v>
      </c>
      <c r="C74" s="25" t="s">
        <v>30</v>
      </c>
      <c r="D74" s="25" t="s">
        <v>59</v>
      </c>
      <c r="E74" s="25" t="s">
        <v>714</v>
      </c>
      <c r="F74" s="26">
        <v>25</v>
      </c>
      <c r="G74" s="27">
        <v>126</v>
      </c>
      <c r="H74" s="25"/>
      <c r="I74" s="26"/>
      <c r="J74" s="41">
        <f t="shared" si="2"/>
        <v>40.127388535031848</v>
      </c>
      <c r="K74" s="40">
        <f t="shared" si="2"/>
        <v>0</v>
      </c>
      <c r="L74" s="29">
        <f t="shared" si="2"/>
        <v>0</v>
      </c>
      <c r="M74" s="82"/>
      <c r="N74" s="83"/>
      <c r="O74" s="28">
        <f t="shared" si="3"/>
        <v>0</v>
      </c>
    </row>
    <row r="75" spans="1:15" ht="30">
      <c r="A75" s="24" t="s">
        <v>713</v>
      </c>
      <c r="B75" s="25" t="s">
        <v>627</v>
      </c>
      <c r="C75" s="25" t="s">
        <v>30</v>
      </c>
      <c r="D75" s="25" t="s">
        <v>54</v>
      </c>
      <c r="E75" s="25"/>
      <c r="F75" s="26">
        <v>25</v>
      </c>
      <c r="G75" s="27">
        <v>126</v>
      </c>
      <c r="H75" s="25"/>
      <c r="I75" s="26"/>
      <c r="J75" s="41">
        <f t="shared" si="2"/>
        <v>40.127388535031848</v>
      </c>
      <c r="K75" s="40">
        <f t="shared" si="2"/>
        <v>0</v>
      </c>
      <c r="L75" s="29">
        <f t="shared" si="2"/>
        <v>0</v>
      </c>
      <c r="M75" s="82"/>
      <c r="N75" s="83"/>
      <c r="O75" s="28">
        <f t="shared" si="3"/>
        <v>0</v>
      </c>
    </row>
    <row r="76" spans="1:15" ht="30">
      <c r="A76" s="24" t="s">
        <v>713</v>
      </c>
      <c r="B76" s="25" t="s">
        <v>627</v>
      </c>
      <c r="C76" s="25" t="s">
        <v>30</v>
      </c>
      <c r="D76" s="25" t="s">
        <v>24</v>
      </c>
      <c r="E76" s="25" t="s">
        <v>715</v>
      </c>
      <c r="F76" s="26">
        <v>25</v>
      </c>
      <c r="G76" s="27">
        <v>126</v>
      </c>
      <c r="H76" s="25"/>
      <c r="I76" s="26"/>
      <c r="J76" s="41">
        <f t="shared" si="2"/>
        <v>40.127388535031848</v>
      </c>
      <c r="K76" s="40">
        <f t="shared" si="2"/>
        <v>0</v>
      </c>
      <c r="L76" s="29">
        <f t="shared" si="2"/>
        <v>0</v>
      </c>
      <c r="M76" s="82"/>
      <c r="N76" s="83"/>
      <c r="O76" s="28">
        <f t="shared" si="3"/>
        <v>0</v>
      </c>
    </row>
    <row r="77" spans="1:15" ht="45">
      <c r="A77" s="24" t="s">
        <v>716</v>
      </c>
      <c r="B77" s="25" t="s">
        <v>627</v>
      </c>
      <c r="C77" s="25" t="s">
        <v>129</v>
      </c>
      <c r="D77" s="25" t="s">
        <v>24</v>
      </c>
      <c r="E77" s="25" t="s">
        <v>717</v>
      </c>
      <c r="F77" s="26">
        <v>19</v>
      </c>
      <c r="G77" s="27">
        <v>97</v>
      </c>
      <c r="H77" s="25"/>
      <c r="I77" s="26"/>
      <c r="J77" s="41">
        <f t="shared" si="2"/>
        <v>30.891719745222929</v>
      </c>
      <c r="K77" s="40">
        <f t="shared" si="2"/>
        <v>0</v>
      </c>
      <c r="L77" s="29">
        <f t="shared" si="2"/>
        <v>0</v>
      </c>
      <c r="M77" s="82"/>
      <c r="N77" s="83"/>
      <c r="O77" s="28">
        <f t="shared" si="3"/>
        <v>0</v>
      </c>
    </row>
    <row r="78" spans="1:15" ht="45">
      <c r="A78" s="24" t="s">
        <v>716</v>
      </c>
      <c r="B78" s="25" t="s">
        <v>627</v>
      </c>
      <c r="C78" s="25" t="s">
        <v>129</v>
      </c>
      <c r="D78" s="25" t="s">
        <v>15</v>
      </c>
      <c r="E78" s="25" t="s">
        <v>628</v>
      </c>
      <c r="F78" s="26">
        <v>19</v>
      </c>
      <c r="G78" s="27">
        <v>97</v>
      </c>
      <c r="H78" s="25"/>
      <c r="I78" s="26"/>
      <c r="J78" s="41">
        <f t="shared" si="2"/>
        <v>30.891719745222929</v>
      </c>
      <c r="K78" s="40">
        <f t="shared" si="2"/>
        <v>0</v>
      </c>
      <c r="L78" s="29">
        <f t="shared" si="2"/>
        <v>0</v>
      </c>
      <c r="M78" s="82"/>
      <c r="N78" s="83"/>
      <c r="O78" s="28">
        <f t="shared" si="3"/>
        <v>0</v>
      </c>
    </row>
    <row r="79" spans="1:15" ht="45">
      <c r="A79" s="24" t="s">
        <v>718</v>
      </c>
      <c r="B79" s="25" t="s">
        <v>627</v>
      </c>
      <c r="C79" s="25" t="s">
        <v>129</v>
      </c>
      <c r="D79" s="25" t="s">
        <v>15</v>
      </c>
      <c r="E79" s="25" t="s">
        <v>628</v>
      </c>
      <c r="F79" s="26">
        <v>17</v>
      </c>
      <c r="G79" s="27">
        <v>79</v>
      </c>
      <c r="H79" s="25"/>
      <c r="I79" s="26"/>
      <c r="J79" s="41">
        <f t="shared" si="2"/>
        <v>25.159235668789808</v>
      </c>
      <c r="K79" s="40">
        <f t="shared" si="2"/>
        <v>0</v>
      </c>
      <c r="L79" s="29">
        <f t="shared" si="2"/>
        <v>0</v>
      </c>
      <c r="M79" s="82"/>
      <c r="N79" s="83"/>
      <c r="O79" s="28">
        <f t="shared" si="3"/>
        <v>0</v>
      </c>
    </row>
    <row r="80" spans="1:15" ht="30">
      <c r="A80" s="24" t="s">
        <v>719</v>
      </c>
      <c r="B80" s="25" t="s">
        <v>627</v>
      </c>
      <c r="C80" s="25" t="s">
        <v>30</v>
      </c>
      <c r="D80" s="25" t="s">
        <v>15</v>
      </c>
      <c r="E80" s="25" t="s">
        <v>628</v>
      </c>
      <c r="F80" s="26">
        <v>19</v>
      </c>
      <c r="G80" s="27">
        <v>157</v>
      </c>
      <c r="H80" s="25"/>
      <c r="I80" s="26"/>
      <c r="J80" s="41">
        <f t="shared" si="2"/>
        <v>50</v>
      </c>
      <c r="K80" s="40">
        <f t="shared" si="2"/>
        <v>0</v>
      </c>
      <c r="L80" s="29">
        <f t="shared" si="2"/>
        <v>0</v>
      </c>
      <c r="M80" s="82"/>
      <c r="N80" s="83"/>
      <c r="O80" s="28">
        <f t="shared" si="3"/>
        <v>0</v>
      </c>
    </row>
    <row r="81" spans="1:15" ht="90">
      <c r="A81" s="24" t="s">
        <v>719</v>
      </c>
      <c r="B81" s="25" t="s">
        <v>627</v>
      </c>
      <c r="C81" s="25" t="s">
        <v>30</v>
      </c>
      <c r="D81" s="25" t="s">
        <v>21</v>
      </c>
      <c r="E81" s="25" t="s">
        <v>720</v>
      </c>
      <c r="F81" s="26">
        <v>19</v>
      </c>
      <c r="G81" s="27">
        <v>157</v>
      </c>
      <c r="H81" s="25"/>
      <c r="I81" s="26"/>
      <c r="J81" s="41">
        <f t="shared" si="2"/>
        <v>50</v>
      </c>
      <c r="K81" s="40">
        <f t="shared" si="2"/>
        <v>0</v>
      </c>
      <c r="L81" s="29">
        <f t="shared" si="2"/>
        <v>0</v>
      </c>
      <c r="M81" s="82"/>
      <c r="N81" s="83"/>
      <c r="O81" s="28">
        <f t="shared" si="3"/>
        <v>0</v>
      </c>
    </row>
    <row r="82" spans="1:15" ht="30">
      <c r="A82" s="24" t="s">
        <v>721</v>
      </c>
      <c r="B82" s="25" t="s">
        <v>627</v>
      </c>
      <c r="C82" s="25" t="s">
        <v>30</v>
      </c>
      <c r="D82" s="25" t="s">
        <v>15</v>
      </c>
      <c r="E82" s="25" t="s">
        <v>628</v>
      </c>
      <c r="F82" s="26">
        <v>27</v>
      </c>
      <c r="G82" s="27">
        <v>251</v>
      </c>
      <c r="H82" s="25"/>
      <c r="I82" s="26"/>
      <c r="J82" s="41">
        <f t="shared" si="2"/>
        <v>79.936305732484072</v>
      </c>
      <c r="K82" s="40">
        <f t="shared" si="2"/>
        <v>0</v>
      </c>
      <c r="L82" s="29">
        <f t="shared" si="2"/>
        <v>0</v>
      </c>
      <c r="M82" s="82"/>
      <c r="N82" s="83"/>
      <c r="O82" s="28">
        <f t="shared" si="3"/>
        <v>0</v>
      </c>
    </row>
    <row r="83" spans="1:15" ht="30">
      <c r="A83" s="24" t="s">
        <v>721</v>
      </c>
      <c r="B83" s="25" t="s">
        <v>627</v>
      </c>
      <c r="C83" s="25" t="s">
        <v>30</v>
      </c>
      <c r="D83" s="25" t="s">
        <v>105</v>
      </c>
      <c r="E83" s="25" t="s">
        <v>722</v>
      </c>
      <c r="F83" s="26">
        <v>27</v>
      </c>
      <c r="G83" s="27">
        <v>251</v>
      </c>
      <c r="H83" s="25"/>
      <c r="I83" s="26"/>
      <c r="J83" s="41">
        <f t="shared" si="2"/>
        <v>79.936305732484072</v>
      </c>
      <c r="K83" s="40">
        <f t="shared" si="2"/>
        <v>0</v>
      </c>
      <c r="L83" s="29">
        <f t="shared" si="2"/>
        <v>0</v>
      </c>
      <c r="M83" s="82"/>
      <c r="N83" s="83"/>
      <c r="O83" s="28">
        <f t="shared" si="3"/>
        <v>0</v>
      </c>
    </row>
    <row r="84" spans="1:15" ht="30">
      <c r="A84" s="24" t="s">
        <v>723</v>
      </c>
      <c r="B84" s="25" t="s">
        <v>627</v>
      </c>
      <c r="C84" s="25" t="s">
        <v>30</v>
      </c>
      <c r="D84" s="25" t="s">
        <v>133</v>
      </c>
      <c r="E84" s="25" t="s">
        <v>724</v>
      </c>
      <c r="F84" s="26">
        <v>23</v>
      </c>
      <c r="G84" s="27">
        <v>276</v>
      </c>
      <c r="H84" s="25"/>
      <c r="I84" s="26"/>
      <c r="J84" s="41">
        <f t="shared" si="2"/>
        <v>87.898089171974519</v>
      </c>
      <c r="K84" s="40">
        <f t="shared" si="2"/>
        <v>0</v>
      </c>
      <c r="L84" s="29">
        <f t="shared" si="2"/>
        <v>0</v>
      </c>
      <c r="M84" s="82"/>
      <c r="N84" s="83"/>
      <c r="O84" s="28">
        <f t="shared" si="3"/>
        <v>0</v>
      </c>
    </row>
    <row r="85" spans="1:15" ht="30">
      <c r="A85" s="24" t="s">
        <v>723</v>
      </c>
      <c r="B85" s="25" t="s">
        <v>627</v>
      </c>
      <c r="C85" s="25" t="s">
        <v>30</v>
      </c>
      <c r="D85" s="25" t="s">
        <v>15</v>
      </c>
      <c r="E85" s="25" t="s">
        <v>628</v>
      </c>
      <c r="F85" s="26">
        <v>23</v>
      </c>
      <c r="G85" s="27">
        <v>276</v>
      </c>
      <c r="H85" s="25"/>
      <c r="I85" s="26"/>
      <c r="J85" s="41">
        <f t="shared" ref="J85:L86" si="4">SUM(G85/3.14)</f>
        <v>87.898089171974519</v>
      </c>
      <c r="K85" s="40">
        <f t="shared" si="4"/>
        <v>0</v>
      </c>
      <c r="L85" s="29">
        <f t="shared" si="4"/>
        <v>0</v>
      </c>
      <c r="M85" s="82"/>
      <c r="N85" s="83"/>
      <c r="O85" s="28">
        <f t="shared" si="3"/>
        <v>0</v>
      </c>
    </row>
    <row r="86" spans="1:15" ht="30">
      <c r="A86" s="24" t="s">
        <v>725</v>
      </c>
      <c r="B86" s="25" t="s">
        <v>627</v>
      </c>
      <c r="C86" s="25" t="s">
        <v>30</v>
      </c>
      <c r="D86" s="25" t="s">
        <v>15</v>
      </c>
      <c r="E86" s="25" t="s">
        <v>628</v>
      </c>
      <c r="F86" s="26">
        <v>27</v>
      </c>
      <c r="G86" s="27">
        <v>286</v>
      </c>
      <c r="H86" s="25"/>
      <c r="I86" s="26"/>
      <c r="J86" s="41">
        <f t="shared" si="4"/>
        <v>91.082802547770697</v>
      </c>
      <c r="K86" s="40">
        <f t="shared" si="4"/>
        <v>0</v>
      </c>
      <c r="L86" s="29">
        <f t="shared" si="4"/>
        <v>0</v>
      </c>
      <c r="M86" s="82"/>
      <c r="N86" s="83"/>
      <c r="O86" s="28">
        <f t="shared" si="3"/>
        <v>0</v>
      </c>
    </row>
    <row r="87" spans="1:15" ht="15.75" thickBot="1"/>
    <row r="88" spans="1:15">
      <c r="M88" s="30" t="s">
        <v>117</v>
      </c>
      <c r="N88" s="31" t="s">
        <v>118</v>
      </c>
      <c r="O88" s="32">
        <f>SUM(O6:O86)</f>
        <v>0</v>
      </c>
    </row>
    <row r="89" spans="1:15">
      <c r="M89" s="33"/>
      <c r="N89" s="34">
        <v>0.19</v>
      </c>
      <c r="O89" s="35">
        <f>SUM(O88)/100*19</f>
        <v>0</v>
      </c>
    </row>
    <row r="90" spans="1:15" ht="15.75" thickBot="1">
      <c r="M90" s="36"/>
      <c r="N90" s="37" t="s">
        <v>119</v>
      </c>
      <c r="O90" s="38">
        <f>SUM(O88+O89)</f>
        <v>0</v>
      </c>
    </row>
    <row r="96" spans="1:15">
      <c r="J96" s="5"/>
      <c r="K96" s="75"/>
    </row>
    <row r="97" spans="10:11">
      <c r="J97" s="5"/>
      <c r="K97" s="34"/>
    </row>
    <row r="98" spans="10:11">
      <c r="J98" s="5"/>
      <c r="K98" s="75"/>
    </row>
  </sheetData>
  <sheetProtection algorithmName="SHA-512" hashValue="p7wZDKgzoX2//ZmB77g4KnkFh8VGIXug0RutN/NEo/fitJlGSTPk95eCX1f40qhPHD87THq3qYOvVayZX365uA==" saltValue="nHBeG89oN9R67RITHmG8hQ==" spinCount="100000" sheet="1" objects="1" scenarios="1"/>
  <pageMargins left="0.25" right="0.25"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9604F-9EE2-43B9-B7D4-F38F6A071EEC}">
  <dimension ref="A2:Q113"/>
  <sheetViews>
    <sheetView zoomScaleNormal="100" workbookViewId="0">
      <pane ySplit="5" topLeftCell="A6" activePane="bottomLeft" state="frozen"/>
      <selection activeCell="A4" sqref="A4"/>
      <selection pane="bottomLeft" activeCell="M6" sqref="M6"/>
    </sheetView>
  </sheetViews>
  <sheetFormatPr baseColWidth="10" defaultRowHeight="15"/>
  <cols>
    <col min="1" max="1" width="9.5703125" style="105" customWidth="1"/>
    <col min="2" max="2" width="13.140625" style="105" customWidth="1"/>
    <col min="3" max="3" width="14.7109375" style="105" customWidth="1"/>
    <col min="4" max="4" width="17.28515625" style="105" customWidth="1"/>
    <col min="5" max="5" width="32.42578125" style="105" customWidth="1"/>
    <col min="6" max="6" width="7.85546875" style="105" customWidth="1"/>
    <col min="7" max="12" width="9.42578125" style="157" customWidth="1"/>
    <col min="13" max="14" width="11.7109375" style="158" customWidth="1"/>
    <col min="15" max="16" width="10.7109375" style="157" customWidth="1"/>
    <col min="17" max="16384" width="11.42578125" style="104"/>
  </cols>
  <sheetData>
    <row r="2" spans="1:17" ht="93.75">
      <c r="A2" s="98"/>
      <c r="B2" s="99"/>
      <c r="C2" s="99"/>
      <c r="D2" s="99"/>
      <c r="E2" s="100" t="s">
        <v>750</v>
      </c>
      <c r="F2" s="99"/>
      <c r="G2" s="99"/>
      <c r="H2" s="99"/>
      <c r="I2" s="99"/>
      <c r="J2" s="101"/>
      <c r="K2" s="101"/>
      <c r="L2" s="101"/>
      <c r="M2" s="102"/>
      <c r="N2" s="102"/>
      <c r="O2" s="102"/>
      <c r="P2" s="102"/>
      <c r="Q2" s="103"/>
    </row>
    <row r="3" spans="1:17">
      <c r="A3" s="98"/>
      <c r="B3" s="99"/>
      <c r="C3" s="99"/>
      <c r="D3" s="99"/>
      <c r="F3" s="106"/>
      <c r="G3" s="107" t="s">
        <v>1</v>
      </c>
      <c r="H3" s="108"/>
      <c r="I3" s="109"/>
      <c r="J3" s="110" t="s">
        <v>748</v>
      </c>
      <c r="K3" s="111"/>
      <c r="L3" s="112"/>
      <c r="M3" s="102"/>
      <c r="N3" s="102"/>
      <c r="O3" s="102"/>
      <c r="P3" s="102"/>
      <c r="Q3" s="103"/>
    </row>
    <row r="4" spans="1:17" ht="15.75" thickBot="1">
      <c r="A4" s="98"/>
      <c r="B4" s="99"/>
      <c r="C4" s="99"/>
      <c r="D4" s="99"/>
      <c r="E4" s="99"/>
      <c r="F4" s="113"/>
      <c r="G4" s="114"/>
      <c r="H4" s="115"/>
      <c r="I4" s="113"/>
      <c r="J4" s="116"/>
      <c r="K4" s="117"/>
      <c r="L4" s="118"/>
      <c r="M4" s="102"/>
      <c r="N4" s="102"/>
      <c r="O4" s="102"/>
      <c r="P4" s="102"/>
      <c r="Q4" s="103"/>
    </row>
    <row r="5" spans="1:17" ht="30.75" thickBot="1">
      <c r="A5" s="119" t="s">
        <v>2</v>
      </c>
      <c r="B5" s="120" t="s">
        <v>3</v>
      </c>
      <c r="C5" s="120" t="s">
        <v>4</v>
      </c>
      <c r="D5" s="120" t="s">
        <v>5</v>
      </c>
      <c r="E5" s="120" t="s">
        <v>6</v>
      </c>
      <c r="F5" s="120" t="s">
        <v>7</v>
      </c>
      <c r="G5" s="120" t="s">
        <v>751</v>
      </c>
      <c r="H5" s="120" t="s">
        <v>752</v>
      </c>
      <c r="I5" s="120" t="s">
        <v>753</v>
      </c>
      <c r="J5" s="121" t="s">
        <v>8</v>
      </c>
      <c r="K5" s="121" t="s">
        <v>9</v>
      </c>
      <c r="L5" s="121" t="s">
        <v>10</v>
      </c>
      <c r="M5" s="122" t="s">
        <v>737</v>
      </c>
      <c r="N5" s="123" t="s">
        <v>738</v>
      </c>
      <c r="O5" s="124" t="s">
        <v>11</v>
      </c>
      <c r="P5" s="102"/>
      <c r="Q5" s="125"/>
    </row>
    <row r="6" spans="1:17" ht="60">
      <c r="A6" s="126" t="s">
        <v>754</v>
      </c>
      <c r="B6" s="127" t="s">
        <v>755</v>
      </c>
      <c r="C6" s="127" t="s">
        <v>30</v>
      </c>
      <c r="D6" s="127" t="s">
        <v>682</v>
      </c>
      <c r="E6" s="127" t="s">
        <v>756</v>
      </c>
      <c r="F6" s="128">
        <v>27</v>
      </c>
      <c r="G6" s="129">
        <v>283</v>
      </c>
      <c r="H6" s="127"/>
      <c r="I6" s="128"/>
      <c r="J6" s="130">
        <f t="shared" ref="J6:L21" si="0">SUM(G6/3.14)</f>
        <v>90.127388535031841</v>
      </c>
      <c r="K6" s="131">
        <f t="shared" si="0"/>
        <v>0</v>
      </c>
      <c r="L6" s="132">
        <f t="shared" si="0"/>
        <v>0</v>
      </c>
      <c r="M6" s="86"/>
      <c r="N6" s="87"/>
      <c r="O6" s="133">
        <f>SUM(M6+N6)</f>
        <v>0</v>
      </c>
      <c r="P6" s="102"/>
      <c r="Q6" s="103"/>
    </row>
    <row r="7" spans="1:17" ht="30">
      <c r="A7" s="134" t="s">
        <v>754</v>
      </c>
      <c r="B7" s="135" t="s">
        <v>755</v>
      </c>
      <c r="C7" s="135" t="s">
        <v>30</v>
      </c>
      <c r="D7" s="135" t="s">
        <v>15</v>
      </c>
      <c r="E7" s="135" t="s">
        <v>16</v>
      </c>
      <c r="F7" s="136">
        <v>27</v>
      </c>
      <c r="G7" s="137">
        <v>283</v>
      </c>
      <c r="H7" s="135"/>
      <c r="I7" s="136"/>
      <c r="J7" s="138">
        <f t="shared" si="0"/>
        <v>90.127388535031841</v>
      </c>
      <c r="K7" s="139">
        <f t="shared" si="0"/>
        <v>0</v>
      </c>
      <c r="L7" s="140">
        <f t="shared" si="0"/>
        <v>0</v>
      </c>
      <c r="M7" s="88"/>
      <c r="N7" s="89"/>
      <c r="O7" s="141">
        <f>SUM(M7+N7)</f>
        <v>0</v>
      </c>
      <c r="P7" s="102"/>
      <c r="Q7" s="103"/>
    </row>
    <row r="8" spans="1:17" ht="30">
      <c r="A8" s="134" t="s">
        <v>757</v>
      </c>
      <c r="B8" s="135" t="s">
        <v>755</v>
      </c>
      <c r="C8" s="135" t="s">
        <v>30</v>
      </c>
      <c r="D8" s="135" t="s">
        <v>15</v>
      </c>
      <c r="E8" s="135" t="s">
        <v>16</v>
      </c>
      <c r="F8" s="136">
        <v>26</v>
      </c>
      <c r="G8" s="137">
        <v>173</v>
      </c>
      <c r="H8" s="135"/>
      <c r="I8" s="136"/>
      <c r="J8" s="138">
        <f t="shared" si="0"/>
        <v>55.095541401273884</v>
      </c>
      <c r="K8" s="139">
        <f>SUM(H8/3.14)</f>
        <v>0</v>
      </c>
      <c r="L8" s="140">
        <f>SUM(I8/3.14)</f>
        <v>0</v>
      </c>
      <c r="M8" s="88"/>
      <c r="N8" s="89"/>
      <c r="O8" s="141">
        <f>SUM(M8+N8)</f>
        <v>0</v>
      </c>
      <c r="P8" s="102"/>
      <c r="Q8" s="103"/>
    </row>
    <row r="9" spans="1:17" ht="45">
      <c r="A9" s="134" t="s">
        <v>758</v>
      </c>
      <c r="B9" s="135" t="s">
        <v>755</v>
      </c>
      <c r="C9" s="135" t="s">
        <v>188</v>
      </c>
      <c r="D9" s="135" t="s">
        <v>83</v>
      </c>
      <c r="E9" s="135" t="s">
        <v>759</v>
      </c>
      <c r="F9" s="136">
        <v>28</v>
      </c>
      <c r="G9" s="137">
        <v>188</v>
      </c>
      <c r="H9" s="135"/>
      <c r="I9" s="136"/>
      <c r="J9" s="138">
        <f t="shared" si="0"/>
        <v>59.872611464968152</v>
      </c>
      <c r="K9" s="139">
        <f t="shared" si="0"/>
        <v>0</v>
      </c>
      <c r="L9" s="140">
        <f t="shared" si="0"/>
        <v>0</v>
      </c>
      <c r="M9" s="88"/>
      <c r="N9" s="89"/>
      <c r="O9" s="141">
        <f t="shared" ref="O9:O72" si="1">SUM(M9+N9)</f>
        <v>0</v>
      </c>
      <c r="P9" s="102"/>
      <c r="Q9" s="103"/>
    </row>
    <row r="10" spans="1:17" ht="45">
      <c r="A10" s="134" t="s">
        <v>760</v>
      </c>
      <c r="B10" s="135" t="s">
        <v>755</v>
      </c>
      <c r="C10" s="135" t="s">
        <v>761</v>
      </c>
      <c r="D10" s="135" t="s">
        <v>83</v>
      </c>
      <c r="E10" s="135" t="s">
        <v>762</v>
      </c>
      <c r="F10" s="136">
        <v>18</v>
      </c>
      <c r="G10" s="137">
        <v>151</v>
      </c>
      <c r="H10" s="135"/>
      <c r="I10" s="136"/>
      <c r="J10" s="138">
        <f t="shared" si="0"/>
        <v>48.089171974522294</v>
      </c>
      <c r="K10" s="139">
        <f t="shared" si="0"/>
        <v>0</v>
      </c>
      <c r="L10" s="140">
        <f t="shared" si="0"/>
        <v>0</v>
      </c>
      <c r="M10" s="88"/>
      <c r="N10" s="89"/>
      <c r="O10" s="141">
        <f t="shared" si="1"/>
        <v>0</v>
      </c>
      <c r="P10" s="102"/>
      <c r="Q10" s="103"/>
    </row>
    <row r="11" spans="1:17" ht="30">
      <c r="A11" s="134" t="s">
        <v>763</v>
      </c>
      <c r="B11" s="135" t="s">
        <v>755</v>
      </c>
      <c r="C11" s="135" t="s">
        <v>675</v>
      </c>
      <c r="D11" s="135" t="s">
        <v>54</v>
      </c>
      <c r="E11" s="135" t="s">
        <v>764</v>
      </c>
      <c r="F11" s="136">
        <v>17</v>
      </c>
      <c r="G11" s="137">
        <v>94</v>
      </c>
      <c r="H11" s="135">
        <v>19</v>
      </c>
      <c r="I11" s="136"/>
      <c r="J11" s="138">
        <f t="shared" si="0"/>
        <v>29.936305732484076</v>
      </c>
      <c r="K11" s="139">
        <f t="shared" si="0"/>
        <v>6.0509554140127388</v>
      </c>
      <c r="L11" s="140">
        <f t="shared" si="0"/>
        <v>0</v>
      </c>
      <c r="M11" s="88"/>
      <c r="N11" s="89"/>
      <c r="O11" s="141">
        <f t="shared" si="1"/>
        <v>0</v>
      </c>
      <c r="P11" s="102"/>
      <c r="Q11" s="103"/>
    </row>
    <row r="12" spans="1:17" ht="30">
      <c r="A12" s="134" t="s">
        <v>765</v>
      </c>
      <c r="B12" s="135" t="s">
        <v>755</v>
      </c>
      <c r="C12" s="135" t="s">
        <v>30</v>
      </c>
      <c r="D12" s="135" t="s">
        <v>15</v>
      </c>
      <c r="E12" s="135" t="s">
        <v>16</v>
      </c>
      <c r="F12" s="136">
        <v>30</v>
      </c>
      <c r="G12" s="137">
        <v>308</v>
      </c>
      <c r="H12" s="135"/>
      <c r="I12" s="136"/>
      <c r="J12" s="138">
        <f t="shared" si="0"/>
        <v>98.089171974522287</v>
      </c>
      <c r="K12" s="139">
        <f t="shared" si="0"/>
        <v>0</v>
      </c>
      <c r="L12" s="140">
        <f t="shared" si="0"/>
        <v>0</v>
      </c>
      <c r="M12" s="88"/>
      <c r="N12" s="89"/>
      <c r="O12" s="141">
        <f t="shared" si="1"/>
        <v>0</v>
      </c>
      <c r="P12" s="102"/>
      <c r="Q12" s="103"/>
    </row>
    <row r="13" spans="1:17" ht="30">
      <c r="A13" s="134" t="s">
        <v>766</v>
      </c>
      <c r="B13" s="135" t="s">
        <v>755</v>
      </c>
      <c r="C13" s="135" t="s">
        <v>188</v>
      </c>
      <c r="D13" s="135" t="s">
        <v>15</v>
      </c>
      <c r="E13" s="135" t="s">
        <v>16</v>
      </c>
      <c r="F13" s="136">
        <v>19</v>
      </c>
      <c r="G13" s="137">
        <v>75</v>
      </c>
      <c r="H13" s="135"/>
      <c r="I13" s="136"/>
      <c r="J13" s="138">
        <f t="shared" si="0"/>
        <v>23.885350318471335</v>
      </c>
      <c r="K13" s="139">
        <f t="shared" si="0"/>
        <v>0</v>
      </c>
      <c r="L13" s="140">
        <f t="shared" si="0"/>
        <v>0</v>
      </c>
      <c r="M13" s="88"/>
      <c r="N13" s="89"/>
      <c r="O13" s="141">
        <f t="shared" si="1"/>
        <v>0</v>
      </c>
      <c r="P13" s="102"/>
      <c r="Q13" s="103"/>
    </row>
    <row r="14" spans="1:17" ht="30">
      <c r="A14" s="134" t="s">
        <v>767</v>
      </c>
      <c r="B14" s="135" t="s">
        <v>755</v>
      </c>
      <c r="C14" s="135" t="s">
        <v>30</v>
      </c>
      <c r="D14" s="135" t="s">
        <v>15</v>
      </c>
      <c r="E14" s="135" t="s">
        <v>16</v>
      </c>
      <c r="F14" s="136">
        <v>29</v>
      </c>
      <c r="G14" s="137">
        <v>195</v>
      </c>
      <c r="H14" s="135"/>
      <c r="I14" s="136"/>
      <c r="J14" s="138">
        <f t="shared" si="0"/>
        <v>62.101910828025474</v>
      </c>
      <c r="K14" s="139">
        <f t="shared" si="0"/>
        <v>0</v>
      </c>
      <c r="L14" s="140">
        <f t="shared" si="0"/>
        <v>0</v>
      </c>
      <c r="M14" s="88"/>
      <c r="N14" s="89"/>
      <c r="O14" s="141">
        <f t="shared" si="1"/>
        <v>0</v>
      </c>
      <c r="P14" s="102"/>
      <c r="Q14" s="103"/>
    </row>
    <row r="15" spans="1:17" ht="30">
      <c r="A15" s="134" t="s">
        <v>768</v>
      </c>
      <c r="B15" s="135" t="s">
        <v>755</v>
      </c>
      <c r="C15" s="135" t="s">
        <v>30</v>
      </c>
      <c r="D15" s="135" t="s">
        <v>15</v>
      </c>
      <c r="E15" s="135" t="s">
        <v>16</v>
      </c>
      <c r="F15" s="136">
        <v>26</v>
      </c>
      <c r="G15" s="137">
        <v>148</v>
      </c>
      <c r="H15" s="135"/>
      <c r="I15" s="136"/>
      <c r="J15" s="138">
        <f t="shared" si="0"/>
        <v>47.133757961783438</v>
      </c>
      <c r="K15" s="139">
        <f t="shared" si="0"/>
        <v>0</v>
      </c>
      <c r="L15" s="140">
        <f t="shared" si="0"/>
        <v>0</v>
      </c>
      <c r="M15" s="88"/>
      <c r="N15" s="89"/>
      <c r="O15" s="141">
        <f t="shared" si="1"/>
        <v>0</v>
      </c>
      <c r="P15" s="102"/>
      <c r="Q15" s="103"/>
    </row>
    <row r="16" spans="1:17" ht="30">
      <c r="A16" s="134" t="s">
        <v>769</v>
      </c>
      <c r="B16" s="135" t="s">
        <v>755</v>
      </c>
      <c r="C16" s="135" t="s">
        <v>30</v>
      </c>
      <c r="D16" s="135" t="s">
        <v>15</v>
      </c>
      <c r="E16" s="135" t="s">
        <v>770</v>
      </c>
      <c r="F16" s="136">
        <v>27</v>
      </c>
      <c r="G16" s="137">
        <v>207</v>
      </c>
      <c r="H16" s="135"/>
      <c r="I16" s="136"/>
      <c r="J16" s="138">
        <f t="shared" si="0"/>
        <v>65.923566878980893</v>
      </c>
      <c r="K16" s="139">
        <f t="shared" si="0"/>
        <v>0</v>
      </c>
      <c r="L16" s="140">
        <f t="shared" si="0"/>
        <v>0</v>
      </c>
      <c r="M16" s="88"/>
      <c r="N16" s="89"/>
      <c r="O16" s="141">
        <f t="shared" si="1"/>
        <v>0</v>
      </c>
      <c r="P16" s="102"/>
      <c r="Q16" s="103"/>
    </row>
    <row r="17" spans="1:17" ht="60">
      <c r="A17" s="134" t="s">
        <v>769</v>
      </c>
      <c r="B17" s="135" t="s">
        <v>755</v>
      </c>
      <c r="C17" s="135" t="s">
        <v>30</v>
      </c>
      <c r="D17" s="135" t="s">
        <v>83</v>
      </c>
      <c r="E17" s="135" t="s">
        <v>771</v>
      </c>
      <c r="F17" s="136">
        <v>27</v>
      </c>
      <c r="G17" s="137">
        <v>207</v>
      </c>
      <c r="H17" s="135"/>
      <c r="I17" s="136"/>
      <c r="J17" s="138">
        <f t="shared" si="0"/>
        <v>65.923566878980893</v>
      </c>
      <c r="K17" s="139">
        <f t="shared" si="0"/>
        <v>0</v>
      </c>
      <c r="L17" s="140">
        <f t="shared" si="0"/>
        <v>0</v>
      </c>
      <c r="M17" s="88"/>
      <c r="N17" s="89"/>
      <c r="O17" s="141">
        <f t="shared" si="1"/>
        <v>0</v>
      </c>
      <c r="P17" s="102"/>
      <c r="Q17" s="103"/>
    </row>
    <row r="18" spans="1:17" ht="30">
      <c r="A18" s="134" t="s">
        <v>772</v>
      </c>
      <c r="B18" s="135" t="s">
        <v>755</v>
      </c>
      <c r="C18" s="135" t="s">
        <v>452</v>
      </c>
      <c r="D18" s="135" t="s">
        <v>15</v>
      </c>
      <c r="E18" s="135" t="s">
        <v>16</v>
      </c>
      <c r="F18" s="136">
        <v>16</v>
      </c>
      <c r="G18" s="137">
        <v>60</v>
      </c>
      <c r="H18" s="135"/>
      <c r="I18" s="136"/>
      <c r="J18" s="138">
        <f t="shared" si="0"/>
        <v>19.108280254777068</v>
      </c>
      <c r="K18" s="139">
        <f t="shared" si="0"/>
        <v>0</v>
      </c>
      <c r="L18" s="140">
        <f t="shared" si="0"/>
        <v>0</v>
      </c>
      <c r="M18" s="88"/>
      <c r="N18" s="89"/>
      <c r="O18" s="141">
        <f t="shared" si="1"/>
        <v>0</v>
      </c>
      <c r="P18" s="102"/>
      <c r="Q18" s="103"/>
    </row>
    <row r="19" spans="1:17" ht="30">
      <c r="A19" s="134" t="s">
        <v>773</v>
      </c>
      <c r="B19" s="135" t="s">
        <v>755</v>
      </c>
      <c r="C19" s="135" t="s">
        <v>30</v>
      </c>
      <c r="D19" s="135" t="s">
        <v>15</v>
      </c>
      <c r="E19" s="135" t="s">
        <v>16</v>
      </c>
      <c r="F19" s="136">
        <v>26</v>
      </c>
      <c r="G19" s="137">
        <v>176</v>
      </c>
      <c r="H19" s="135"/>
      <c r="I19" s="136"/>
      <c r="J19" s="138">
        <f t="shared" si="0"/>
        <v>56.050955414012734</v>
      </c>
      <c r="K19" s="139">
        <f t="shared" si="0"/>
        <v>0</v>
      </c>
      <c r="L19" s="140">
        <f t="shared" si="0"/>
        <v>0</v>
      </c>
      <c r="M19" s="88"/>
      <c r="N19" s="89"/>
      <c r="O19" s="141">
        <f t="shared" si="1"/>
        <v>0</v>
      </c>
      <c r="P19" s="102"/>
      <c r="Q19" s="103"/>
    </row>
    <row r="20" spans="1:17" ht="45">
      <c r="A20" s="134" t="s">
        <v>773</v>
      </c>
      <c r="B20" s="135" t="s">
        <v>755</v>
      </c>
      <c r="C20" s="135" t="s">
        <v>30</v>
      </c>
      <c r="D20" s="135" t="s">
        <v>83</v>
      </c>
      <c r="E20" s="135" t="s">
        <v>774</v>
      </c>
      <c r="F20" s="136">
        <v>26</v>
      </c>
      <c r="G20" s="137">
        <v>176</v>
      </c>
      <c r="H20" s="135"/>
      <c r="I20" s="136"/>
      <c r="J20" s="138">
        <f t="shared" si="0"/>
        <v>56.050955414012734</v>
      </c>
      <c r="K20" s="139">
        <f t="shared" si="0"/>
        <v>0</v>
      </c>
      <c r="L20" s="140">
        <f t="shared" si="0"/>
        <v>0</v>
      </c>
      <c r="M20" s="88"/>
      <c r="N20" s="89"/>
      <c r="O20" s="141">
        <f t="shared" si="1"/>
        <v>0</v>
      </c>
      <c r="P20" s="102"/>
      <c r="Q20" s="103"/>
    </row>
    <row r="21" spans="1:17" ht="60">
      <c r="A21" s="134" t="s">
        <v>775</v>
      </c>
      <c r="B21" s="135" t="s">
        <v>776</v>
      </c>
      <c r="C21" s="135" t="s">
        <v>30</v>
      </c>
      <c r="D21" s="135" t="s">
        <v>682</v>
      </c>
      <c r="E21" s="135" t="s">
        <v>777</v>
      </c>
      <c r="F21" s="136">
        <v>26</v>
      </c>
      <c r="G21" s="137">
        <v>236</v>
      </c>
      <c r="H21" s="135"/>
      <c r="I21" s="136"/>
      <c r="J21" s="138">
        <f t="shared" si="0"/>
        <v>75.159235668789805</v>
      </c>
      <c r="K21" s="139">
        <f t="shared" si="0"/>
        <v>0</v>
      </c>
      <c r="L21" s="140">
        <f t="shared" si="0"/>
        <v>0</v>
      </c>
      <c r="M21" s="88"/>
      <c r="N21" s="89"/>
      <c r="O21" s="141">
        <f t="shared" si="1"/>
        <v>0</v>
      </c>
      <c r="P21" s="102"/>
      <c r="Q21" s="103"/>
    </row>
    <row r="22" spans="1:17" ht="30">
      <c r="A22" s="134" t="s">
        <v>775</v>
      </c>
      <c r="B22" s="135" t="s">
        <v>776</v>
      </c>
      <c r="C22" s="135" t="s">
        <v>30</v>
      </c>
      <c r="D22" s="135" t="s">
        <v>15</v>
      </c>
      <c r="E22" s="135" t="s">
        <v>16</v>
      </c>
      <c r="F22" s="136">
        <v>26</v>
      </c>
      <c r="G22" s="137">
        <v>236</v>
      </c>
      <c r="H22" s="135"/>
      <c r="I22" s="136"/>
      <c r="J22" s="138">
        <f t="shared" ref="J22:L84" si="2">SUM(G22/3.14)</f>
        <v>75.159235668789805</v>
      </c>
      <c r="K22" s="139">
        <f t="shared" si="2"/>
        <v>0</v>
      </c>
      <c r="L22" s="140">
        <f t="shared" si="2"/>
        <v>0</v>
      </c>
      <c r="M22" s="88"/>
      <c r="N22" s="89"/>
      <c r="O22" s="141">
        <f t="shared" si="1"/>
        <v>0</v>
      </c>
      <c r="P22" s="102"/>
      <c r="Q22" s="103"/>
    </row>
    <row r="23" spans="1:17" ht="60">
      <c r="A23" s="134" t="s">
        <v>778</v>
      </c>
      <c r="B23" s="135" t="s">
        <v>776</v>
      </c>
      <c r="C23" s="135" t="s">
        <v>30</v>
      </c>
      <c r="D23" s="135" t="s">
        <v>682</v>
      </c>
      <c r="E23" s="135" t="s">
        <v>756</v>
      </c>
      <c r="F23" s="136">
        <v>30</v>
      </c>
      <c r="G23" s="137">
        <v>336</v>
      </c>
      <c r="H23" s="135"/>
      <c r="I23" s="136"/>
      <c r="J23" s="138">
        <f t="shared" si="2"/>
        <v>107.00636942675159</v>
      </c>
      <c r="K23" s="139">
        <f t="shared" si="2"/>
        <v>0</v>
      </c>
      <c r="L23" s="140">
        <f t="shared" si="2"/>
        <v>0</v>
      </c>
      <c r="M23" s="88"/>
      <c r="N23" s="89"/>
      <c r="O23" s="141">
        <f t="shared" si="1"/>
        <v>0</v>
      </c>
      <c r="P23" s="102"/>
      <c r="Q23" s="103"/>
    </row>
    <row r="24" spans="1:17" ht="30">
      <c r="A24" s="134" t="s">
        <v>778</v>
      </c>
      <c r="B24" s="135" t="s">
        <v>776</v>
      </c>
      <c r="C24" s="135" t="s">
        <v>30</v>
      </c>
      <c r="D24" s="135" t="s">
        <v>15</v>
      </c>
      <c r="E24" s="135" t="s">
        <v>16</v>
      </c>
      <c r="F24" s="136">
        <v>30</v>
      </c>
      <c r="G24" s="137">
        <v>336</v>
      </c>
      <c r="H24" s="135"/>
      <c r="I24" s="136"/>
      <c r="J24" s="138">
        <f t="shared" si="2"/>
        <v>107.00636942675159</v>
      </c>
      <c r="K24" s="139">
        <f t="shared" si="2"/>
        <v>0</v>
      </c>
      <c r="L24" s="140">
        <f t="shared" si="2"/>
        <v>0</v>
      </c>
      <c r="M24" s="88"/>
      <c r="N24" s="89"/>
      <c r="O24" s="141">
        <f t="shared" si="1"/>
        <v>0</v>
      </c>
      <c r="P24" s="102"/>
      <c r="Q24" s="103"/>
    </row>
    <row r="25" spans="1:17" ht="90">
      <c r="A25" s="134" t="s">
        <v>779</v>
      </c>
      <c r="B25" s="135" t="s">
        <v>776</v>
      </c>
      <c r="C25" s="135" t="s">
        <v>30</v>
      </c>
      <c r="D25" s="135" t="s">
        <v>133</v>
      </c>
      <c r="E25" s="135" t="s">
        <v>780</v>
      </c>
      <c r="F25" s="136">
        <v>26</v>
      </c>
      <c r="G25" s="137">
        <v>261</v>
      </c>
      <c r="H25" s="135"/>
      <c r="I25" s="136"/>
      <c r="J25" s="138">
        <f t="shared" si="2"/>
        <v>83.121019108280251</v>
      </c>
      <c r="K25" s="139">
        <f t="shared" si="2"/>
        <v>0</v>
      </c>
      <c r="L25" s="140">
        <f t="shared" si="2"/>
        <v>0</v>
      </c>
      <c r="M25" s="88"/>
      <c r="N25" s="89"/>
      <c r="O25" s="141">
        <f t="shared" si="1"/>
        <v>0</v>
      </c>
      <c r="P25" s="102"/>
      <c r="Q25" s="103"/>
    </row>
    <row r="26" spans="1:17" ht="30">
      <c r="A26" s="134" t="s">
        <v>779</v>
      </c>
      <c r="B26" s="135" t="s">
        <v>776</v>
      </c>
      <c r="C26" s="135" t="s">
        <v>30</v>
      </c>
      <c r="D26" s="135" t="s">
        <v>15</v>
      </c>
      <c r="E26" s="135" t="s">
        <v>16</v>
      </c>
      <c r="F26" s="136">
        <v>26</v>
      </c>
      <c r="G26" s="137">
        <v>261</v>
      </c>
      <c r="H26" s="135"/>
      <c r="I26" s="136"/>
      <c r="J26" s="138">
        <f t="shared" si="2"/>
        <v>83.121019108280251</v>
      </c>
      <c r="K26" s="139">
        <f t="shared" si="2"/>
        <v>0</v>
      </c>
      <c r="L26" s="140">
        <f t="shared" si="2"/>
        <v>0</v>
      </c>
      <c r="M26" s="88"/>
      <c r="N26" s="89"/>
      <c r="O26" s="141">
        <f t="shared" si="1"/>
        <v>0</v>
      </c>
      <c r="P26" s="102"/>
      <c r="Q26" s="103"/>
    </row>
    <row r="27" spans="1:17" ht="60">
      <c r="A27" s="134" t="s">
        <v>781</v>
      </c>
      <c r="B27" s="135" t="s">
        <v>776</v>
      </c>
      <c r="C27" s="135" t="s">
        <v>30</v>
      </c>
      <c r="D27" s="135" t="s">
        <v>682</v>
      </c>
      <c r="E27" s="135" t="s">
        <v>756</v>
      </c>
      <c r="F27" s="136">
        <v>29</v>
      </c>
      <c r="G27" s="137">
        <v>248</v>
      </c>
      <c r="H27" s="135"/>
      <c r="I27" s="136"/>
      <c r="J27" s="138">
        <f t="shared" si="2"/>
        <v>78.980891719745216</v>
      </c>
      <c r="K27" s="139">
        <f t="shared" si="2"/>
        <v>0</v>
      </c>
      <c r="L27" s="140">
        <f t="shared" si="2"/>
        <v>0</v>
      </c>
      <c r="M27" s="88"/>
      <c r="N27" s="89"/>
      <c r="O27" s="141">
        <f t="shared" si="1"/>
        <v>0</v>
      </c>
      <c r="P27" s="102"/>
      <c r="Q27" s="103"/>
    </row>
    <row r="28" spans="1:17" ht="30">
      <c r="A28" s="134" t="s">
        <v>781</v>
      </c>
      <c r="B28" s="135" t="s">
        <v>776</v>
      </c>
      <c r="C28" s="135" t="s">
        <v>30</v>
      </c>
      <c r="D28" s="135" t="s">
        <v>15</v>
      </c>
      <c r="E28" s="135" t="s">
        <v>16</v>
      </c>
      <c r="F28" s="136">
        <v>29</v>
      </c>
      <c r="G28" s="137">
        <v>248</v>
      </c>
      <c r="H28" s="135"/>
      <c r="I28" s="136"/>
      <c r="J28" s="138">
        <f t="shared" si="2"/>
        <v>78.980891719745216</v>
      </c>
      <c r="K28" s="139">
        <f t="shared" si="2"/>
        <v>0</v>
      </c>
      <c r="L28" s="140">
        <f t="shared" si="2"/>
        <v>0</v>
      </c>
      <c r="M28" s="88"/>
      <c r="N28" s="89"/>
      <c r="O28" s="141">
        <f t="shared" si="1"/>
        <v>0</v>
      </c>
      <c r="P28" s="102"/>
      <c r="Q28" s="103"/>
    </row>
    <row r="29" spans="1:17" ht="60">
      <c r="A29" s="134" t="s">
        <v>782</v>
      </c>
      <c r="B29" s="135" t="s">
        <v>776</v>
      </c>
      <c r="C29" s="135" t="s">
        <v>30</v>
      </c>
      <c r="D29" s="135" t="s">
        <v>682</v>
      </c>
      <c r="E29" s="135" t="s">
        <v>756</v>
      </c>
      <c r="F29" s="136">
        <v>33</v>
      </c>
      <c r="G29" s="137">
        <v>242</v>
      </c>
      <c r="H29" s="135"/>
      <c r="I29" s="136"/>
      <c r="J29" s="138">
        <f t="shared" si="2"/>
        <v>77.070063694267517</v>
      </c>
      <c r="K29" s="139">
        <f t="shared" si="2"/>
        <v>0</v>
      </c>
      <c r="L29" s="140">
        <f t="shared" si="2"/>
        <v>0</v>
      </c>
      <c r="M29" s="88"/>
      <c r="N29" s="89"/>
      <c r="O29" s="141">
        <f t="shared" si="1"/>
        <v>0</v>
      </c>
      <c r="P29" s="102"/>
      <c r="Q29" s="103"/>
    </row>
    <row r="30" spans="1:17" ht="30">
      <c r="A30" s="134" t="s">
        <v>782</v>
      </c>
      <c r="B30" s="135" t="s">
        <v>776</v>
      </c>
      <c r="C30" s="135" t="s">
        <v>30</v>
      </c>
      <c r="D30" s="135" t="s">
        <v>15</v>
      </c>
      <c r="E30" s="135" t="s">
        <v>16</v>
      </c>
      <c r="F30" s="136">
        <v>33</v>
      </c>
      <c r="G30" s="137">
        <v>242</v>
      </c>
      <c r="H30" s="135"/>
      <c r="I30" s="136"/>
      <c r="J30" s="138">
        <f t="shared" si="2"/>
        <v>77.070063694267517</v>
      </c>
      <c r="K30" s="139">
        <f t="shared" si="2"/>
        <v>0</v>
      </c>
      <c r="L30" s="140">
        <f t="shared" si="2"/>
        <v>0</v>
      </c>
      <c r="M30" s="88"/>
      <c r="N30" s="89"/>
      <c r="O30" s="141">
        <f t="shared" si="1"/>
        <v>0</v>
      </c>
      <c r="P30" s="102"/>
      <c r="Q30" s="103"/>
    </row>
    <row r="31" spans="1:17" ht="30">
      <c r="A31" s="134" t="s">
        <v>783</v>
      </c>
      <c r="B31" s="135" t="s">
        <v>776</v>
      </c>
      <c r="C31" s="135" t="s">
        <v>30</v>
      </c>
      <c r="D31" s="135" t="s">
        <v>15</v>
      </c>
      <c r="E31" s="135" t="s">
        <v>16</v>
      </c>
      <c r="F31" s="136">
        <v>32</v>
      </c>
      <c r="G31" s="137">
        <v>236</v>
      </c>
      <c r="H31" s="135"/>
      <c r="I31" s="136"/>
      <c r="J31" s="138">
        <f t="shared" si="2"/>
        <v>75.159235668789805</v>
      </c>
      <c r="K31" s="139">
        <f t="shared" si="2"/>
        <v>0</v>
      </c>
      <c r="L31" s="140">
        <f t="shared" si="2"/>
        <v>0</v>
      </c>
      <c r="M31" s="88"/>
      <c r="N31" s="89"/>
      <c r="O31" s="141">
        <f t="shared" si="1"/>
        <v>0</v>
      </c>
      <c r="P31" s="102"/>
      <c r="Q31" s="103"/>
    </row>
    <row r="32" spans="1:17" ht="60">
      <c r="A32" s="134" t="s">
        <v>783</v>
      </c>
      <c r="B32" s="135" t="s">
        <v>776</v>
      </c>
      <c r="C32" s="135" t="s">
        <v>30</v>
      </c>
      <c r="D32" s="135" t="s">
        <v>99</v>
      </c>
      <c r="E32" s="135" t="s">
        <v>784</v>
      </c>
      <c r="F32" s="136">
        <v>32</v>
      </c>
      <c r="G32" s="137">
        <v>236</v>
      </c>
      <c r="H32" s="135"/>
      <c r="I32" s="136"/>
      <c r="J32" s="138">
        <f>SUM(G32/3.14)</f>
        <v>75.159235668789805</v>
      </c>
      <c r="K32" s="139">
        <f>SUM(H32/3.14)</f>
        <v>0</v>
      </c>
      <c r="L32" s="140">
        <f>SUM(I32/3.14)</f>
        <v>0</v>
      </c>
      <c r="M32" s="88"/>
      <c r="N32" s="89"/>
      <c r="O32" s="141">
        <f t="shared" si="1"/>
        <v>0</v>
      </c>
      <c r="P32" s="102"/>
      <c r="Q32" s="103"/>
    </row>
    <row r="33" spans="1:17" ht="60">
      <c r="A33" s="134" t="s">
        <v>785</v>
      </c>
      <c r="B33" s="135" t="s">
        <v>776</v>
      </c>
      <c r="C33" s="135" t="s">
        <v>30</v>
      </c>
      <c r="D33" s="135" t="s">
        <v>682</v>
      </c>
      <c r="E33" s="135" t="s">
        <v>756</v>
      </c>
      <c r="F33" s="136">
        <v>30</v>
      </c>
      <c r="G33" s="137">
        <v>236</v>
      </c>
      <c r="H33" s="135"/>
      <c r="I33" s="136"/>
      <c r="J33" s="138">
        <f t="shared" si="2"/>
        <v>75.159235668789805</v>
      </c>
      <c r="K33" s="139">
        <f t="shared" si="2"/>
        <v>0</v>
      </c>
      <c r="L33" s="140">
        <f t="shared" si="2"/>
        <v>0</v>
      </c>
      <c r="M33" s="88"/>
      <c r="N33" s="89"/>
      <c r="O33" s="141">
        <f t="shared" si="1"/>
        <v>0</v>
      </c>
      <c r="P33" s="102"/>
      <c r="Q33" s="103"/>
    </row>
    <row r="34" spans="1:17" ht="30">
      <c r="A34" s="134" t="s">
        <v>785</v>
      </c>
      <c r="B34" s="135" t="s">
        <v>776</v>
      </c>
      <c r="C34" s="135" t="s">
        <v>30</v>
      </c>
      <c r="D34" s="135" t="s">
        <v>15</v>
      </c>
      <c r="E34" s="135" t="s">
        <v>16</v>
      </c>
      <c r="F34" s="136">
        <v>30</v>
      </c>
      <c r="G34" s="137">
        <v>236</v>
      </c>
      <c r="H34" s="135"/>
      <c r="I34" s="136"/>
      <c r="J34" s="138">
        <f t="shared" si="2"/>
        <v>75.159235668789805</v>
      </c>
      <c r="K34" s="139">
        <f t="shared" si="2"/>
        <v>0</v>
      </c>
      <c r="L34" s="140">
        <f t="shared" si="2"/>
        <v>0</v>
      </c>
      <c r="M34" s="88"/>
      <c r="N34" s="89"/>
      <c r="O34" s="141">
        <f t="shared" si="1"/>
        <v>0</v>
      </c>
      <c r="P34" s="102"/>
      <c r="Q34" s="103"/>
    </row>
    <row r="35" spans="1:17" ht="60">
      <c r="A35" s="134" t="s">
        <v>786</v>
      </c>
      <c r="B35" s="135" t="s">
        <v>776</v>
      </c>
      <c r="C35" s="135" t="s">
        <v>30</v>
      </c>
      <c r="D35" s="135" t="s">
        <v>682</v>
      </c>
      <c r="E35" s="135" t="s">
        <v>756</v>
      </c>
      <c r="F35" s="136">
        <v>28</v>
      </c>
      <c r="G35" s="137">
        <v>236</v>
      </c>
      <c r="H35" s="135"/>
      <c r="I35" s="136"/>
      <c r="J35" s="138">
        <f t="shared" si="2"/>
        <v>75.159235668789805</v>
      </c>
      <c r="K35" s="139">
        <f t="shared" si="2"/>
        <v>0</v>
      </c>
      <c r="L35" s="140">
        <f t="shared" si="2"/>
        <v>0</v>
      </c>
      <c r="M35" s="88"/>
      <c r="N35" s="89"/>
      <c r="O35" s="141">
        <f t="shared" si="1"/>
        <v>0</v>
      </c>
      <c r="P35" s="102"/>
      <c r="Q35" s="103"/>
    </row>
    <row r="36" spans="1:17" ht="30">
      <c r="A36" s="134" t="s">
        <v>786</v>
      </c>
      <c r="B36" s="135" t="s">
        <v>776</v>
      </c>
      <c r="C36" s="135" t="s">
        <v>30</v>
      </c>
      <c r="D36" s="135" t="s">
        <v>15</v>
      </c>
      <c r="E36" s="135" t="s">
        <v>16</v>
      </c>
      <c r="F36" s="136">
        <v>28</v>
      </c>
      <c r="G36" s="137">
        <v>236</v>
      </c>
      <c r="H36" s="135"/>
      <c r="I36" s="136"/>
      <c r="J36" s="138">
        <f t="shared" si="2"/>
        <v>75.159235668789805</v>
      </c>
      <c r="K36" s="139">
        <f t="shared" si="2"/>
        <v>0</v>
      </c>
      <c r="L36" s="140">
        <f t="shared" si="2"/>
        <v>0</v>
      </c>
      <c r="M36" s="88"/>
      <c r="N36" s="89"/>
      <c r="O36" s="141">
        <f t="shared" si="1"/>
        <v>0</v>
      </c>
      <c r="P36" s="102"/>
      <c r="Q36" s="103"/>
    </row>
    <row r="37" spans="1:17" ht="60">
      <c r="A37" s="134" t="s">
        <v>787</v>
      </c>
      <c r="B37" s="135" t="s">
        <v>776</v>
      </c>
      <c r="C37" s="135" t="s">
        <v>30</v>
      </c>
      <c r="D37" s="135" t="s">
        <v>682</v>
      </c>
      <c r="E37" s="135" t="s">
        <v>756</v>
      </c>
      <c r="F37" s="136">
        <v>27</v>
      </c>
      <c r="G37" s="137">
        <v>192</v>
      </c>
      <c r="H37" s="135"/>
      <c r="I37" s="136"/>
      <c r="J37" s="138">
        <f t="shared" si="2"/>
        <v>61.146496815286625</v>
      </c>
      <c r="K37" s="139">
        <f t="shared" si="2"/>
        <v>0</v>
      </c>
      <c r="L37" s="140">
        <f t="shared" si="2"/>
        <v>0</v>
      </c>
      <c r="M37" s="88"/>
      <c r="N37" s="89"/>
      <c r="O37" s="141">
        <f t="shared" si="1"/>
        <v>0</v>
      </c>
      <c r="P37" s="102"/>
      <c r="Q37" s="103"/>
    </row>
    <row r="38" spans="1:17" ht="30">
      <c r="A38" s="134" t="s">
        <v>787</v>
      </c>
      <c r="B38" s="135" t="s">
        <v>776</v>
      </c>
      <c r="C38" s="135" t="s">
        <v>30</v>
      </c>
      <c r="D38" s="135" t="s">
        <v>15</v>
      </c>
      <c r="E38" s="135" t="s">
        <v>16</v>
      </c>
      <c r="F38" s="136">
        <v>27</v>
      </c>
      <c r="G38" s="137">
        <v>192</v>
      </c>
      <c r="H38" s="135"/>
      <c r="I38" s="136"/>
      <c r="J38" s="138">
        <f t="shared" si="2"/>
        <v>61.146496815286625</v>
      </c>
      <c r="K38" s="139">
        <f t="shared" si="2"/>
        <v>0</v>
      </c>
      <c r="L38" s="140">
        <f t="shared" si="2"/>
        <v>0</v>
      </c>
      <c r="M38" s="88"/>
      <c r="N38" s="89"/>
      <c r="O38" s="141">
        <f t="shared" si="1"/>
        <v>0</v>
      </c>
      <c r="P38" s="102"/>
      <c r="Q38" s="103"/>
    </row>
    <row r="39" spans="1:17" ht="30">
      <c r="A39" s="134" t="s">
        <v>788</v>
      </c>
      <c r="B39" s="135" t="s">
        <v>776</v>
      </c>
      <c r="C39" s="135" t="s">
        <v>30</v>
      </c>
      <c r="D39" s="135" t="s">
        <v>15</v>
      </c>
      <c r="E39" s="135" t="s">
        <v>16</v>
      </c>
      <c r="F39" s="136">
        <v>30</v>
      </c>
      <c r="G39" s="137">
        <v>214</v>
      </c>
      <c r="H39" s="135"/>
      <c r="I39" s="136"/>
      <c r="J39" s="138">
        <f t="shared" si="2"/>
        <v>68.152866242038215</v>
      </c>
      <c r="K39" s="139">
        <f t="shared" si="2"/>
        <v>0</v>
      </c>
      <c r="L39" s="140">
        <f t="shared" si="2"/>
        <v>0</v>
      </c>
      <c r="M39" s="88"/>
      <c r="N39" s="89"/>
      <c r="O39" s="141">
        <f t="shared" si="1"/>
        <v>0</v>
      </c>
      <c r="P39" s="102"/>
      <c r="Q39" s="103"/>
    </row>
    <row r="40" spans="1:17" ht="30">
      <c r="A40" s="134" t="s">
        <v>789</v>
      </c>
      <c r="B40" s="135" t="s">
        <v>776</v>
      </c>
      <c r="C40" s="135" t="s">
        <v>30</v>
      </c>
      <c r="D40" s="135" t="s">
        <v>133</v>
      </c>
      <c r="E40" s="135" t="s">
        <v>790</v>
      </c>
      <c r="F40" s="136">
        <v>29</v>
      </c>
      <c r="G40" s="137">
        <v>220</v>
      </c>
      <c r="H40" s="135"/>
      <c r="I40" s="136"/>
      <c r="J40" s="138">
        <f t="shared" si="2"/>
        <v>70.063694267515928</v>
      </c>
      <c r="K40" s="139">
        <f t="shared" si="2"/>
        <v>0</v>
      </c>
      <c r="L40" s="140">
        <f t="shared" si="2"/>
        <v>0</v>
      </c>
      <c r="M40" s="88"/>
      <c r="N40" s="89"/>
      <c r="O40" s="141">
        <f t="shared" si="1"/>
        <v>0</v>
      </c>
      <c r="P40" s="102"/>
      <c r="Q40" s="103"/>
    </row>
    <row r="41" spans="1:17" ht="30">
      <c r="A41" s="134" t="s">
        <v>789</v>
      </c>
      <c r="B41" s="135" t="s">
        <v>776</v>
      </c>
      <c r="C41" s="135" t="s">
        <v>30</v>
      </c>
      <c r="D41" s="135" t="s">
        <v>15</v>
      </c>
      <c r="E41" s="135" t="s">
        <v>16</v>
      </c>
      <c r="F41" s="136">
        <v>29</v>
      </c>
      <c r="G41" s="137">
        <v>220</v>
      </c>
      <c r="H41" s="135"/>
      <c r="I41" s="136"/>
      <c r="J41" s="138">
        <f t="shared" si="2"/>
        <v>70.063694267515928</v>
      </c>
      <c r="K41" s="139">
        <f t="shared" si="2"/>
        <v>0</v>
      </c>
      <c r="L41" s="140">
        <f t="shared" si="2"/>
        <v>0</v>
      </c>
      <c r="M41" s="88"/>
      <c r="N41" s="89"/>
      <c r="O41" s="141">
        <f t="shared" si="1"/>
        <v>0</v>
      </c>
      <c r="P41" s="102"/>
      <c r="Q41" s="103"/>
    </row>
    <row r="42" spans="1:17" ht="60">
      <c r="A42" s="134" t="s">
        <v>789</v>
      </c>
      <c r="B42" s="135" t="s">
        <v>776</v>
      </c>
      <c r="C42" s="135" t="s">
        <v>30</v>
      </c>
      <c r="D42" s="135" t="s">
        <v>83</v>
      </c>
      <c r="E42" s="135" t="s">
        <v>791</v>
      </c>
      <c r="F42" s="136">
        <v>29</v>
      </c>
      <c r="G42" s="137">
        <v>220</v>
      </c>
      <c r="H42" s="135"/>
      <c r="I42" s="136"/>
      <c r="J42" s="138">
        <f t="shared" si="2"/>
        <v>70.063694267515928</v>
      </c>
      <c r="K42" s="139">
        <f t="shared" si="2"/>
        <v>0</v>
      </c>
      <c r="L42" s="140">
        <f t="shared" si="2"/>
        <v>0</v>
      </c>
      <c r="M42" s="88"/>
      <c r="N42" s="89"/>
      <c r="O42" s="141">
        <f t="shared" si="1"/>
        <v>0</v>
      </c>
      <c r="P42" s="102"/>
      <c r="Q42" s="103"/>
    </row>
    <row r="43" spans="1:17" ht="60">
      <c r="A43" s="134" t="s">
        <v>792</v>
      </c>
      <c r="B43" s="135" t="s">
        <v>776</v>
      </c>
      <c r="C43" s="135" t="s">
        <v>30</v>
      </c>
      <c r="D43" s="135" t="s">
        <v>682</v>
      </c>
      <c r="E43" s="135" t="s">
        <v>756</v>
      </c>
      <c r="F43" s="136">
        <v>35</v>
      </c>
      <c r="G43" s="137">
        <v>245</v>
      </c>
      <c r="H43" s="135"/>
      <c r="I43" s="136"/>
      <c r="J43" s="138">
        <f t="shared" si="2"/>
        <v>78.02547770700636</v>
      </c>
      <c r="K43" s="139">
        <f t="shared" si="2"/>
        <v>0</v>
      </c>
      <c r="L43" s="140">
        <f t="shared" si="2"/>
        <v>0</v>
      </c>
      <c r="M43" s="88"/>
      <c r="N43" s="89"/>
      <c r="O43" s="141">
        <f t="shared" si="1"/>
        <v>0</v>
      </c>
      <c r="P43" s="102"/>
      <c r="Q43" s="103"/>
    </row>
    <row r="44" spans="1:17" ht="30">
      <c r="A44" s="134" t="s">
        <v>792</v>
      </c>
      <c r="B44" s="135" t="s">
        <v>776</v>
      </c>
      <c r="C44" s="135" t="s">
        <v>30</v>
      </c>
      <c r="D44" s="135" t="s">
        <v>15</v>
      </c>
      <c r="E44" s="135" t="s">
        <v>16</v>
      </c>
      <c r="F44" s="136">
        <v>35</v>
      </c>
      <c r="G44" s="137">
        <v>245</v>
      </c>
      <c r="H44" s="135"/>
      <c r="I44" s="136"/>
      <c r="J44" s="138">
        <f t="shared" si="2"/>
        <v>78.02547770700636</v>
      </c>
      <c r="K44" s="139">
        <f t="shared" si="2"/>
        <v>0</v>
      </c>
      <c r="L44" s="140">
        <f t="shared" si="2"/>
        <v>0</v>
      </c>
      <c r="M44" s="88"/>
      <c r="N44" s="89"/>
      <c r="O44" s="141">
        <f t="shared" si="1"/>
        <v>0</v>
      </c>
      <c r="P44" s="102"/>
      <c r="Q44" s="103"/>
    </row>
    <row r="45" spans="1:17" ht="30">
      <c r="A45" s="134" t="s">
        <v>793</v>
      </c>
      <c r="B45" s="135" t="s">
        <v>776</v>
      </c>
      <c r="C45" s="135" t="s">
        <v>129</v>
      </c>
      <c r="D45" s="135" t="s">
        <v>15</v>
      </c>
      <c r="E45" s="135" t="s">
        <v>16</v>
      </c>
      <c r="F45" s="136">
        <v>28</v>
      </c>
      <c r="G45" s="137">
        <v>185</v>
      </c>
      <c r="H45" s="135"/>
      <c r="I45" s="136"/>
      <c r="J45" s="138">
        <f t="shared" si="2"/>
        <v>58.917197452229296</v>
      </c>
      <c r="K45" s="139">
        <f t="shared" si="2"/>
        <v>0</v>
      </c>
      <c r="L45" s="140">
        <f t="shared" si="2"/>
        <v>0</v>
      </c>
      <c r="M45" s="88"/>
      <c r="N45" s="89"/>
      <c r="O45" s="141">
        <f t="shared" si="1"/>
        <v>0</v>
      </c>
      <c r="P45" s="102"/>
      <c r="Q45" s="103"/>
    </row>
    <row r="46" spans="1:17" ht="75">
      <c r="A46" s="134" t="s">
        <v>793</v>
      </c>
      <c r="B46" s="135" t="s">
        <v>776</v>
      </c>
      <c r="C46" s="135" t="s">
        <v>129</v>
      </c>
      <c r="D46" s="135" t="s">
        <v>83</v>
      </c>
      <c r="E46" s="135" t="s">
        <v>794</v>
      </c>
      <c r="F46" s="136">
        <v>28</v>
      </c>
      <c r="G46" s="137">
        <v>185</v>
      </c>
      <c r="H46" s="135"/>
      <c r="I46" s="136"/>
      <c r="J46" s="138">
        <f t="shared" si="2"/>
        <v>58.917197452229296</v>
      </c>
      <c r="K46" s="139">
        <f t="shared" si="2"/>
        <v>0</v>
      </c>
      <c r="L46" s="140">
        <f t="shared" si="2"/>
        <v>0</v>
      </c>
      <c r="M46" s="88"/>
      <c r="N46" s="89"/>
      <c r="O46" s="141">
        <f t="shared" si="1"/>
        <v>0</v>
      </c>
      <c r="P46" s="102"/>
      <c r="Q46" s="103"/>
    </row>
    <row r="47" spans="1:17" ht="60">
      <c r="A47" s="134" t="s">
        <v>795</v>
      </c>
      <c r="B47" s="135" t="s">
        <v>776</v>
      </c>
      <c r="C47" s="135" t="s">
        <v>30</v>
      </c>
      <c r="D47" s="135" t="s">
        <v>682</v>
      </c>
      <c r="E47" s="135" t="s">
        <v>796</v>
      </c>
      <c r="F47" s="136">
        <v>27</v>
      </c>
      <c r="G47" s="137">
        <v>201</v>
      </c>
      <c r="H47" s="135"/>
      <c r="I47" s="136"/>
      <c r="J47" s="138">
        <f t="shared" si="2"/>
        <v>64.01273885350318</v>
      </c>
      <c r="K47" s="139">
        <f t="shared" si="2"/>
        <v>0</v>
      </c>
      <c r="L47" s="140">
        <f t="shared" si="2"/>
        <v>0</v>
      </c>
      <c r="M47" s="88"/>
      <c r="N47" s="89"/>
      <c r="O47" s="141">
        <f t="shared" si="1"/>
        <v>0</v>
      </c>
      <c r="P47" s="102"/>
      <c r="Q47" s="103"/>
    </row>
    <row r="48" spans="1:17" ht="30">
      <c r="A48" s="134" t="s">
        <v>795</v>
      </c>
      <c r="B48" s="135" t="s">
        <v>776</v>
      </c>
      <c r="C48" s="135" t="s">
        <v>30</v>
      </c>
      <c r="D48" s="135" t="s">
        <v>15</v>
      </c>
      <c r="E48" s="135" t="s">
        <v>16</v>
      </c>
      <c r="F48" s="136">
        <v>27</v>
      </c>
      <c r="G48" s="137">
        <v>201</v>
      </c>
      <c r="H48" s="135"/>
      <c r="I48" s="136"/>
      <c r="J48" s="138">
        <f t="shared" si="2"/>
        <v>64.01273885350318</v>
      </c>
      <c r="K48" s="139">
        <f t="shared" si="2"/>
        <v>0</v>
      </c>
      <c r="L48" s="140">
        <f t="shared" si="2"/>
        <v>0</v>
      </c>
      <c r="M48" s="88"/>
      <c r="N48" s="89"/>
      <c r="O48" s="141">
        <f t="shared" si="1"/>
        <v>0</v>
      </c>
      <c r="P48" s="102"/>
      <c r="Q48" s="103"/>
    </row>
    <row r="49" spans="1:17" ht="30">
      <c r="A49" s="134" t="s">
        <v>797</v>
      </c>
      <c r="B49" s="135" t="s">
        <v>776</v>
      </c>
      <c r="C49" s="135" t="s">
        <v>30</v>
      </c>
      <c r="D49" s="135" t="s">
        <v>15</v>
      </c>
      <c r="E49" s="135" t="s">
        <v>16</v>
      </c>
      <c r="F49" s="136">
        <v>26</v>
      </c>
      <c r="G49" s="137">
        <v>148</v>
      </c>
      <c r="H49" s="135"/>
      <c r="I49" s="136"/>
      <c r="J49" s="138">
        <f t="shared" si="2"/>
        <v>47.133757961783438</v>
      </c>
      <c r="K49" s="139">
        <f t="shared" si="2"/>
        <v>0</v>
      </c>
      <c r="L49" s="140">
        <f t="shared" si="2"/>
        <v>0</v>
      </c>
      <c r="M49" s="88"/>
      <c r="N49" s="89"/>
      <c r="O49" s="141">
        <f t="shared" si="1"/>
        <v>0</v>
      </c>
      <c r="P49" s="102"/>
      <c r="Q49" s="103"/>
    </row>
    <row r="50" spans="1:17" ht="75">
      <c r="A50" s="134" t="s">
        <v>798</v>
      </c>
      <c r="B50" s="135" t="s">
        <v>776</v>
      </c>
      <c r="C50" s="135" t="s">
        <v>675</v>
      </c>
      <c r="D50" s="135" t="s">
        <v>54</v>
      </c>
      <c r="E50" s="135" t="s">
        <v>799</v>
      </c>
      <c r="F50" s="136">
        <v>12</v>
      </c>
      <c r="G50" s="137">
        <v>69</v>
      </c>
      <c r="H50" s="135"/>
      <c r="I50" s="136"/>
      <c r="J50" s="138">
        <f t="shared" si="2"/>
        <v>21.97452229299363</v>
      </c>
      <c r="K50" s="139">
        <f t="shared" si="2"/>
        <v>0</v>
      </c>
      <c r="L50" s="140">
        <f t="shared" si="2"/>
        <v>0</v>
      </c>
      <c r="M50" s="88"/>
      <c r="N50" s="89"/>
      <c r="O50" s="141">
        <f t="shared" si="1"/>
        <v>0</v>
      </c>
      <c r="P50" s="102"/>
      <c r="Q50" s="103"/>
    </row>
    <row r="51" spans="1:17" ht="60">
      <c r="A51" s="134" t="s">
        <v>800</v>
      </c>
      <c r="B51" s="135" t="s">
        <v>776</v>
      </c>
      <c r="C51" s="135" t="s">
        <v>30</v>
      </c>
      <c r="D51" s="135" t="s">
        <v>682</v>
      </c>
      <c r="E51" s="135" t="s">
        <v>756</v>
      </c>
      <c r="F51" s="136">
        <v>25</v>
      </c>
      <c r="G51" s="137">
        <v>160</v>
      </c>
      <c r="H51" s="135"/>
      <c r="I51" s="136"/>
      <c r="J51" s="138">
        <f t="shared" si="2"/>
        <v>50.955414012738849</v>
      </c>
      <c r="K51" s="139">
        <f t="shared" si="2"/>
        <v>0</v>
      </c>
      <c r="L51" s="140">
        <f t="shared" si="2"/>
        <v>0</v>
      </c>
      <c r="M51" s="88"/>
      <c r="N51" s="89"/>
      <c r="O51" s="141">
        <f t="shared" si="1"/>
        <v>0</v>
      </c>
      <c r="P51" s="102"/>
      <c r="Q51" s="103"/>
    </row>
    <row r="52" spans="1:17" ht="30">
      <c r="A52" s="134" t="s">
        <v>800</v>
      </c>
      <c r="B52" s="135" t="s">
        <v>776</v>
      </c>
      <c r="C52" s="135" t="s">
        <v>30</v>
      </c>
      <c r="D52" s="135" t="s">
        <v>15</v>
      </c>
      <c r="E52" s="135" t="s">
        <v>16</v>
      </c>
      <c r="F52" s="136">
        <v>25</v>
      </c>
      <c r="G52" s="137">
        <v>160</v>
      </c>
      <c r="H52" s="135"/>
      <c r="I52" s="136"/>
      <c r="J52" s="138">
        <f t="shared" si="2"/>
        <v>50.955414012738849</v>
      </c>
      <c r="K52" s="139">
        <f t="shared" si="2"/>
        <v>0</v>
      </c>
      <c r="L52" s="140">
        <f t="shared" si="2"/>
        <v>0</v>
      </c>
      <c r="M52" s="88"/>
      <c r="N52" s="89"/>
      <c r="O52" s="141">
        <f t="shared" si="1"/>
        <v>0</v>
      </c>
      <c r="P52" s="102"/>
      <c r="Q52" s="103"/>
    </row>
    <row r="53" spans="1:17" ht="45">
      <c r="A53" s="134" t="s">
        <v>800</v>
      </c>
      <c r="B53" s="135" t="s">
        <v>776</v>
      </c>
      <c r="C53" s="135" t="s">
        <v>30</v>
      </c>
      <c r="D53" s="135" t="s">
        <v>83</v>
      </c>
      <c r="E53" s="135" t="s">
        <v>801</v>
      </c>
      <c r="F53" s="136">
        <v>25</v>
      </c>
      <c r="G53" s="137">
        <v>160</v>
      </c>
      <c r="H53" s="135"/>
      <c r="I53" s="136"/>
      <c r="J53" s="138">
        <f t="shared" si="2"/>
        <v>50.955414012738849</v>
      </c>
      <c r="K53" s="139">
        <f t="shared" si="2"/>
        <v>0</v>
      </c>
      <c r="L53" s="140">
        <f t="shared" si="2"/>
        <v>0</v>
      </c>
      <c r="M53" s="88"/>
      <c r="N53" s="89"/>
      <c r="O53" s="141">
        <f t="shared" si="1"/>
        <v>0</v>
      </c>
      <c r="P53" s="102"/>
      <c r="Q53" s="103"/>
    </row>
    <row r="54" spans="1:17" ht="30">
      <c r="A54" s="134" t="s">
        <v>802</v>
      </c>
      <c r="B54" s="135" t="s">
        <v>776</v>
      </c>
      <c r="C54" s="135" t="s">
        <v>30</v>
      </c>
      <c r="D54" s="135" t="s">
        <v>15</v>
      </c>
      <c r="E54" s="135" t="s">
        <v>16</v>
      </c>
      <c r="F54" s="136">
        <v>24</v>
      </c>
      <c r="G54" s="137">
        <v>119</v>
      </c>
      <c r="H54" s="135"/>
      <c r="I54" s="136"/>
      <c r="J54" s="138">
        <f t="shared" si="2"/>
        <v>37.898089171974519</v>
      </c>
      <c r="K54" s="139">
        <f t="shared" si="2"/>
        <v>0</v>
      </c>
      <c r="L54" s="140">
        <f t="shared" si="2"/>
        <v>0</v>
      </c>
      <c r="M54" s="88"/>
      <c r="N54" s="89"/>
      <c r="O54" s="141">
        <f t="shared" si="1"/>
        <v>0</v>
      </c>
      <c r="P54" s="102"/>
      <c r="Q54" s="103"/>
    </row>
    <row r="55" spans="1:17" ht="30">
      <c r="A55" s="134" t="s">
        <v>803</v>
      </c>
      <c r="B55" s="135" t="s">
        <v>776</v>
      </c>
      <c r="C55" s="135" t="s">
        <v>30</v>
      </c>
      <c r="D55" s="135" t="s">
        <v>15</v>
      </c>
      <c r="E55" s="135" t="s">
        <v>16</v>
      </c>
      <c r="F55" s="136">
        <v>25</v>
      </c>
      <c r="G55" s="137">
        <v>154</v>
      </c>
      <c r="H55" s="135"/>
      <c r="I55" s="136"/>
      <c r="J55" s="138">
        <f>SUM(G55/3.14)</f>
        <v>49.044585987261144</v>
      </c>
      <c r="K55" s="139">
        <f>SUM(H55/3.14)</f>
        <v>0</v>
      </c>
      <c r="L55" s="140">
        <f>SUM(I55/3.14)</f>
        <v>0</v>
      </c>
      <c r="M55" s="88"/>
      <c r="N55" s="89"/>
      <c r="O55" s="141">
        <f t="shared" si="1"/>
        <v>0</v>
      </c>
      <c r="P55" s="102"/>
      <c r="Q55" s="103"/>
    </row>
    <row r="56" spans="1:17" ht="30">
      <c r="A56" s="134" t="s">
        <v>804</v>
      </c>
      <c r="B56" s="135" t="s">
        <v>776</v>
      </c>
      <c r="C56" s="135" t="s">
        <v>30</v>
      </c>
      <c r="D56" s="135" t="s">
        <v>15</v>
      </c>
      <c r="E56" s="135" t="s">
        <v>16</v>
      </c>
      <c r="F56" s="136">
        <v>28</v>
      </c>
      <c r="G56" s="137">
        <v>182</v>
      </c>
      <c r="H56" s="135"/>
      <c r="I56" s="136"/>
      <c r="J56" s="138">
        <f t="shared" si="2"/>
        <v>57.961783439490446</v>
      </c>
      <c r="K56" s="139">
        <f t="shared" si="2"/>
        <v>0</v>
      </c>
      <c r="L56" s="140">
        <f t="shared" si="2"/>
        <v>0</v>
      </c>
      <c r="M56" s="88"/>
      <c r="N56" s="89"/>
      <c r="O56" s="141">
        <f t="shared" si="1"/>
        <v>0</v>
      </c>
      <c r="P56" s="102"/>
      <c r="Q56" s="103"/>
    </row>
    <row r="57" spans="1:17" ht="30">
      <c r="A57" s="134" t="s">
        <v>805</v>
      </c>
      <c r="B57" s="135" t="s">
        <v>776</v>
      </c>
      <c r="C57" s="135" t="s">
        <v>30</v>
      </c>
      <c r="D57" s="135" t="s">
        <v>15</v>
      </c>
      <c r="E57" s="135" t="s">
        <v>16</v>
      </c>
      <c r="F57" s="136">
        <v>24</v>
      </c>
      <c r="G57" s="137">
        <v>179</v>
      </c>
      <c r="H57" s="135"/>
      <c r="I57" s="136"/>
      <c r="J57" s="138">
        <f t="shared" si="2"/>
        <v>57.00636942675159</v>
      </c>
      <c r="K57" s="139">
        <f t="shared" si="2"/>
        <v>0</v>
      </c>
      <c r="L57" s="140">
        <f t="shared" si="2"/>
        <v>0</v>
      </c>
      <c r="M57" s="88"/>
      <c r="N57" s="89"/>
      <c r="O57" s="141">
        <f t="shared" si="1"/>
        <v>0</v>
      </c>
      <c r="P57" s="102"/>
      <c r="Q57" s="103"/>
    </row>
    <row r="58" spans="1:17" ht="45">
      <c r="A58" s="134" t="s">
        <v>805</v>
      </c>
      <c r="B58" s="135" t="s">
        <v>776</v>
      </c>
      <c r="C58" s="135" t="s">
        <v>30</v>
      </c>
      <c r="D58" s="135" t="s">
        <v>105</v>
      </c>
      <c r="E58" s="135" t="s">
        <v>806</v>
      </c>
      <c r="F58" s="136">
        <v>24</v>
      </c>
      <c r="G58" s="137">
        <v>179</v>
      </c>
      <c r="H58" s="135"/>
      <c r="I58" s="136"/>
      <c r="J58" s="138">
        <f t="shared" si="2"/>
        <v>57.00636942675159</v>
      </c>
      <c r="K58" s="139">
        <f t="shared" si="2"/>
        <v>0</v>
      </c>
      <c r="L58" s="140">
        <f t="shared" si="2"/>
        <v>0</v>
      </c>
      <c r="M58" s="88"/>
      <c r="N58" s="89"/>
      <c r="O58" s="141">
        <f t="shared" si="1"/>
        <v>0</v>
      </c>
      <c r="P58" s="102"/>
      <c r="Q58" s="103"/>
    </row>
    <row r="59" spans="1:17" ht="60">
      <c r="A59" s="134" t="s">
        <v>805</v>
      </c>
      <c r="B59" s="135" t="s">
        <v>776</v>
      </c>
      <c r="C59" s="135" t="s">
        <v>30</v>
      </c>
      <c r="D59" s="135" t="s">
        <v>83</v>
      </c>
      <c r="E59" s="135" t="s">
        <v>807</v>
      </c>
      <c r="F59" s="136">
        <v>24</v>
      </c>
      <c r="G59" s="137">
        <v>179</v>
      </c>
      <c r="H59" s="135"/>
      <c r="I59" s="136"/>
      <c r="J59" s="138">
        <f t="shared" si="2"/>
        <v>57.00636942675159</v>
      </c>
      <c r="K59" s="139">
        <f t="shared" si="2"/>
        <v>0</v>
      </c>
      <c r="L59" s="140">
        <f t="shared" si="2"/>
        <v>0</v>
      </c>
      <c r="M59" s="88"/>
      <c r="N59" s="89"/>
      <c r="O59" s="141">
        <f t="shared" si="1"/>
        <v>0</v>
      </c>
      <c r="P59" s="102"/>
      <c r="Q59" s="103"/>
    </row>
    <row r="60" spans="1:17" ht="30">
      <c r="A60" s="134" t="s">
        <v>808</v>
      </c>
      <c r="B60" s="135" t="s">
        <v>776</v>
      </c>
      <c r="C60" s="135" t="s">
        <v>30</v>
      </c>
      <c r="D60" s="135" t="s">
        <v>15</v>
      </c>
      <c r="E60" s="135" t="s">
        <v>809</v>
      </c>
      <c r="F60" s="136">
        <v>24</v>
      </c>
      <c r="G60" s="137">
        <v>138</v>
      </c>
      <c r="H60" s="135"/>
      <c r="I60" s="136"/>
      <c r="J60" s="138">
        <f t="shared" si="2"/>
        <v>43.949044585987259</v>
      </c>
      <c r="K60" s="139">
        <f t="shared" si="2"/>
        <v>0</v>
      </c>
      <c r="L60" s="140">
        <f t="shared" si="2"/>
        <v>0</v>
      </c>
      <c r="M60" s="88"/>
      <c r="N60" s="89"/>
      <c r="O60" s="141">
        <f t="shared" si="1"/>
        <v>0</v>
      </c>
      <c r="P60" s="102"/>
      <c r="Q60" s="103"/>
    </row>
    <row r="61" spans="1:17" ht="60">
      <c r="A61" s="134" t="s">
        <v>810</v>
      </c>
      <c r="B61" s="135" t="s">
        <v>776</v>
      </c>
      <c r="C61" s="135" t="s">
        <v>30</v>
      </c>
      <c r="D61" s="135" t="s">
        <v>682</v>
      </c>
      <c r="E61" s="135" t="s">
        <v>756</v>
      </c>
      <c r="F61" s="136">
        <v>24</v>
      </c>
      <c r="G61" s="137">
        <v>185</v>
      </c>
      <c r="H61" s="135"/>
      <c r="I61" s="136"/>
      <c r="J61" s="138">
        <f t="shared" si="2"/>
        <v>58.917197452229296</v>
      </c>
      <c r="K61" s="139">
        <f t="shared" si="2"/>
        <v>0</v>
      </c>
      <c r="L61" s="140">
        <f t="shared" si="2"/>
        <v>0</v>
      </c>
      <c r="M61" s="88"/>
      <c r="N61" s="89"/>
      <c r="O61" s="141">
        <f t="shared" si="1"/>
        <v>0</v>
      </c>
      <c r="P61" s="102"/>
      <c r="Q61" s="103"/>
    </row>
    <row r="62" spans="1:17" ht="30">
      <c r="A62" s="134" t="s">
        <v>810</v>
      </c>
      <c r="B62" s="135" t="s">
        <v>776</v>
      </c>
      <c r="C62" s="135" t="s">
        <v>30</v>
      </c>
      <c r="D62" s="135" t="s">
        <v>15</v>
      </c>
      <c r="E62" s="135" t="s">
        <v>16</v>
      </c>
      <c r="F62" s="136">
        <v>24</v>
      </c>
      <c r="G62" s="137">
        <v>185</v>
      </c>
      <c r="H62" s="135"/>
      <c r="I62" s="136"/>
      <c r="J62" s="138">
        <f t="shared" si="2"/>
        <v>58.917197452229296</v>
      </c>
      <c r="K62" s="139">
        <f t="shared" si="2"/>
        <v>0</v>
      </c>
      <c r="L62" s="140">
        <f t="shared" si="2"/>
        <v>0</v>
      </c>
      <c r="M62" s="88"/>
      <c r="N62" s="89"/>
      <c r="O62" s="141">
        <f t="shared" si="1"/>
        <v>0</v>
      </c>
      <c r="P62" s="102"/>
      <c r="Q62" s="103"/>
    </row>
    <row r="63" spans="1:17" ht="30">
      <c r="A63" s="134" t="s">
        <v>811</v>
      </c>
      <c r="B63" s="135" t="s">
        <v>776</v>
      </c>
      <c r="C63" s="135" t="s">
        <v>30</v>
      </c>
      <c r="D63" s="135" t="s">
        <v>15</v>
      </c>
      <c r="E63" s="135" t="s">
        <v>16</v>
      </c>
      <c r="F63" s="136">
        <v>25</v>
      </c>
      <c r="G63" s="137">
        <v>192</v>
      </c>
      <c r="H63" s="135"/>
      <c r="I63" s="136"/>
      <c r="J63" s="138">
        <f t="shared" si="2"/>
        <v>61.146496815286625</v>
      </c>
      <c r="K63" s="139">
        <f t="shared" si="2"/>
        <v>0</v>
      </c>
      <c r="L63" s="140">
        <f t="shared" si="2"/>
        <v>0</v>
      </c>
      <c r="M63" s="88"/>
      <c r="N63" s="89"/>
      <c r="O63" s="141">
        <f t="shared" si="1"/>
        <v>0</v>
      </c>
      <c r="P63" s="102"/>
      <c r="Q63" s="103"/>
    </row>
    <row r="64" spans="1:17" ht="60">
      <c r="A64" s="134" t="s">
        <v>812</v>
      </c>
      <c r="B64" s="135" t="s">
        <v>755</v>
      </c>
      <c r="C64" s="135" t="s">
        <v>30</v>
      </c>
      <c r="D64" s="135" t="s">
        <v>682</v>
      </c>
      <c r="E64" s="135" t="s">
        <v>813</v>
      </c>
      <c r="F64" s="136">
        <v>30</v>
      </c>
      <c r="G64" s="137">
        <v>264</v>
      </c>
      <c r="H64" s="135"/>
      <c r="I64" s="136"/>
      <c r="J64" s="138">
        <f t="shared" si="2"/>
        <v>84.076433121019107</v>
      </c>
      <c r="K64" s="139">
        <f t="shared" si="2"/>
        <v>0</v>
      </c>
      <c r="L64" s="140">
        <f t="shared" si="2"/>
        <v>0</v>
      </c>
      <c r="M64" s="88"/>
      <c r="N64" s="89"/>
      <c r="O64" s="141">
        <f t="shared" si="1"/>
        <v>0</v>
      </c>
      <c r="P64" s="102"/>
      <c r="Q64" s="103"/>
    </row>
    <row r="65" spans="1:17" ht="30">
      <c r="A65" s="134" t="s">
        <v>812</v>
      </c>
      <c r="B65" s="135" t="s">
        <v>755</v>
      </c>
      <c r="C65" s="135" t="s">
        <v>30</v>
      </c>
      <c r="D65" s="135" t="s">
        <v>15</v>
      </c>
      <c r="E65" s="135" t="s">
        <v>16</v>
      </c>
      <c r="F65" s="136">
        <v>30</v>
      </c>
      <c r="G65" s="137">
        <v>264</v>
      </c>
      <c r="H65" s="135"/>
      <c r="I65" s="136"/>
      <c r="J65" s="138">
        <f t="shared" si="2"/>
        <v>84.076433121019107</v>
      </c>
      <c r="K65" s="139">
        <f t="shared" si="2"/>
        <v>0</v>
      </c>
      <c r="L65" s="140">
        <f t="shared" si="2"/>
        <v>0</v>
      </c>
      <c r="M65" s="88"/>
      <c r="N65" s="89"/>
      <c r="O65" s="141">
        <f t="shared" si="1"/>
        <v>0</v>
      </c>
      <c r="P65" s="102"/>
      <c r="Q65" s="103"/>
    </row>
    <row r="66" spans="1:17" ht="30">
      <c r="A66" s="134" t="s">
        <v>814</v>
      </c>
      <c r="B66" s="135" t="s">
        <v>755</v>
      </c>
      <c r="C66" s="135" t="s">
        <v>452</v>
      </c>
      <c r="D66" s="135" t="s">
        <v>54</v>
      </c>
      <c r="E66" s="135" t="s">
        <v>815</v>
      </c>
      <c r="F66" s="136">
        <v>22</v>
      </c>
      <c r="G66" s="137">
        <v>79</v>
      </c>
      <c r="H66" s="135"/>
      <c r="I66" s="136"/>
      <c r="J66" s="138">
        <f t="shared" si="2"/>
        <v>25.159235668789808</v>
      </c>
      <c r="K66" s="139">
        <f t="shared" si="2"/>
        <v>0</v>
      </c>
      <c r="L66" s="140">
        <f t="shared" si="2"/>
        <v>0</v>
      </c>
      <c r="M66" s="88"/>
      <c r="N66" s="89"/>
      <c r="O66" s="141">
        <f t="shared" si="1"/>
        <v>0</v>
      </c>
      <c r="P66" s="102"/>
      <c r="Q66" s="103"/>
    </row>
    <row r="67" spans="1:17" ht="30">
      <c r="A67" s="134" t="s">
        <v>816</v>
      </c>
      <c r="B67" s="135" t="s">
        <v>755</v>
      </c>
      <c r="C67" s="135" t="s">
        <v>30</v>
      </c>
      <c r="D67" s="135" t="s">
        <v>15</v>
      </c>
      <c r="E67" s="135" t="s">
        <v>16</v>
      </c>
      <c r="F67" s="136">
        <v>24</v>
      </c>
      <c r="G67" s="137">
        <v>160</v>
      </c>
      <c r="H67" s="135"/>
      <c r="I67" s="136"/>
      <c r="J67" s="138">
        <f t="shared" si="2"/>
        <v>50.955414012738849</v>
      </c>
      <c r="K67" s="139">
        <f t="shared" si="2"/>
        <v>0</v>
      </c>
      <c r="L67" s="140">
        <f t="shared" si="2"/>
        <v>0</v>
      </c>
      <c r="M67" s="88"/>
      <c r="N67" s="89"/>
      <c r="O67" s="141">
        <f t="shared" si="1"/>
        <v>0</v>
      </c>
      <c r="P67" s="102"/>
      <c r="Q67" s="103"/>
    </row>
    <row r="68" spans="1:17" ht="30">
      <c r="A68" s="134" t="s">
        <v>817</v>
      </c>
      <c r="B68" s="135" t="s">
        <v>755</v>
      </c>
      <c r="C68" s="135" t="s">
        <v>153</v>
      </c>
      <c r="D68" s="135" t="s">
        <v>54</v>
      </c>
      <c r="E68" s="135" t="s">
        <v>818</v>
      </c>
      <c r="F68" s="136">
        <v>17</v>
      </c>
      <c r="G68" s="137">
        <v>69</v>
      </c>
      <c r="H68" s="135"/>
      <c r="I68" s="136"/>
      <c r="J68" s="138">
        <f t="shared" si="2"/>
        <v>21.97452229299363</v>
      </c>
      <c r="K68" s="139">
        <f t="shared" si="2"/>
        <v>0</v>
      </c>
      <c r="L68" s="140">
        <f t="shared" si="2"/>
        <v>0</v>
      </c>
      <c r="M68" s="88"/>
      <c r="N68" s="89"/>
      <c r="O68" s="141">
        <f t="shared" si="1"/>
        <v>0</v>
      </c>
      <c r="P68" s="102"/>
      <c r="Q68" s="103"/>
    </row>
    <row r="69" spans="1:17" ht="60">
      <c r="A69" s="134" t="s">
        <v>819</v>
      </c>
      <c r="B69" s="135" t="s">
        <v>755</v>
      </c>
      <c r="C69" s="135" t="s">
        <v>30</v>
      </c>
      <c r="D69" s="135" t="s">
        <v>682</v>
      </c>
      <c r="E69" s="135" t="s">
        <v>820</v>
      </c>
      <c r="F69" s="136">
        <v>27</v>
      </c>
      <c r="G69" s="137">
        <v>185</v>
      </c>
      <c r="H69" s="135"/>
      <c r="I69" s="136"/>
      <c r="J69" s="138">
        <f t="shared" si="2"/>
        <v>58.917197452229296</v>
      </c>
      <c r="K69" s="139">
        <f t="shared" si="2"/>
        <v>0</v>
      </c>
      <c r="L69" s="140">
        <f t="shared" si="2"/>
        <v>0</v>
      </c>
      <c r="M69" s="88"/>
      <c r="N69" s="89"/>
      <c r="O69" s="141">
        <f t="shared" si="1"/>
        <v>0</v>
      </c>
      <c r="P69" s="102"/>
      <c r="Q69" s="103"/>
    </row>
    <row r="70" spans="1:17" ht="30">
      <c r="A70" s="134" t="s">
        <v>819</v>
      </c>
      <c r="B70" s="135" t="s">
        <v>755</v>
      </c>
      <c r="C70" s="135" t="s">
        <v>30</v>
      </c>
      <c r="D70" s="135" t="s">
        <v>15</v>
      </c>
      <c r="E70" s="135" t="s">
        <v>16</v>
      </c>
      <c r="F70" s="136">
        <v>27</v>
      </c>
      <c r="G70" s="137">
        <v>185</v>
      </c>
      <c r="H70" s="135"/>
      <c r="I70" s="136"/>
      <c r="J70" s="138">
        <f t="shared" si="2"/>
        <v>58.917197452229296</v>
      </c>
      <c r="K70" s="139">
        <f t="shared" si="2"/>
        <v>0</v>
      </c>
      <c r="L70" s="140">
        <f t="shared" si="2"/>
        <v>0</v>
      </c>
      <c r="M70" s="88"/>
      <c r="N70" s="89"/>
      <c r="O70" s="141">
        <f t="shared" si="1"/>
        <v>0</v>
      </c>
      <c r="P70" s="102"/>
      <c r="Q70" s="103"/>
    </row>
    <row r="71" spans="1:17" ht="60">
      <c r="A71" s="134" t="s">
        <v>821</v>
      </c>
      <c r="B71" s="135" t="s">
        <v>755</v>
      </c>
      <c r="C71" s="135" t="s">
        <v>30</v>
      </c>
      <c r="D71" s="135" t="s">
        <v>682</v>
      </c>
      <c r="E71" s="135" t="s">
        <v>756</v>
      </c>
      <c r="F71" s="136">
        <v>28</v>
      </c>
      <c r="G71" s="137">
        <v>198</v>
      </c>
      <c r="H71" s="135"/>
      <c r="I71" s="136"/>
      <c r="J71" s="138">
        <f t="shared" si="2"/>
        <v>63.057324840764331</v>
      </c>
      <c r="K71" s="139">
        <f t="shared" si="2"/>
        <v>0</v>
      </c>
      <c r="L71" s="140">
        <f t="shared" si="2"/>
        <v>0</v>
      </c>
      <c r="M71" s="88"/>
      <c r="N71" s="89"/>
      <c r="O71" s="141">
        <f t="shared" si="1"/>
        <v>0</v>
      </c>
      <c r="P71" s="102"/>
      <c r="Q71" s="103"/>
    </row>
    <row r="72" spans="1:17" ht="30">
      <c r="A72" s="134" t="s">
        <v>821</v>
      </c>
      <c r="B72" s="135" t="s">
        <v>755</v>
      </c>
      <c r="C72" s="135" t="s">
        <v>30</v>
      </c>
      <c r="D72" s="135" t="s">
        <v>15</v>
      </c>
      <c r="E72" s="135" t="s">
        <v>16</v>
      </c>
      <c r="F72" s="136">
        <v>28</v>
      </c>
      <c r="G72" s="137">
        <v>198</v>
      </c>
      <c r="H72" s="135"/>
      <c r="I72" s="136"/>
      <c r="J72" s="138">
        <f t="shared" si="2"/>
        <v>63.057324840764331</v>
      </c>
      <c r="K72" s="139">
        <f t="shared" si="2"/>
        <v>0</v>
      </c>
      <c r="L72" s="140">
        <f t="shared" si="2"/>
        <v>0</v>
      </c>
      <c r="M72" s="88"/>
      <c r="N72" s="89"/>
      <c r="O72" s="141">
        <f t="shared" si="1"/>
        <v>0</v>
      </c>
      <c r="P72" s="102"/>
      <c r="Q72" s="103"/>
    </row>
    <row r="73" spans="1:17" ht="30">
      <c r="A73" s="134" t="s">
        <v>822</v>
      </c>
      <c r="B73" s="135" t="s">
        <v>755</v>
      </c>
      <c r="C73" s="135" t="s">
        <v>30</v>
      </c>
      <c r="D73" s="135" t="s">
        <v>15</v>
      </c>
      <c r="E73" s="135" t="s">
        <v>823</v>
      </c>
      <c r="F73" s="136">
        <v>23</v>
      </c>
      <c r="G73" s="137">
        <v>104</v>
      </c>
      <c r="H73" s="135"/>
      <c r="I73" s="136"/>
      <c r="J73" s="138">
        <f t="shared" si="2"/>
        <v>33.121019108280251</v>
      </c>
      <c r="K73" s="139">
        <f t="shared" si="2"/>
        <v>0</v>
      </c>
      <c r="L73" s="140">
        <f t="shared" si="2"/>
        <v>0</v>
      </c>
      <c r="M73" s="88"/>
      <c r="N73" s="89"/>
      <c r="O73" s="141">
        <f t="shared" ref="O73:O109" si="3">SUM(M73+N73)</f>
        <v>0</v>
      </c>
      <c r="P73" s="102"/>
      <c r="Q73" s="103"/>
    </row>
    <row r="74" spans="1:17" ht="30">
      <c r="A74" s="134" t="s">
        <v>824</v>
      </c>
      <c r="B74" s="135" t="s">
        <v>755</v>
      </c>
      <c r="C74" s="135" t="s">
        <v>30</v>
      </c>
      <c r="D74" s="135" t="s">
        <v>15</v>
      </c>
      <c r="E74" s="135"/>
      <c r="F74" s="136">
        <v>27</v>
      </c>
      <c r="G74" s="137">
        <v>154</v>
      </c>
      <c r="H74" s="135"/>
      <c r="I74" s="136"/>
      <c r="J74" s="138">
        <f t="shared" si="2"/>
        <v>49.044585987261144</v>
      </c>
      <c r="K74" s="139">
        <f t="shared" si="2"/>
        <v>0</v>
      </c>
      <c r="L74" s="140">
        <f t="shared" si="2"/>
        <v>0</v>
      </c>
      <c r="M74" s="88"/>
      <c r="N74" s="89"/>
      <c r="O74" s="141">
        <f t="shared" si="3"/>
        <v>0</v>
      </c>
      <c r="P74" s="102"/>
      <c r="Q74" s="103"/>
    </row>
    <row r="75" spans="1:17" ht="45">
      <c r="A75" s="134" t="s">
        <v>824</v>
      </c>
      <c r="B75" s="135" t="s">
        <v>755</v>
      </c>
      <c r="C75" s="135" t="s">
        <v>30</v>
      </c>
      <c r="D75" s="135" t="s">
        <v>83</v>
      </c>
      <c r="E75" s="135" t="s">
        <v>825</v>
      </c>
      <c r="F75" s="136">
        <v>27</v>
      </c>
      <c r="G75" s="137">
        <v>154</v>
      </c>
      <c r="H75" s="135"/>
      <c r="I75" s="136"/>
      <c r="J75" s="138">
        <f t="shared" si="2"/>
        <v>49.044585987261144</v>
      </c>
      <c r="K75" s="139">
        <f t="shared" si="2"/>
        <v>0</v>
      </c>
      <c r="L75" s="140">
        <f t="shared" si="2"/>
        <v>0</v>
      </c>
      <c r="M75" s="88"/>
      <c r="N75" s="89"/>
      <c r="O75" s="141">
        <f t="shared" si="3"/>
        <v>0</v>
      </c>
      <c r="P75" s="102"/>
      <c r="Q75" s="103"/>
    </row>
    <row r="76" spans="1:17" ht="45">
      <c r="A76" s="134" t="s">
        <v>826</v>
      </c>
      <c r="B76" s="135" t="s">
        <v>755</v>
      </c>
      <c r="C76" s="135" t="s">
        <v>30</v>
      </c>
      <c r="D76" s="135" t="s">
        <v>83</v>
      </c>
      <c r="E76" s="135" t="s">
        <v>827</v>
      </c>
      <c r="F76" s="136">
        <v>26</v>
      </c>
      <c r="G76" s="137">
        <v>157</v>
      </c>
      <c r="H76" s="135"/>
      <c r="I76" s="136"/>
      <c r="J76" s="138">
        <f t="shared" si="2"/>
        <v>50</v>
      </c>
      <c r="K76" s="139">
        <f t="shared" si="2"/>
        <v>0</v>
      </c>
      <c r="L76" s="140">
        <f t="shared" si="2"/>
        <v>0</v>
      </c>
      <c r="M76" s="88"/>
      <c r="N76" s="89"/>
      <c r="O76" s="141">
        <f t="shared" si="3"/>
        <v>0</v>
      </c>
      <c r="P76" s="102"/>
      <c r="Q76" s="103"/>
    </row>
    <row r="77" spans="1:17" ht="30">
      <c r="A77" s="134" t="s">
        <v>828</v>
      </c>
      <c r="B77" s="135" t="s">
        <v>755</v>
      </c>
      <c r="C77" s="135" t="s">
        <v>675</v>
      </c>
      <c r="D77" s="135" t="s">
        <v>54</v>
      </c>
      <c r="E77" s="135" t="s">
        <v>829</v>
      </c>
      <c r="F77" s="136">
        <v>18</v>
      </c>
      <c r="G77" s="137">
        <v>101</v>
      </c>
      <c r="H77" s="135"/>
      <c r="I77" s="136"/>
      <c r="J77" s="138">
        <f t="shared" si="2"/>
        <v>32.165605095541402</v>
      </c>
      <c r="K77" s="139">
        <f t="shared" si="2"/>
        <v>0</v>
      </c>
      <c r="L77" s="140">
        <f t="shared" si="2"/>
        <v>0</v>
      </c>
      <c r="M77" s="88"/>
      <c r="N77" s="89"/>
      <c r="O77" s="141">
        <f t="shared" si="3"/>
        <v>0</v>
      </c>
      <c r="P77" s="102"/>
      <c r="Q77" s="103"/>
    </row>
    <row r="78" spans="1:17" ht="30">
      <c r="A78" s="134" t="s">
        <v>830</v>
      </c>
      <c r="B78" s="135" t="s">
        <v>755</v>
      </c>
      <c r="C78" s="135" t="s">
        <v>18</v>
      </c>
      <c r="D78" s="135" t="s">
        <v>15</v>
      </c>
      <c r="E78" s="135" t="s">
        <v>16</v>
      </c>
      <c r="F78" s="136">
        <v>28</v>
      </c>
      <c r="G78" s="137">
        <v>188</v>
      </c>
      <c r="H78" s="135"/>
      <c r="I78" s="136"/>
      <c r="J78" s="138">
        <f t="shared" si="2"/>
        <v>59.872611464968152</v>
      </c>
      <c r="K78" s="139">
        <f t="shared" si="2"/>
        <v>0</v>
      </c>
      <c r="L78" s="140">
        <f t="shared" si="2"/>
        <v>0</v>
      </c>
      <c r="M78" s="88"/>
      <c r="N78" s="89"/>
      <c r="O78" s="141">
        <f t="shared" si="3"/>
        <v>0</v>
      </c>
      <c r="P78" s="102"/>
      <c r="Q78" s="103"/>
    </row>
    <row r="79" spans="1:17" ht="30">
      <c r="A79" s="134" t="s">
        <v>831</v>
      </c>
      <c r="B79" s="135" t="s">
        <v>755</v>
      </c>
      <c r="C79" s="135" t="s">
        <v>30</v>
      </c>
      <c r="D79" s="135" t="s">
        <v>15</v>
      </c>
      <c r="E79" s="135" t="s">
        <v>16</v>
      </c>
      <c r="F79" s="136">
        <v>29</v>
      </c>
      <c r="G79" s="137">
        <v>267</v>
      </c>
      <c r="H79" s="135"/>
      <c r="I79" s="136"/>
      <c r="J79" s="138">
        <f t="shared" si="2"/>
        <v>85.031847133757964</v>
      </c>
      <c r="K79" s="139">
        <f t="shared" si="2"/>
        <v>0</v>
      </c>
      <c r="L79" s="140">
        <f t="shared" si="2"/>
        <v>0</v>
      </c>
      <c r="M79" s="88"/>
      <c r="N79" s="89"/>
      <c r="O79" s="141">
        <f t="shared" si="3"/>
        <v>0</v>
      </c>
      <c r="P79" s="102"/>
      <c r="Q79" s="103"/>
    </row>
    <row r="80" spans="1:17" ht="60">
      <c r="A80" s="134" t="s">
        <v>831</v>
      </c>
      <c r="B80" s="135" t="s">
        <v>755</v>
      </c>
      <c r="C80" s="135" t="s">
        <v>30</v>
      </c>
      <c r="D80" s="135" t="s">
        <v>83</v>
      </c>
      <c r="E80" s="135" t="s">
        <v>832</v>
      </c>
      <c r="F80" s="136">
        <v>29</v>
      </c>
      <c r="G80" s="137">
        <v>267</v>
      </c>
      <c r="H80" s="135"/>
      <c r="I80" s="136"/>
      <c r="J80" s="138">
        <f t="shared" si="2"/>
        <v>85.031847133757964</v>
      </c>
      <c r="K80" s="139">
        <f t="shared" si="2"/>
        <v>0</v>
      </c>
      <c r="L80" s="140">
        <f t="shared" si="2"/>
        <v>0</v>
      </c>
      <c r="M80" s="88"/>
      <c r="N80" s="89"/>
      <c r="O80" s="141">
        <f t="shared" si="3"/>
        <v>0</v>
      </c>
      <c r="P80" s="102"/>
      <c r="Q80" s="103"/>
    </row>
    <row r="81" spans="1:17" ht="30">
      <c r="A81" s="134" t="s">
        <v>833</v>
      </c>
      <c r="B81" s="135" t="s">
        <v>755</v>
      </c>
      <c r="C81" s="135" t="s">
        <v>30</v>
      </c>
      <c r="D81" s="135" t="s">
        <v>15</v>
      </c>
      <c r="E81" s="135" t="s">
        <v>16</v>
      </c>
      <c r="F81" s="136">
        <v>26</v>
      </c>
      <c r="G81" s="137">
        <v>192</v>
      </c>
      <c r="H81" s="135"/>
      <c r="I81" s="136"/>
      <c r="J81" s="138">
        <f t="shared" si="2"/>
        <v>61.146496815286625</v>
      </c>
      <c r="K81" s="139">
        <f t="shared" si="2"/>
        <v>0</v>
      </c>
      <c r="L81" s="140">
        <f t="shared" si="2"/>
        <v>0</v>
      </c>
      <c r="M81" s="88"/>
      <c r="N81" s="89"/>
      <c r="O81" s="141">
        <f t="shared" si="3"/>
        <v>0</v>
      </c>
      <c r="P81" s="102"/>
      <c r="Q81" s="103"/>
    </row>
    <row r="82" spans="1:17" ht="75">
      <c r="A82" s="134" t="s">
        <v>834</v>
      </c>
      <c r="B82" s="135" t="s">
        <v>755</v>
      </c>
      <c r="C82" s="135" t="s">
        <v>153</v>
      </c>
      <c r="D82" s="135" t="s">
        <v>24</v>
      </c>
      <c r="E82" s="135" t="s">
        <v>835</v>
      </c>
      <c r="F82" s="136">
        <v>9</v>
      </c>
      <c r="G82" s="137">
        <v>38</v>
      </c>
      <c r="H82" s="135"/>
      <c r="I82" s="136"/>
      <c r="J82" s="138">
        <f t="shared" si="2"/>
        <v>12.101910828025478</v>
      </c>
      <c r="K82" s="139">
        <f t="shared" si="2"/>
        <v>0</v>
      </c>
      <c r="L82" s="140">
        <f t="shared" si="2"/>
        <v>0</v>
      </c>
      <c r="M82" s="88"/>
      <c r="N82" s="89"/>
      <c r="O82" s="141">
        <f t="shared" si="3"/>
        <v>0</v>
      </c>
      <c r="P82" s="102"/>
      <c r="Q82" s="103"/>
    </row>
    <row r="83" spans="1:17">
      <c r="A83" s="134" t="s">
        <v>836</v>
      </c>
      <c r="B83" s="135" t="s">
        <v>837</v>
      </c>
      <c r="C83" s="135" t="s">
        <v>30</v>
      </c>
      <c r="D83" s="135" t="s">
        <v>15</v>
      </c>
      <c r="E83" s="135" t="s">
        <v>16</v>
      </c>
      <c r="F83" s="136">
        <v>30</v>
      </c>
      <c r="G83" s="137">
        <v>214</v>
      </c>
      <c r="H83" s="135"/>
      <c r="I83" s="136"/>
      <c r="J83" s="138">
        <f t="shared" si="2"/>
        <v>68.152866242038215</v>
      </c>
      <c r="K83" s="139">
        <f t="shared" si="2"/>
        <v>0</v>
      </c>
      <c r="L83" s="140">
        <f t="shared" si="2"/>
        <v>0</v>
      </c>
      <c r="M83" s="88"/>
      <c r="N83" s="89"/>
      <c r="O83" s="141">
        <f t="shared" si="3"/>
        <v>0</v>
      </c>
      <c r="P83" s="102"/>
      <c r="Q83" s="103"/>
    </row>
    <row r="84" spans="1:17">
      <c r="A84" s="134" t="s">
        <v>838</v>
      </c>
      <c r="B84" s="135" t="s">
        <v>837</v>
      </c>
      <c r="C84" s="135" t="s">
        <v>30</v>
      </c>
      <c r="D84" s="135" t="s">
        <v>15</v>
      </c>
      <c r="E84" s="135" t="s">
        <v>16</v>
      </c>
      <c r="F84" s="136">
        <v>19</v>
      </c>
      <c r="G84" s="137">
        <v>151</v>
      </c>
      <c r="H84" s="135"/>
      <c r="I84" s="136"/>
      <c r="J84" s="138">
        <f t="shared" si="2"/>
        <v>48.089171974522294</v>
      </c>
      <c r="K84" s="139">
        <f t="shared" si="2"/>
        <v>0</v>
      </c>
      <c r="L84" s="140">
        <f t="shared" si="2"/>
        <v>0</v>
      </c>
      <c r="M84" s="88"/>
      <c r="N84" s="89"/>
      <c r="O84" s="141">
        <f t="shared" si="3"/>
        <v>0</v>
      </c>
      <c r="P84" s="102"/>
      <c r="Q84" s="103"/>
    </row>
    <row r="85" spans="1:17" ht="60">
      <c r="A85" s="134" t="s">
        <v>838</v>
      </c>
      <c r="B85" s="135" t="s">
        <v>837</v>
      </c>
      <c r="C85" s="135" t="s">
        <v>30</v>
      </c>
      <c r="D85" s="135" t="s">
        <v>83</v>
      </c>
      <c r="E85" s="135" t="s">
        <v>839</v>
      </c>
      <c r="F85" s="136">
        <v>19</v>
      </c>
      <c r="G85" s="137">
        <v>151</v>
      </c>
      <c r="H85" s="135"/>
      <c r="I85" s="136"/>
      <c r="J85" s="138">
        <f t="shared" ref="J85:L86" si="4">SUM(G85/3.14)</f>
        <v>48.089171974522294</v>
      </c>
      <c r="K85" s="139">
        <f t="shared" si="4"/>
        <v>0</v>
      </c>
      <c r="L85" s="140">
        <f t="shared" si="4"/>
        <v>0</v>
      </c>
      <c r="M85" s="88"/>
      <c r="N85" s="89"/>
      <c r="O85" s="141">
        <f t="shared" si="3"/>
        <v>0</v>
      </c>
      <c r="P85" s="102"/>
      <c r="Q85" s="103"/>
    </row>
    <row r="86" spans="1:17">
      <c r="A86" s="134" t="s">
        <v>840</v>
      </c>
      <c r="B86" s="135" t="s">
        <v>837</v>
      </c>
      <c r="C86" s="135" t="s">
        <v>30</v>
      </c>
      <c r="D86" s="135" t="s">
        <v>15</v>
      </c>
      <c r="E86" s="135" t="s">
        <v>16</v>
      </c>
      <c r="F86" s="136">
        <v>21</v>
      </c>
      <c r="G86" s="137">
        <v>170</v>
      </c>
      <c r="H86" s="135"/>
      <c r="I86" s="136"/>
      <c r="J86" s="138">
        <f t="shared" si="4"/>
        <v>54.140127388535028</v>
      </c>
      <c r="K86" s="139">
        <f t="shared" si="4"/>
        <v>0</v>
      </c>
      <c r="L86" s="140">
        <f t="shared" si="4"/>
        <v>0</v>
      </c>
      <c r="M86" s="88"/>
      <c r="N86" s="89"/>
      <c r="O86" s="141">
        <f t="shared" si="3"/>
        <v>0</v>
      </c>
      <c r="P86" s="102"/>
      <c r="Q86" s="103"/>
    </row>
    <row r="87" spans="1:17">
      <c r="A87" s="134" t="s">
        <v>841</v>
      </c>
      <c r="B87" s="135" t="s">
        <v>837</v>
      </c>
      <c r="C87" s="135" t="s">
        <v>30</v>
      </c>
      <c r="D87" s="135" t="s">
        <v>15</v>
      </c>
      <c r="E87" s="135" t="s">
        <v>16</v>
      </c>
      <c r="F87" s="136">
        <v>22</v>
      </c>
      <c r="G87" s="137">
        <v>154</v>
      </c>
      <c r="H87" s="135"/>
      <c r="I87" s="136"/>
      <c r="J87" s="138">
        <f t="shared" ref="J87:L102" si="5">SUM(G87/3.14)</f>
        <v>49.044585987261144</v>
      </c>
      <c r="K87" s="139">
        <f t="shared" si="5"/>
        <v>0</v>
      </c>
      <c r="L87" s="140">
        <f t="shared" si="5"/>
        <v>0</v>
      </c>
      <c r="M87" s="88"/>
      <c r="N87" s="89"/>
      <c r="O87" s="141">
        <f t="shared" si="3"/>
        <v>0</v>
      </c>
      <c r="P87" s="102"/>
      <c r="Q87" s="103"/>
    </row>
    <row r="88" spans="1:17">
      <c r="A88" s="134" t="s">
        <v>842</v>
      </c>
      <c r="B88" s="135" t="s">
        <v>837</v>
      </c>
      <c r="C88" s="135" t="s">
        <v>843</v>
      </c>
      <c r="D88" s="135" t="s">
        <v>15</v>
      </c>
      <c r="E88" s="135" t="s">
        <v>16</v>
      </c>
      <c r="F88" s="136">
        <v>23</v>
      </c>
      <c r="G88" s="137">
        <v>148</v>
      </c>
      <c r="H88" s="135"/>
      <c r="I88" s="136"/>
      <c r="J88" s="138">
        <f t="shared" si="5"/>
        <v>47.133757961783438</v>
      </c>
      <c r="K88" s="139">
        <f t="shared" si="5"/>
        <v>0</v>
      </c>
      <c r="L88" s="140">
        <f t="shared" si="5"/>
        <v>0</v>
      </c>
      <c r="M88" s="90"/>
      <c r="N88" s="91"/>
      <c r="O88" s="141">
        <f t="shared" si="3"/>
        <v>0</v>
      </c>
      <c r="P88" s="102"/>
      <c r="Q88" s="103"/>
    </row>
    <row r="89" spans="1:17">
      <c r="A89" s="134" t="s">
        <v>844</v>
      </c>
      <c r="B89" s="135" t="s">
        <v>837</v>
      </c>
      <c r="C89" s="135" t="s">
        <v>30</v>
      </c>
      <c r="D89" s="135" t="s">
        <v>15</v>
      </c>
      <c r="E89" s="135" t="s">
        <v>16</v>
      </c>
      <c r="F89" s="136">
        <v>22</v>
      </c>
      <c r="G89" s="137">
        <v>179</v>
      </c>
      <c r="H89" s="135"/>
      <c r="I89" s="136"/>
      <c r="J89" s="138">
        <f t="shared" si="5"/>
        <v>57.00636942675159</v>
      </c>
      <c r="K89" s="139">
        <f t="shared" si="5"/>
        <v>0</v>
      </c>
      <c r="L89" s="140">
        <f t="shared" si="5"/>
        <v>0</v>
      </c>
      <c r="M89" s="90"/>
      <c r="N89" s="91"/>
      <c r="O89" s="141">
        <f t="shared" si="3"/>
        <v>0</v>
      </c>
      <c r="P89" s="102"/>
      <c r="Q89" s="103"/>
    </row>
    <row r="90" spans="1:17" ht="60">
      <c r="A90" s="134" t="s">
        <v>845</v>
      </c>
      <c r="B90" s="135" t="s">
        <v>837</v>
      </c>
      <c r="C90" s="135" t="s">
        <v>30</v>
      </c>
      <c r="D90" s="135" t="s">
        <v>846</v>
      </c>
      <c r="E90" s="135" t="s">
        <v>847</v>
      </c>
      <c r="F90" s="136">
        <v>26</v>
      </c>
      <c r="G90" s="137">
        <v>207</v>
      </c>
      <c r="H90" s="135"/>
      <c r="I90" s="136"/>
      <c r="J90" s="138">
        <f t="shared" si="5"/>
        <v>65.923566878980893</v>
      </c>
      <c r="K90" s="139">
        <f t="shared" si="5"/>
        <v>0</v>
      </c>
      <c r="L90" s="140">
        <f t="shared" si="5"/>
        <v>0</v>
      </c>
      <c r="M90" s="90"/>
      <c r="N90" s="91"/>
      <c r="O90" s="141">
        <f t="shared" si="3"/>
        <v>0</v>
      </c>
      <c r="P90" s="102"/>
      <c r="Q90" s="103"/>
    </row>
    <row r="91" spans="1:17" ht="30">
      <c r="A91" s="134" t="s">
        <v>845</v>
      </c>
      <c r="B91" s="135" t="s">
        <v>837</v>
      </c>
      <c r="C91" s="135" t="s">
        <v>30</v>
      </c>
      <c r="D91" s="135" t="s">
        <v>15</v>
      </c>
      <c r="E91" s="135" t="s">
        <v>848</v>
      </c>
      <c r="F91" s="136">
        <v>26</v>
      </c>
      <c r="G91" s="137">
        <v>207</v>
      </c>
      <c r="H91" s="135"/>
      <c r="I91" s="136"/>
      <c r="J91" s="138">
        <f t="shared" si="5"/>
        <v>65.923566878980893</v>
      </c>
      <c r="K91" s="139">
        <f t="shared" si="5"/>
        <v>0</v>
      </c>
      <c r="L91" s="140">
        <f t="shared" si="5"/>
        <v>0</v>
      </c>
      <c r="M91" s="88"/>
      <c r="N91" s="89"/>
      <c r="O91" s="141">
        <f t="shared" si="3"/>
        <v>0</v>
      </c>
      <c r="P91" s="102"/>
      <c r="Q91" s="103"/>
    </row>
    <row r="92" spans="1:17" ht="60">
      <c r="A92" s="134" t="s">
        <v>849</v>
      </c>
      <c r="B92" s="135" t="s">
        <v>837</v>
      </c>
      <c r="C92" s="135" t="s">
        <v>850</v>
      </c>
      <c r="D92" s="135" t="s">
        <v>133</v>
      </c>
      <c r="E92" s="135" t="s">
        <v>851</v>
      </c>
      <c r="F92" s="136">
        <v>25</v>
      </c>
      <c r="G92" s="137">
        <v>210</v>
      </c>
      <c r="H92" s="135"/>
      <c r="I92" s="136"/>
      <c r="J92" s="138">
        <f t="shared" si="5"/>
        <v>66.878980891719749</v>
      </c>
      <c r="K92" s="139">
        <f t="shared" si="5"/>
        <v>0</v>
      </c>
      <c r="L92" s="140">
        <f t="shared" si="5"/>
        <v>0</v>
      </c>
      <c r="M92" s="88"/>
      <c r="N92" s="89"/>
      <c r="O92" s="141">
        <f t="shared" si="3"/>
        <v>0</v>
      </c>
      <c r="P92" s="102"/>
      <c r="Q92" s="103"/>
    </row>
    <row r="93" spans="1:17">
      <c r="A93" s="142" t="s">
        <v>852</v>
      </c>
      <c r="B93" s="142" t="s">
        <v>837</v>
      </c>
      <c r="C93" s="142" t="s">
        <v>18</v>
      </c>
      <c r="D93" s="142" t="s">
        <v>15</v>
      </c>
      <c r="E93" s="142" t="s">
        <v>16</v>
      </c>
      <c r="F93" s="143">
        <v>28</v>
      </c>
      <c r="G93" s="144">
        <v>251</v>
      </c>
      <c r="H93" s="145"/>
      <c r="I93" s="146"/>
      <c r="J93" s="138">
        <f t="shared" si="5"/>
        <v>79.936305732484072</v>
      </c>
      <c r="K93" s="139">
        <f t="shared" si="5"/>
        <v>0</v>
      </c>
      <c r="L93" s="140">
        <f t="shared" si="5"/>
        <v>0</v>
      </c>
      <c r="M93" s="90"/>
      <c r="N93" s="91"/>
      <c r="O93" s="141">
        <f t="shared" si="3"/>
        <v>0</v>
      </c>
      <c r="P93" s="102"/>
    </row>
    <row r="94" spans="1:17" ht="45">
      <c r="A94" s="142" t="s">
        <v>853</v>
      </c>
      <c r="B94" s="142" t="s">
        <v>837</v>
      </c>
      <c r="C94" s="142" t="s">
        <v>18</v>
      </c>
      <c r="D94" s="142" t="s">
        <v>351</v>
      </c>
      <c r="E94" s="142" t="s">
        <v>854</v>
      </c>
      <c r="F94" s="143">
        <v>30</v>
      </c>
      <c r="G94" s="144">
        <v>280</v>
      </c>
      <c r="H94" s="145"/>
      <c r="I94" s="146"/>
      <c r="J94" s="138">
        <f t="shared" si="5"/>
        <v>89.171974522292984</v>
      </c>
      <c r="K94" s="139">
        <f t="shared" si="5"/>
        <v>0</v>
      </c>
      <c r="L94" s="140">
        <f t="shared" si="5"/>
        <v>0</v>
      </c>
      <c r="M94" s="90"/>
      <c r="N94" s="91"/>
      <c r="O94" s="141">
        <f t="shared" si="3"/>
        <v>0</v>
      </c>
      <c r="P94" s="102"/>
    </row>
    <row r="95" spans="1:17">
      <c r="A95" s="142" t="s">
        <v>853</v>
      </c>
      <c r="B95" s="142" t="s">
        <v>837</v>
      </c>
      <c r="C95" s="142" t="s">
        <v>18</v>
      </c>
      <c r="D95" s="142" t="s">
        <v>15</v>
      </c>
      <c r="E95" s="142" t="s">
        <v>16</v>
      </c>
      <c r="F95" s="143">
        <v>30</v>
      </c>
      <c r="G95" s="144">
        <v>280</v>
      </c>
      <c r="H95" s="145"/>
      <c r="I95" s="146"/>
      <c r="J95" s="138">
        <f t="shared" si="5"/>
        <v>89.171974522292984</v>
      </c>
      <c r="K95" s="139">
        <f t="shared" si="5"/>
        <v>0</v>
      </c>
      <c r="L95" s="140">
        <f t="shared" si="5"/>
        <v>0</v>
      </c>
      <c r="M95" s="90"/>
      <c r="N95" s="91"/>
      <c r="O95" s="141">
        <f t="shared" si="3"/>
        <v>0</v>
      </c>
      <c r="P95" s="102"/>
    </row>
    <row r="96" spans="1:17" ht="45">
      <c r="A96" s="142" t="s">
        <v>853</v>
      </c>
      <c r="B96" s="142" t="s">
        <v>837</v>
      </c>
      <c r="C96" s="142" t="s">
        <v>18</v>
      </c>
      <c r="D96" s="142" t="s">
        <v>83</v>
      </c>
      <c r="E96" s="142" t="s">
        <v>855</v>
      </c>
      <c r="F96" s="143">
        <v>30</v>
      </c>
      <c r="G96" s="144">
        <v>280</v>
      </c>
      <c r="H96" s="145"/>
      <c r="I96" s="146"/>
      <c r="J96" s="138">
        <f t="shared" si="5"/>
        <v>89.171974522292984</v>
      </c>
      <c r="K96" s="139">
        <f t="shared" si="5"/>
        <v>0</v>
      </c>
      <c r="L96" s="140">
        <f t="shared" si="5"/>
        <v>0</v>
      </c>
      <c r="M96" s="90"/>
      <c r="N96" s="91"/>
      <c r="O96" s="141">
        <f t="shared" si="3"/>
        <v>0</v>
      </c>
      <c r="P96" s="102"/>
    </row>
    <row r="97" spans="1:16">
      <c r="A97" s="142" t="s">
        <v>856</v>
      </c>
      <c r="B97" s="142" t="s">
        <v>837</v>
      </c>
      <c r="C97" s="142" t="s">
        <v>18</v>
      </c>
      <c r="D97" s="142" t="s">
        <v>15</v>
      </c>
      <c r="E97" s="142" t="s">
        <v>16</v>
      </c>
      <c r="F97" s="143">
        <v>30</v>
      </c>
      <c r="G97" s="144">
        <v>280</v>
      </c>
      <c r="H97" s="145"/>
      <c r="I97" s="146"/>
      <c r="J97" s="138">
        <f t="shared" si="5"/>
        <v>89.171974522292984</v>
      </c>
      <c r="K97" s="139">
        <f t="shared" si="5"/>
        <v>0</v>
      </c>
      <c r="L97" s="140">
        <f t="shared" si="5"/>
        <v>0</v>
      </c>
      <c r="M97" s="90"/>
      <c r="N97" s="91"/>
      <c r="O97" s="141">
        <f t="shared" si="3"/>
        <v>0</v>
      </c>
      <c r="P97" s="102"/>
    </row>
    <row r="98" spans="1:16">
      <c r="A98" s="142" t="s">
        <v>857</v>
      </c>
      <c r="B98" s="142" t="s">
        <v>837</v>
      </c>
      <c r="C98" s="142" t="s">
        <v>18</v>
      </c>
      <c r="D98" s="142" t="s">
        <v>15</v>
      </c>
      <c r="E98" s="142" t="s">
        <v>16</v>
      </c>
      <c r="F98" s="143">
        <v>30</v>
      </c>
      <c r="G98" s="144">
        <v>261</v>
      </c>
      <c r="H98" s="145"/>
      <c r="I98" s="146"/>
      <c r="J98" s="138">
        <f t="shared" si="5"/>
        <v>83.121019108280251</v>
      </c>
      <c r="K98" s="139">
        <f t="shared" si="5"/>
        <v>0</v>
      </c>
      <c r="L98" s="140">
        <f t="shared" si="5"/>
        <v>0</v>
      </c>
      <c r="M98" s="90"/>
      <c r="N98" s="91"/>
      <c r="O98" s="141">
        <f t="shared" si="3"/>
        <v>0</v>
      </c>
      <c r="P98" s="102"/>
    </row>
    <row r="99" spans="1:16">
      <c r="A99" s="142" t="s">
        <v>858</v>
      </c>
      <c r="B99" s="142" t="s">
        <v>837</v>
      </c>
      <c r="C99" s="142" t="s">
        <v>18</v>
      </c>
      <c r="D99" s="142" t="s">
        <v>15</v>
      </c>
      <c r="E99" s="142" t="s">
        <v>16</v>
      </c>
      <c r="F99" s="143">
        <v>30</v>
      </c>
      <c r="G99" s="144">
        <v>245</v>
      </c>
      <c r="H99" s="145"/>
      <c r="I99" s="146"/>
      <c r="J99" s="138">
        <f t="shared" si="5"/>
        <v>78.02547770700636</v>
      </c>
      <c r="K99" s="139">
        <f t="shared" si="5"/>
        <v>0</v>
      </c>
      <c r="L99" s="140">
        <f t="shared" si="5"/>
        <v>0</v>
      </c>
      <c r="M99" s="90"/>
      <c r="N99" s="91"/>
      <c r="O99" s="141">
        <f t="shared" si="3"/>
        <v>0</v>
      </c>
      <c r="P99" s="102"/>
    </row>
    <row r="100" spans="1:16">
      <c r="A100" s="142" t="s">
        <v>859</v>
      </c>
      <c r="B100" s="142" t="s">
        <v>837</v>
      </c>
      <c r="C100" s="142" t="s">
        <v>18</v>
      </c>
      <c r="D100" s="142" t="s">
        <v>15</v>
      </c>
      <c r="E100" s="142" t="s">
        <v>16</v>
      </c>
      <c r="F100" s="143">
        <v>34</v>
      </c>
      <c r="G100" s="144">
        <v>239</v>
      </c>
      <c r="H100" s="145"/>
      <c r="I100" s="146"/>
      <c r="J100" s="138">
        <f t="shared" si="5"/>
        <v>76.114649681528661</v>
      </c>
      <c r="K100" s="139">
        <f t="shared" si="5"/>
        <v>0</v>
      </c>
      <c r="L100" s="140">
        <f t="shared" si="5"/>
        <v>0</v>
      </c>
      <c r="M100" s="90"/>
      <c r="N100" s="91"/>
      <c r="O100" s="141">
        <f t="shared" si="3"/>
        <v>0</v>
      </c>
      <c r="P100" s="102"/>
    </row>
    <row r="101" spans="1:16">
      <c r="A101" s="142" t="s">
        <v>860</v>
      </c>
      <c r="B101" s="142" t="s">
        <v>837</v>
      </c>
      <c r="C101" s="142" t="s">
        <v>30</v>
      </c>
      <c r="D101" s="142" t="s">
        <v>15</v>
      </c>
      <c r="E101" s="142" t="s">
        <v>16</v>
      </c>
      <c r="F101" s="143">
        <v>30</v>
      </c>
      <c r="G101" s="144">
        <v>217</v>
      </c>
      <c r="H101" s="145"/>
      <c r="I101" s="146"/>
      <c r="J101" s="138">
        <f t="shared" si="5"/>
        <v>69.108280254777071</v>
      </c>
      <c r="K101" s="139">
        <f t="shared" si="5"/>
        <v>0</v>
      </c>
      <c r="L101" s="140">
        <f>SUM(I101/3.14)</f>
        <v>0</v>
      </c>
      <c r="M101" s="90"/>
      <c r="N101" s="91"/>
      <c r="O101" s="141">
        <f t="shared" si="3"/>
        <v>0</v>
      </c>
      <c r="P101" s="102"/>
    </row>
    <row r="102" spans="1:16" ht="30">
      <c r="A102" s="147" t="s">
        <v>861</v>
      </c>
      <c r="B102" s="147" t="s">
        <v>755</v>
      </c>
      <c r="C102" s="147" t="s">
        <v>30</v>
      </c>
      <c r="D102" s="147" t="s">
        <v>15</v>
      </c>
      <c r="E102" s="147" t="s">
        <v>16</v>
      </c>
      <c r="F102" s="148">
        <v>28</v>
      </c>
      <c r="G102" s="149">
        <v>232</v>
      </c>
      <c r="H102" s="150"/>
      <c r="I102" s="151"/>
      <c r="J102" s="152">
        <f t="shared" si="5"/>
        <v>73.885350318471339</v>
      </c>
      <c r="K102" s="153">
        <f t="shared" si="5"/>
        <v>0</v>
      </c>
      <c r="L102" s="154">
        <f t="shared" si="5"/>
        <v>0</v>
      </c>
      <c r="M102" s="92"/>
      <c r="N102" s="93"/>
      <c r="O102" s="155">
        <f t="shared" si="3"/>
        <v>0</v>
      </c>
      <c r="P102" s="156"/>
    </row>
    <row r="103" spans="1:16" ht="45">
      <c r="A103" s="142" t="s">
        <v>861</v>
      </c>
      <c r="B103" s="142" t="s">
        <v>755</v>
      </c>
      <c r="C103" s="142" t="s">
        <v>30</v>
      </c>
      <c r="D103" s="142" t="s">
        <v>105</v>
      </c>
      <c r="E103" s="142" t="s">
        <v>862</v>
      </c>
      <c r="F103" s="143">
        <v>28</v>
      </c>
      <c r="G103" s="144">
        <v>232</v>
      </c>
      <c r="H103" s="145"/>
      <c r="I103" s="146"/>
      <c r="J103" s="138">
        <f t="shared" ref="J103:L109" si="6">SUM(G103/3.14)</f>
        <v>73.885350318471339</v>
      </c>
      <c r="K103" s="139">
        <f t="shared" si="6"/>
        <v>0</v>
      </c>
      <c r="L103" s="140">
        <f t="shared" si="6"/>
        <v>0</v>
      </c>
      <c r="M103" s="90"/>
      <c r="N103" s="91"/>
      <c r="O103" s="141">
        <f>SUM(M103+N103)</f>
        <v>0</v>
      </c>
      <c r="P103" s="156"/>
    </row>
    <row r="104" spans="1:16" ht="45">
      <c r="A104" s="142">
        <v>25127</v>
      </c>
      <c r="B104" s="142" t="s">
        <v>863</v>
      </c>
      <c r="C104" s="142" t="s">
        <v>110</v>
      </c>
      <c r="D104" s="142" t="s">
        <v>83</v>
      </c>
      <c r="E104" s="142" t="s">
        <v>864</v>
      </c>
      <c r="F104" s="143">
        <v>25</v>
      </c>
      <c r="G104" s="144">
        <v>227</v>
      </c>
      <c r="H104" s="145"/>
      <c r="I104" s="146"/>
      <c r="J104" s="138">
        <f t="shared" si="6"/>
        <v>72.29299363057325</v>
      </c>
      <c r="K104" s="139">
        <f t="shared" si="6"/>
        <v>0</v>
      </c>
      <c r="L104" s="140">
        <f t="shared" si="6"/>
        <v>0</v>
      </c>
      <c r="M104" s="90"/>
      <c r="N104" s="91"/>
      <c r="O104" s="141">
        <f t="shared" si="3"/>
        <v>0</v>
      </c>
      <c r="P104" s="102"/>
    </row>
    <row r="105" spans="1:16" ht="45">
      <c r="A105" s="142">
        <v>25127</v>
      </c>
      <c r="B105" s="142" t="s">
        <v>863</v>
      </c>
      <c r="C105" s="142" t="s">
        <v>110</v>
      </c>
      <c r="D105" s="142" t="s">
        <v>15</v>
      </c>
      <c r="E105" s="142" t="s">
        <v>16</v>
      </c>
      <c r="F105" s="143">
        <v>25</v>
      </c>
      <c r="G105" s="144">
        <v>227</v>
      </c>
      <c r="H105" s="145"/>
      <c r="I105" s="146"/>
      <c r="J105" s="152">
        <f t="shared" si="6"/>
        <v>72.29299363057325</v>
      </c>
      <c r="K105" s="153">
        <f t="shared" si="6"/>
        <v>0</v>
      </c>
      <c r="L105" s="154">
        <f t="shared" si="6"/>
        <v>0</v>
      </c>
      <c r="M105" s="90"/>
      <c r="N105" s="91"/>
      <c r="O105" s="141">
        <f t="shared" si="3"/>
        <v>0</v>
      </c>
      <c r="P105" s="102"/>
    </row>
    <row r="106" spans="1:16" ht="45">
      <c r="A106" s="142">
        <v>25126</v>
      </c>
      <c r="B106" s="142" t="s">
        <v>863</v>
      </c>
      <c r="C106" s="142" t="s">
        <v>675</v>
      </c>
      <c r="D106" s="142" t="s">
        <v>24</v>
      </c>
      <c r="E106" s="142" t="s">
        <v>34</v>
      </c>
      <c r="F106" s="143">
        <v>16</v>
      </c>
      <c r="G106" s="144">
        <v>142</v>
      </c>
      <c r="H106" s="145"/>
      <c r="I106" s="146"/>
      <c r="J106" s="138">
        <f t="shared" si="6"/>
        <v>45.222929936305732</v>
      </c>
      <c r="K106" s="139">
        <f t="shared" si="6"/>
        <v>0</v>
      </c>
      <c r="L106" s="140">
        <f>SUM(I106/3.14)</f>
        <v>0</v>
      </c>
      <c r="M106" s="90"/>
      <c r="N106" s="91"/>
      <c r="O106" s="141">
        <f t="shared" si="3"/>
        <v>0</v>
      </c>
      <c r="P106" s="102"/>
    </row>
    <row r="107" spans="1:16" ht="30">
      <c r="A107" s="142">
        <v>25125</v>
      </c>
      <c r="B107" s="142" t="s">
        <v>863</v>
      </c>
      <c r="C107" s="142" t="s">
        <v>30</v>
      </c>
      <c r="D107" s="142" t="s">
        <v>15</v>
      </c>
      <c r="E107" s="142" t="s">
        <v>16</v>
      </c>
      <c r="F107" s="143">
        <v>26</v>
      </c>
      <c r="G107" s="144">
        <v>334</v>
      </c>
      <c r="H107" s="145"/>
      <c r="I107" s="146"/>
      <c r="J107" s="152">
        <f t="shared" si="6"/>
        <v>106.36942675159236</v>
      </c>
      <c r="K107" s="153">
        <f t="shared" si="6"/>
        <v>0</v>
      </c>
      <c r="L107" s="154">
        <f t="shared" si="6"/>
        <v>0</v>
      </c>
      <c r="M107" s="90"/>
      <c r="N107" s="91"/>
      <c r="O107" s="155">
        <f t="shared" si="3"/>
        <v>0</v>
      </c>
      <c r="P107" s="156"/>
    </row>
    <row r="108" spans="1:16" ht="30">
      <c r="A108" s="142">
        <v>25115</v>
      </c>
      <c r="B108" s="142" t="s">
        <v>863</v>
      </c>
      <c r="C108" s="142" t="s">
        <v>30</v>
      </c>
      <c r="D108" s="142" t="s">
        <v>865</v>
      </c>
      <c r="E108" s="142" t="s">
        <v>866</v>
      </c>
      <c r="F108" s="143">
        <v>24</v>
      </c>
      <c r="G108" s="144">
        <v>343</v>
      </c>
      <c r="H108" s="145"/>
      <c r="I108" s="146"/>
      <c r="J108" s="138">
        <f t="shared" si="6"/>
        <v>109.23566878980891</v>
      </c>
      <c r="K108" s="139">
        <f t="shared" si="6"/>
        <v>0</v>
      </c>
      <c r="L108" s="140">
        <f t="shared" si="6"/>
        <v>0</v>
      </c>
      <c r="M108" s="90"/>
      <c r="N108" s="91"/>
      <c r="O108" s="141">
        <f>SUM(M108+N108)</f>
        <v>0</v>
      </c>
      <c r="P108" s="156"/>
    </row>
    <row r="109" spans="1:16" ht="30">
      <c r="A109" s="142">
        <v>27489</v>
      </c>
      <c r="B109" s="142" t="s">
        <v>755</v>
      </c>
      <c r="C109" s="142" t="s">
        <v>30</v>
      </c>
      <c r="D109" s="142" t="s">
        <v>15</v>
      </c>
      <c r="E109" s="142" t="s">
        <v>16</v>
      </c>
      <c r="F109" s="143">
        <v>30</v>
      </c>
      <c r="G109" s="144">
        <v>274</v>
      </c>
      <c r="H109" s="145"/>
      <c r="I109" s="146"/>
      <c r="J109" s="138">
        <f t="shared" si="6"/>
        <v>87.261146496815286</v>
      </c>
      <c r="K109" s="139">
        <f t="shared" si="6"/>
        <v>0</v>
      </c>
      <c r="L109" s="140">
        <f t="shared" si="6"/>
        <v>0</v>
      </c>
      <c r="M109" s="90"/>
      <c r="N109" s="91"/>
      <c r="O109" s="141">
        <f t="shared" si="3"/>
        <v>0</v>
      </c>
      <c r="P109" s="102"/>
    </row>
    <row r="110" spans="1:16" ht="15.75" thickBot="1"/>
    <row r="111" spans="1:16">
      <c r="M111" s="159" t="s">
        <v>117</v>
      </c>
      <c r="N111" s="160" t="s">
        <v>118</v>
      </c>
      <c r="O111" s="161">
        <f>SUM(O6:O109)</f>
        <v>0</v>
      </c>
      <c r="P111" s="102"/>
    </row>
    <row r="112" spans="1:16">
      <c r="M112" s="156"/>
      <c r="N112" s="162">
        <v>0.19</v>
      </c>
      <c r="O112" s="163">
        <f>SUM(O111)/100*19</f>
        <v>0</v>
      </c>
      <c r="P112" s="102"/>
    </row>
    <row r="113" spans="13:16" ht="15.75" thickBot="1">
      <c r="M113" s="164"/>
      <c r="N113" s="165" t="s">
        <v>119</v>
      </c>
      <c r="O113" s="97">
        <f>SUM(O111+O112)</f>
        <v>0</v>
      </c>
      <c r="P113" s="102"/>
    </row>
  </sheetData>
  <sheetProtection algorithmName="SHA-512" hashValue="P1aLNVSKmYem79NEbwSTAG1qiO20BBYqqZNvIArdLmFxw82C25BbENTL4RtwD3IQqrsOWNH2MACNAsVFOZNLWA==" saltValue="pmxIspEDm3hnvkd9U/HyZg==" spinCount="100000" sheet="1" objects="1" scenarios="1"/>
  <mergeCells count="2">
    <mergeCell ref="G3:I3"/>
    <mergeCell ref="J3:L3"/>
  </mergeCells>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Übersicht</vt:lpstr>
      <vt:lpstr>ÖA-EA 1</vt:lpstr>
      <vt:lpstr>ÖA-EA 2</vt:lpstr>
      <vt:lpstr>ÖA-EA 3</vt:lpstr>
      <vt:lpstr>ÖA-EA 4</vt:lpstr>
      <vt:lpstr>ÖA-EA 5</vt:lpstr>
      <vt:lpstr>ÖA-EA 6</vt:lpstr>
      <vt:lpstr>ÖA-EA 7</vt:lpstr>
      <vt:lpstr>ÖA-EA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Stockmann, Silvio</dc:creator>
  <cp:lastModifiedBy>Stockmann, Silvio</cp:lastModifiedBy>
  <cp:lastPrinted>2026-02-27T09:23:18Z</cp:lastPrinted>
  <dcterms:created xsi:type="dcterms:W3CDTF">2026-02-13T07:43:14Z</dcterms:created>
  <dcterms:modified xsi:type="dcterms:W3CDTF">2026-03-02T11:53:14Z</dcterms:modified>
</cp:coreProperties>
</file>