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Y:\Verkehr und Technik\Baumaßnahmen\1 Baumaßnahmen VBBr\Ersatzbeschaffung Unterflurdrehbank\3 Ausschreibung und Vergabe\Anpassung nach Ausschreibung\"/>
    </mc:Choice>
  </mc:AlternateContent>
  <xr:revisionPtr revIDLastSave="0" documentId="13_ncr:1_{F8168074-63CD-4924-831A-C84B23B1B706}" xr6:coauthVersionLast="47" xr6:coauthVersionMax="47" xr10:uidLastSave="{00000000-0000-0000-0000-000000000000}"/>
  <bookViews>
    <workbookView xWindow="28680" yWindow="-120" windowWidth="29040" windowHeight="15720" tabRatio="884" activeTab="1" xr2:uid="{00000000-000D-0000-FFFF-FFFF00000000}"/>
  </bookViews>
  <sheets>
    <sheet name="Deckblatt" sheetId="7" r:id="rId1"/>
    <sheet name="Lieferumfang" sheetId="1" r:id="rId2"/>
    <sheet name="Optionale sonstige Leistungen" sheetId="12" r:id="rId3"/>
  </sheets>
  <definedNames>
    <definedName name="DB_Gesellschaft" localSheetId="0">Deckblatt!$A$32</definedName>
    <definedName name="Dokumentbezeichnung" localSheetId="0">Deckblatt!$A$52</definedName>
    <definedName name="_xlnm.Print_Area" localSheetId="0">Deckblatt!$A$1:$A$32</definedName>
    <definedName name="_xlnm.Print_Area" localSheetId="1">Lieferumfang!$A$1:$F$47</definedName>
    <definedName name="_xlnm.Print_Titles" localSheetId="1">Lieferumfang!$1:$4</definedName>
    <definedName name="OE" localSheetId="0">Deckblatt!$C$37</definedName>
    <definedName name="Projektnummer" localSheetId="0">Deckblatt!$A$51</definedName>
    <definedName name="Werksname" localSheetId="0">Deckblatt!$A$33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4" i="1" l="1"/>
  <c r="E35" i="1" s="1"/>
  <c r="F33" i="1"/>
  <c r="F34" i="1" s="1"/>
  <c r="F45" i="1" s="1"/>
  <c r="F24" i="1"/>
  <c r="F23" i="1"/>
  <c r="F39" i="1"/>
  <c r="F38" i="1"/>
  <c r="F6" i="1"/>
  <c r="E16" i="1" a="1"/>
  <c r="E16" i="1" s="1"/>
  <c r="E26" i="1" a="1"/>
  <c r="E26" i="1" s="1"/>
  <c r="F19" i="1"/>
  <c r="F20" i="1"/>
  <c r="F21" i="1"/>
  <c r="F15" i="1"/>
  <c r="F7" i="1"/>
  <c r="F8" i="1"/>
  <c r="F9" i="1"/>
  <c r="F10" i="1"/>
  <c r="F11" i="1"/>
  <c r="F12" i="1"/>
  <c r="F13" i="1"/>
  <c r="F14" i="1"/>
  <c r="F29" i="1"/>
  <c r="F16" i="1" l="1" a="1"/>
  <c r="F16" i="1" s="1"/>
  <c r="F42" i="1" s="1"/>
  <c r="E41" i="1" a="1"/>
  <c r="E41" i="1" s="1"/>
  <c r="E31" i="1" a="1"/>
  <c r="E31" i="1" s="1"/>
  <c r="F40" i="1" l="1"/>
  <c r="F37" i="1"/>
  <c r="F30" i="1"/>
  <c r="F28" i="1"/>
  <c r="F22" i="1"/>
  <c r="F25" i="1"/>
  <c r="F18" i="1"/>
  <c r="F31" i="1" l="1" a="1"/>
  <c r="F31" i="1" s="1"/>
  <c r="F26" i="1" a="1"/>
  <c r="F26" i="1" s="1"/>
  <c r="F43" i="1" s="1"/>
  <c r="F41" i="1" a="1"/>
  <c r="F41" i="1" s="1"/>
  <c r="F44" i="1" l="1"/>
  <c r="F46" i="1" s="1"/>
  <c r="F47" i="1" s="1"/>
  <c r="F3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<sst xmlns="http://schemas.openxmlformats.org/spreadsheetml/2006/main" count="148" uniqueCount="125">
  <si>
    <t>Preiszusammenstellung</t>
  </si>
  <si>
    <t>Preisgruppe</t>
  </si>
  <si>
    <t>Nr.</t>
  </si>
  <si>
    <t>Bezeichnung der Leistung</t>
  </si>
  <si>
    <t>Menge</t>
  </si>
  <si>
    <t>Einzelpreis</t>
  </si>
  <si>
    <t>Gesamtpreis</t>
  </si>
  <si>
    <t>Nettopreis</t>
  </si>
  <si>
    <t>je Einheit</t>
  </si>
  <si>
    <t xml:space="preserve"> Stück</t>
  </si>
  <si>
    <t xml:space="preserve">(€)    </t>
  </si>
  <si>
    <t>(€)</t>
  </si>
  <si>
    <t>Hardware</t>
  </si>
  <si>
    <t>1.1</t>
  </si>
  <si>
    <t>Zwischensumme</t>
  </si>
  <si>
    <t xml:space="preserve">Ing.-techn. Leistungen                                                              </t>
  </si>
  <si>
    <t>2.1</t>
  </si>
  <si>
    <t>2.2</t>
  </si>
  <si>
    <t>2.3</t>
  </si>
  <si>
    <t>Montage</t>
  </si>
  <si>
    <t>3.1</t>
  </si>
  <si>
    <t>3.2</t>
  </si>
  <si>
    <t>4</t>
  </si>
  <si>
    <t>4.1</t>
  </si>
  <si>
    <t>4.2</t>
  </si>
  <si>
    <t>Montagesätze, Reisekosten, Zuschläge 
(bei Reparaturen und Instandsetzungen unabhängig von der Wartung)</t>
  </si>
  <si>
    <t>Facharbeiter / Monteur</t>
  </si>
  <si>
    <t>€/h</t>
  </si>
  <si>
    <t>Ingenieur</t>
  </si>
  <si>
    <t>Übernachtungskosten</t>
  </si>
  <si>
    <t>€/d</t>
  </si>
  <si>
    <t>Reisekostenpauschale ohne Übernachtung</t>
  </si>
  <si>
    <t>Kilometerpauschale PKW</t>
  </si>
  <si>
    <t>€/km</t>
  </si>
  <si>
    <t>Kilometerpauschale Monteurfahrzeug</t>
  </si>
  <si>
    <t>Kilometerpauschale LKW</t>
  </si>
  <si>
    <t>Überstundenzulage Montag - Freitag</t>
  </si>
  <si>
    <t>Überstundenzulage Samstag</t>
  </si>
  <si>
    <t>Überstundenzulage Sonn- und Feiertage</t>
  </si>
  <si>
    <t>10.1</t>
  </si>
  <si>
    <t>10.2</t>
  </si>
  <si>
    <t>10.3</t>
  </si>
  <si>
    <t>Einheit</t>
  </si>
  <si>
    <t xml:space="preserve">  </t>
  </si>
  <si>
    <t>10.4</t>
  </si>
  <si>
    <t>10.5</t>
  </si>
  <si>
    <t>10.6</t>
  </si>
  <si>
    <t>10.7</t>
  </si>
  <si>
    <t>10.8</t>
  </si>
  <si>
    <t>10.9</t>
  </si>
  <si>
    <t>10.10</t>
  </si>
  <si>
    <t>Lieferleistungen</t>
  </si>
  <si>
    <t>Ingenieurtechnische Leistungen</t>
  </si>
  <si>
    <t>Sonstige optionale Leistungen</t>
  </si>
  <si>
    <t>Montageleistungen</t>
  </si>
  <si>
    <t>DB InfraGo AG</t>
  </si>
  <si>
    <t>DB Systemtechnik GmbH</t>
  </si>
  <si>
    <t>Infrastruktur Fahrzeuginstandhaltung</t>
  </si>
  <si>
    <t>Bahntechnikerring 74</t>
  </si>
  <si>
    <t>14774 Brandenburg-Kirchmöser</t>
  </si>
  <si>
    <t xml:space="preserve">Projektnummer: </t>
  </si>
  <si>
    <t>DB Cargo AG</t>
  </si>
  <si>
    <t>DB Fahrzeuginstandhaltung GmbH</t>
  </si>
  <si>
    <t>DB Fernverkehr AG</t>
  </si>
  <si>
    <t>DB Regio AG</t>
  </si>
  <si>
    <t>Erstellt für:</t>
  </si>
  <si>
    <t>1.2</t>
  </si>
  <si>
    <t>1.3</t>
  </si>
  <si>
    <t>1.4</t>
  </si>
  <si>
    <t>1.5</t>
  </si>
  <si>
    <t>1.6</t>
  </si>
  <si>
    <t>1.7</t>
  </si>
  <si>
    <t>1.8</t>
  </si>
  <si>
    <t>1.9</t>
  </si>
  <si>
    <t>Vollkalibrierter Verifizierungs-Radsatz mit Vollprofil (Fertigung, Kalibrierung, Palette, Abdeckung)
(FLB Kap. 2.3.4.4)</t>
  </si>
  <si>
    <t>Transportkosten (ggf. Zoll), Montagemittel (z.B. Kran, Hilfsgestelle), Sondergenehmigungen
(FLB Kap. 6)</t>
  </si>
  <si>
    <t>3.3</t>
  </si>
  <si>
    <t>1.10</t>
  </si>
  <si>
    <t>aufgeständerte Gleisanlage innerhalb der URD-Grube inkl. Anbindung an Bestandsgleise
(FLB Kap. 2.6.1)</t>
  </si>
  <si>
    <t>Stahlbau Fundament/ Maschinenperipherie (z.B. Abdeckungen, Geländer, Tritte, Treppen)
(FLB Kap. 2.1.3)</t>
  </si>
  <si>
    <t>Quality Gates
Funktionsprüfung/ FAT, Inbetriebnahme im Kundenwerk, mtF, Probebetrieb, Endabnahme    
(FLB Kap. 7)</t>
  </si>
  <si>
    <t>Dokumentation
(FLB Kap. 5)</t>
  </si>
  <si>
    <t>Messunsicherheitsbetrachtung
(FLB Kap. 2.3.4.6)</t>
  </si>
  <si>
    <t>Geometrische Prüfung und Kalibrierung der Maschine und ihres Messsystems
(FLB Kap. 2.3.4.5)</t>
  </si>
  <si>
    <t>2.4</t>
  </si>
  <si>
    <t>2.5</t>
  </si>
  <si>
    <t>2.6</t>
  </si>
  <si>
    <t xml:space="preserve">Zwischensumme (Lieferleistungen) </t>
  </si>
  <si>
    <t xml:space="preserve">Zwischensumme (Ingenieurtechische Leistungen) </t>
  </si>
  <si>
    <t xml:space="preserve">Zwischensumme (Montageleistungen) </t>
  </si>
  <si>
    <t xml:space="preserve">Endsumme (exklusive Optionen) </t>
  </si>
  <si>
    <t>Unterflurradatzdrehmaschine</t>
  </si>
  <si>
    <t>10.11</t>
  </si>
  <si>
    <t>Softwareentwickler</t>
  </si>
  <si>
    <t>Verkehrsbetriebe Brandenburg a.d.H. (VBBr)</t>
  </si>
  <si>
    <t>Betriebshof Upstallstraße</t>
  </si>
  <si>
    <t>Erstellt von: Johannes Rüder</t>
  </si>
  <si>
    <t>75369-001</t>
  </si>
  <si>
    <t>Vollkalibrierter Kalibrier-Radsatz mit gekappter Spurkranzkuppe und zyl. Einstich 
(Fertigung, Kalibrierung, Palette, Abdeckung)
(FLB Kap. 2.3.4.4)</t>
  </si>
  <si>
    <t>Rückbau und Verwertung der Bestandsmaschine 
(FLB Kap. 1.2)</t>
  </si>
  <si>
    <t>Montage der Neumaschine inkl. allem notwendigem und ausgeschriebenem Zubehör (Steuerung, peripheren Anlagenbestandteilen, Stahlbau, …) 
(FLB Gesamt)</t>
  </si>
  <si>
    <t>Optionen</t>
  </si>
  <si>
    <t>Ersatz- und Verschleißteilpaket 
(FLB Kap. 2.6 &amp; Anlage 10)</t>
  </si>
  <si>
    <t>Baubegleitung/ Kooperation Bau
(FLB Kap. 6.5)</t>
  </si>
  <si>
    <t>4.3</t>
  </si>
  <si>
    <t>4.4</t>
  </si>
  <si>
    <t>Späneluke
(FLB Kap. 2.6.2.1)</t>
  </si>
  <si>
    <t>Zusätzliche Bedienerschulung innerhalb Verjährungsfrist
(FLB Kap. 6.3)</t>
  </si>
  <si>
    <t xml:space="preserve">Basismaschine inkl. Ständer, Supporte, Einspannsystem, Messeinrichtung, Steuerung und nicht separat im Preisblatt aufgeführter Liefer- und Leistungsbestandteile
(FLB Kap. 2)
</t>
  </si>
  <si>
    <t xml:space="preserve">Maschinenperipherie (Hydraulikaggregat, Absauganlage, Spänebrecher, Späneförderer)
(FLB Kap. 2)
</t>
  </si>
  <si>
    <t xml:space="preserve">Integriertes Pratzenmagazin zur ergonomischen Handhabung der Fixierwerkzeuge
(FLB Kap. 2.4.6)
</t>
  </si>
  <si>
    <t xml:space="preserve">Werkzeuge für Radprofilbearbeitung, Kalibrier-Radsatzbearbeitung
(FLB Kap. 2.3.3)
</t>
  </si>
  <si>
    <t xml:space="preserve">Schnittstellen zu VBBr-Systemen  (.xml-Bereitstellung, Fernwartung, Bereitstellung OPC-UA) und  IT-/ OT-Anforderungen und Einlese-/ Anmeldesystem
(FLB Kap. 2.3.7)
</t>
  </si>
  <si>
    <t xml:space="preserve">Endsumme (ohne Optionen) </t>
  </si>
  <si>
    <t xml:space="preserve">Endsumme (alle Leistungen inkl. Optionen, exklusive Wartung außerhalb Verjährungsfrist) </t>
  </si>
  <si>
    <t>2.7</t>
  </si>
  <si>
    <t>Schulungstag im Hause des Bieters
(FLB Kap. 6.3)</t>
  </si>
  <si>
    <t>2.8</t>
  </si>
  <si>
    <t>Service-, Wartungs-, Instandhalterschulung
(FLB Kap. 6.3)</t>
  </si>
  <si>
    <t>Schulungstag im Hause des AG
(FLB Kap. 6.3)</t>
  </si>
  <si>
    <t>Verjährungsfrist  5 Jahre inkl. geplanter Wartung (Stufe 1)
(FLB Kap. 7.6)</t>
  </si>
  <si>
    <t>geplante Wartung außerhalb der Verfährungsfrist von 3 Jahren (Stufe 0)
(FLB Kap. 7.7)</t>
  </si>
  <si>
    <t>3 Jahre Gewährleistungsfrist inkl. geplanter Wartungen auf 3 Jahre</t>
  </si>
  <si>
    <t>Wartung/ Gewährleistungsfrist</t>
  </si>
  <si>
    <t>Zwischensumme (GEW inkl. Wartung)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</si>
</sst>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3">
    <font>
      <sz val="10"/>
      <name val="Arial"/>
    </font>
    <font>
      <sz val="10"/>
      <name val="DB Office"/>
      <family val="2"/>
    </font>
    <font>
      <sz val="12"/>
      <name val="DB Office"/>
      <family val="2"/>
    </font>
    <font>
      <sz val="8"/>
      <name val="Arial"/>
      <family val="2"/>
    </font>
    <font>
      <sz val="10"/>
      <color theme="3"/>
      <name val="DB Office"/>
      <family val="2"/>
    </font>
    <font>
      <b/>
      <sz val="36"/>
      <name val="DB Head black"/>
    </font>
    <font>
      <b/>
      <sz val="16"/>
      <color rgb="FFFF0000"/>
      <name val="DB Sans"/>
      <family val="2"/>
    </font>
    <font>
      <sz val="12"/>
      <name val="DB Sans"/>
      <family val="2"/>
    </font>
    <font>
      <b/>
      <sz val="12"/>
      <name val="DB Sans"/>
      <family val="2"/>
    </font>
    <font>
      <sz val="10"/>
      <name val="DB Sans"/>
      <family val="2"/>
    </font>
    <font>
      <b/>
      <sz val="10"/>
      <name val="DB Sans"/>
      <family val="2"/>
    </font>
    <font>
      <b/>
      <sz val="16"/>
      <name val="DB Sans"/>
      <family val="2"/>
    </font>
    <font>
      <sz val="14"/>
      <name val="DB Sans"/>
      <family val="2"/>
    </font>
  </fonts>
  <fills count="6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rgb="FFEAF0F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</fills>
  <borders count="5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110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vertical="center"/>
    </xf>
    <xf numFmtId="0" fontId="4" fillId="0" borderId="0" xfId="0" applyFont="1" applyBorder="1"/>
    <xf numFmtId="0" fontId="2" fillId="0" borderId="0" xfId="0" applyFont="1" applyBorder="1" applyAlignment="1">
      <alignment horizontal="right"/>
    </xf>
    <xf numFmtId="0" fontId="5" fillId="0" borderId="0" xfId="0" applyFont="1" applyBorder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7" fillId="0" borderId="0" xfId="0" applyFont="1"/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6" fillId="0" borderId="0" xfId="0" applyFont="1" applyBorder="1" applyAlignment="1">
      <alignment horizontal="left" vertical="top" wrapText="1"/>
    </xf>
    <xf numFmtId="0" fontId="10" fillId="4" borderId="25" xfId="0" applyFont="1" applyFill="1" applyBorder="1" applyAlignment="1" applyProtection="1">
      <alignment horizontal="center"/>
    </xf>
    <xf numFmtId="0" fontId="10" fillId="4" borderId="26" xfId="0" applyFont="1" applyFill="1" applyBorder="1" applyAlignment="1" applyProtection="1">
      <alignment horizontal="center"/>
    </xf>
    <xf numFmtId="0" fontId="10" fillId="4" borderId="27" xfId="0" applyFont="1" applyFill="1" applyBorder="1" applyAlignment="1" applyProtection="1">
      <alignment horizontal="center"/>
    </xf>
    <xf numFmtId="0" fontId="10" fillId="4" borderId="28" xfId="0" applyFont="1" applyFill="1" applyBorder="1" applyAlignment="1" applyProtection="1">
      <alignment horizontal="center"/>
    </xf>
    <xf numFmtId="0" fontId="10" fillId="0" borderId="0" xfId="0" applyFont="1" applyProtection="1"/>
    <xf numFmtId="0" fontId="9" fillId="4" borderId="10" xfId="0" applyFont="1" applyFill="1" applyBorder="1" applyProtection="1"/>
    <xf numFmtId="0" fontId="9" fillId="4" borderId="0" xfId="0" applyFont="1" applyFill="1" applyBorder="1" applyProtection="1"/>
    <xf numFmtId="0" fontId="10" fillId="4" borderId="2" xfId="0" applyFont="1" applyFill="1" applyBorder="1" applyAlignment="1" applyProtection="1">
      <alignment horizontal="center"/>
    </xf>
    <xf numFmtId="0" fontId="10" fillId="4" borderId="0" xfId="0" applyFont="1" applyFill="1" applyBorder="1" applyAlignment="1" applyProtection="1">
      <alignment horizontal="center"/>
    </xf>
    <xf numFmtId="0" fontId="10" fillId="4" borderId="3" xfId="0" applyFont="1" applyFill="1" applyBorder="1" applyAlignment="1" applyProtection="1">
      <alignment horizontal="center"/>
    </xf>
    <xf numFmtId="0" fontId="9" fillId="0" borderId="0" xfId="0" applyFont="1" applyProtection="1"/>
    <xf numFmtId="0" fontId="10" fillId="4" borderId="7" xfId="0" applyFont="1" applyFill="1" applyBorder="1" applyAlignment="1" applyProtection="1">
      <alignment horizontal="center"/>
    </xf>
    <xf numFmtId="0" fontId="10" fillId="4" borderId="29" xfId="0" applyFont="1" applyFill="1" applyBorder="1" applyAlignment="1" applyProtection="1">
      <alignment horizontal="center"/>
    </xf>
    <xf numFmtId="0" fontId="10" fillId="4" borderId="18" xfId="0" applyFont="1" applyFill="1" applyBorder="1" applyAlignment="1" applyProtection="1">
      <alignment horizontal="center"/>
    </xf>
    <xf numFmtId="0" fontId="10" fillId="4" borderId="30" xfId="0" applyFont="1" applyFill="1" applyBorder="1" applyAlignment="1" applyProtection="1">
      <alignment horizontal="center" vertical="center"/>
    </xf>
    <xf numFmtId="0" fontId="10" fillId="4" borderId="18" xfId="0" applyFont="1" applyFill="1" applyBorder="1" applyAlignment="1" applyProtection="1">
      <alignment horizontal="center" vertical="center"/>
    </xf>
    <xf numFmtId="0" fontId="10" fillId="4" borderId="31" xfId="0" applyFont="1" applyFill="1" applyBorder="1" applyAlignment="1" applyProtection="1">
      <alignment horizontal="center" vertical="center"/>
    </xf>
    <xf numFmtId="49" fontId="10" fillId="2" borderId="4" xfId="0" applyNumberFormat="1" applyFont="1" applyFill="1" applyBorder="1" applyAlignment="1" applyProtection="1">
      <alignment horizontal="center" vertical="center" wrapText="1"/>
    </xf>
    <xf numFmtId="49" fontId="10" fillId="0" borderId="21" xfId="0" applyNumberFormat="1" applyFont="1" applyBorder="1" applyAlignment="1" applyProtection="1">
      <alignment horizontal="center" vertical="center" wrapText="1"/>
    </xf>
    <xf numFmtId="0" fontId="9" fillId="0" borderId="5" xfId="0" applyFont="1" applyBorder="1" applyAlignment="1" applyProtection="1">
      <alignment horizontal="left" vertical="center" wrapText="1"/>
    </xf>
    <xf numFmtId="0" fontId="9" fillId="0" borderId="16" xfId="0" applyFont="1" applyBorder="1" applyAlignment="1" applyProtection="1">
      <alignment horizontal="center" vertical="center" wrapText="1"/>
      <protection locked="0"/>
    </xf>
    <xf numFmtId="164" fontId="9" fillId="0" borderId="16" xfId="0" applyNumberFormat="1" applyFont="1" applyBorder="1" applyAlignment="1" applyProtection="1">
      <alignment horizontal="right" vertical="center" wrapText="1"/>
      <protection locked="0"/>
    </xf>
    <xf numFmtId="164" fontId="9" fillId="3" borderId="17" xfId="0" applyNumberFormat="1" applyFont="1" applyFill="1" applyBorder="1" applyAlignment="1" applyProtection="1">
      <alignment horizontal="right" vertical="center" wrapText="1"/>
    </xf>
    <xf numFmtId="164" fontId="9" fillId="3" borderId="8" xfId="0" applyNumberFormat="1" applyFont="1" applyFill="1" applyBorder="1" applyAlignment="1" applyProtection="1">
      <alignment horizontal="right" vertical="center" wrapText="1"/>
    </xf>
    <xf numFmtId="164" fontId="9" fillId="3" borderId="9" xfId="0" applyNumberFormat="1" applyFont="1" applyFill="1" applyBorder="1" applyAlignment="1" applyProtection="1">
      <alignment horizontal="right" vertical="center" wrapText="1"/>
    </xf>
    <xf numFmtId="0" fontId="10" fillId="2" borderId="4" xfId="0" applyNumberFormat="1" applyFont="1" applyFill="1" applyBorder="1" applyAlignment="1" applyProtection="1">
      <alignment horizontal="center" vertical="center" wrapText="1"/>
    </xf>
    <xf numFmtId="49" fontId="10" fillId="0" borderId="14" xfId="0" applyNumberFormat="1" applyFont="1" applyBorder="1" applyAlignment="1" applyProtection="1">
      <alignment horizontal="center" vertical="center" wrapText="1"/>
    </xf>
    <xf numFmtId="0" fontId="9" fillId="0" borderId="5" xfId="0" applyFont="1" applyBorder="1" applyAlignment="1" applyProtection="1">
      <alignment horizontal="center" vertical="center" wrapText="1"/>
      <protection locked="0"/>
    </xf>
    <xf numFmtId="164" fontId="9" fillId="0" borderId="5" xfId="0" applyNumberFormat="1" applyFont="1" applyBorder="1" applyAlignment="1" applyProtection="1">
      <alignment horizontal="right" vertical="center" wrapText="1"/>
      <protection locked="0"/>
    </xf>
    <xf numFmtId="0" fontId="10" fillId="0" borderId="0" xfId="0" applyFont="1" applyAlignment="1" applyProtection="1">
      <alignment horizontal="center" vertical="center"/>
    </xf>
    <xf numFmtId="164" fontId="9" fillId="3" borderId="13" xfId="0" applyNumberFormat="1" applyFont="1" applyFill="1" applyBorder="1" applyAlignment="1" applyProtection="1">
      <alignment horizontal="right" vertical="center" wrapText="1"/>
    </xf>
    <xf numFmtId="164" fontId="9" fillId="3" borderId="19" xfId="0" applyNumberFormat="1" applyFont="1" applyFill="1" applyBorder="1" applyAlignment="1" applyProtection="1">
      <alignment horizontal="right" vertical="center" wrapText="1"/>
    </xf>
    <xf numFmtId="164" fontId="9" fillId="3" borderId="43" xfId="0" applyNumberFormat="1" applyFont="1" applyFill="1" applyBorder="1" applyAlignment="1" applyProtection="1">
      <alignment horizontal="right" vertical="center"/>
    </xf>
    <xf numFmtId="164" fontId="9" fillId="5" borderId="41" xfId="0" applyNumberFormat="1" applyFont="1" applyFill="1" applyBorder="1" applyAlignment="1" applyProtection="1">
      <alignment horizontal="right" vertical="center"/>
    </xf>
    <xf numFmtId="49" fontId="10" fillId="2" borderId="21" xfId="0" applyNumberFormat="1" applyFont="1" applyFill="1" applyBorder="1" applyAlignment="1" applyProtection="1">
      <alignment horizontal="center" vertical="center" wrapText="1"/>
    </xf>
    <xf numFmtId="164" fontId="9" fillId="3" borderId="43" xfId="0" applyNumberFormat="1" applyFont="1" applyFill="1" applyBorder="1" applyAlignment="1" applyProtection="1">
      <alignment horizontal="right" vertical="center" wrapText="1"/>
    </xf>
    <xf numFmtId="164" fontId="9" fillId="5" borderId="41" xfId="0" applyNumberFormat="1" applyFont="1" applyFill="1" applyBorder="1" applyAlignment="1" applyProtection="1">
      <alignment horizontal="right" vertical="center" wrapText="1"/>
    </xf>
    <xf numFmtId="0" fontId="6" fillId="0" borderId="0" xfId="0" applyFont="1" applyBorder="1" applyAlignment="1">
      <alignment horizontal="left" vertical="top" wrapText="1"/>
    </xf>
    <xf numFmtId="0" fontId="10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center" vertical="center"/>
    </xf>
    <xf numFmtId="0" fontId="9" fillId="0" borderId="0" xfId="0" applyFont="1" applyBorder="1" applyProtection="1"/>
    <xf numFmtId="0" fontId="9" fillId="0" borderId="0" xfId="0" applyFont="1"/>
    <xf numFmtId="49" fontId="10" fillId="0" borderId="14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center" vertical="center" wrapText="1"/>
    </xf>
    <xf numFmtId="4" fontId="9" fillId="0" borderId="6" xfId="0" applyNumberFormat="1" applyFont="1" applyBorder="1" applyAlignment="1" applyProtection="1">
      <alignment horizontal="center" vertical="center" wrapText="1"/>
      <protection locked="0"/>
    </xf>
    <xf numFmtId="49" fontId="10" fillId="0" borderId="42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center" vertical="center" wrapText="1"/>
    </xf>
    <xf numFmtId="4" fontId="9" fillId="0" borderId="9" xfId="0" applyNumberFormat="1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horizontal="center" vertical="center"/>
    </xf>
    <xf numFmtId="0" fontId="12" fillId="0" borderId="0" xfId="0" applyFont="1" applyBorder="1" applyAlignment="1">
      <alignment horizontal="right" wrapText="1"/>
    </xf>
    <xf numFmtId="0" fontId="9" fillId="0" borderId="5" xfId="0" applyFont="1" applyBorder="1" applyAlignment="1">
      <alignment vertical="center" wrapText="1"/>
    </xf>
    <xf numFmtId="164" fontId="9" fillId="5" borderId="43" xfId="0" applyNumberFormat="1" applyFont="1" applyFill="1" applyBorder="1" applyAlignment="1" applyProtection="1">
      <alignment horizontal="right" vertical="center" wrapText="1"/>
    </xf>
    <xf numFmtId="0" fontId="10" fillId="2" borderId="4" xfId="0" applyNumberFormat="1" applyFont="1" applyFill="1" applyBorder="1" applyAlignment="1">
      <alignment horizontal="center" vertical="center" wrapText="1"/>
    </xf>
    <xf numFmtId="0" fontId="10" fillId="2" borderId="36" xfId="0" applyFont="1" applyFill="1" applyBorder="1" applyAlignment="1">
      <alignment vertical="center" wrapText="1"/>
    </xf>
    <xf numFmtId="0" fontId="10" fillId="2" borderId="37" xfId="0" applyFont="1" applyFill="1" applyBorder="1" applyAlignment="1">
      <alignment vertical="center" wrapText="1"/>
    </xf>
    <xf numFmtId="0" fontId="10" fillId="2" borderId="38" xfId="0" applyFont="1" applyFill="1" applyBorder="1" applyAlignment="1">
      <alignment vertical="center" wrapText="1"/>
    </xf>
    <xf numFmtId="49" fontId="10" fillId="0" borderId="14" xfId="0" applyNumberFormat="1" applyFont="1" applyFill="1" applyBorder="1" applyAlignment="1" applyProtection="1">
      <alignment horizontal="center" vertical="center" wrapText="1"/>
    </xf>
    <xf numFmtId="0" fontId="9" fillId="0" borderId="5" xfId="0" applyFont="1" applyFill="1" applyBorder="1" applyAlignment="1" applyProtection="1">
      <alignment horizontal="left" vertical="center" wrapText="1"/>
    </xf>
    <xf numFmtId="0" fontId="9" fillId="0" borderId="16" xfId="0" applyFont="1" applyFill="1" applyBorder="1" applyAlignment="1" applyProtection="1">
      <alignment horizontal="center" vertical="center" wrapText="1"/>
      <protection locked="0"/>
    </xf>
    <xf numFmtId="164" fontId="9" fillId="0" borderId="5" xfId="0" applyNumberFormat="1" applyFont="1" applyFill="1" applyBorder="1" applyAlignment="1" applyProtection="1">
      <alignment horizontal="right" vertical="center" wrapText="1"/>
      <protection locked="0"/>
    </xf>
    <xf numFmtId="0" fontId="10" fillId="2" borderId="15" xfId="0" applyFont="1" applyFill="1" applyBorder="1" applyAlignment="1" applyProtection="1">
      <alignment horizontal="right" vertical="center" wrapText="1"/>
    </xf>
    <xf numFmtId="0" fontId="10" fillId="2" borderId="1" xfId="0" applyFont="1" applyFill="1" applyBorder="1" applyAlignment="1" applyProtection="1">
      <alignment horizontal="right" vertical="center" wrapText="1"/>
    </xf>
    <xf numFmtId="0" fontId="10" fillId="2" borderId="48" xfId="0" applyFont="1" applyFill="1" applyBorder="1" applyAlignment="1" applyProtection="1">
      <alignment horizontal="right" vertical="center" wrapText="1"/>
    </xf>
    <xf numFmtId="0" fontId="10" fillId="2" borderId="49" xfId="0" applyFont="1" applyFill="1" applyBorder="1" applyAlignment="1" applyProtection="1">
      <alignment horizontal="right" vertical="center" wrapText="1"/>
    </xf>
    <xf numFmtId="0" fontId="11" fillId="0" borderId="0" xfId="0" applyFont="1" applyBorder="1" applyAlignment="1">
      <alignment horizontal="left" vertical="top" wrapText="1"/>
    </xf>
    <xf numFmtId="0" fontId="10" fillId="2" borderId="15" xfId="0" applyFont="1" applyFill="1" applyBorder="1" applyAlignment="1" applyProtection="1">
      <alignment horizontal="right" vertical="center" wrapText="1"/>
    </xf>
    <xf numFmtId="0" fontId="10" fillId="2" borderId="1" xfId="0" applyFont="1" applyFill="1" applyBorder="1" applyAlignment="1" applyProtection="1">
      <alignment horizontal="right" vertical="center" wrapText="1"/>
    </xf>
    <xf numFmtId="0" fontId="10" fillId="2" borderId="47" xfId="0" applyFont="1" applyFill="1" applyBorder="1" applyAlignment="1" applyProtection="1">
      <alignment horizontal="right" vertical="center" wrapText="1"/>
    </xf>
    <xf numFmtId="0" fontId="10" fillId="4" borderId="11" xfId="0" applyFont="1" applyFill="1" applyBorder="1" applyAlignment="1" applyProtection="1">
      <alignment horizontal="center" vertical="center" textRotation="90" wrapText="1"/>
    </xf>
    <xf numFmtId="0" fontId="10" fillId="4" borderId="12" xfId="0" applyFont="1" applyFill="1" applyBorder="1" applyAlignment="1" applyProtection="1">
      <alignment horizontal="center" vertical="center" textRotation="90" wrapText="1"/>
    </xf>
    <xf numFmtId="0" fontId="9" fillId="0" borderId="33" xfId="0" applyFont="1" applyBorder="1" applyAlignment="1" applyProtection="1">
      <alignment horizontal="right" vertical="center" wrapText="1"/>
    </xf>
    <xf numFmtId="0" fontId="9" fillId="0" borderId="34" xfId="0" applyFont="1" applyBorder="1" applyAlignment="1" applyProtection="1">
      <alignment horizontal="right" vertical="center" wrapText="1"/>
    </xf>
    <xf numFmtId="0" fontId="9" fillId="0" borderId="32" xfId="0" applyFont="1" applyBorder="1" applyAlignment="1" applyProtection="1">
      <alignment horizontal="right" vertical="center" wrapText="1"/>
    </xf>
    <xf numFmtId="0" fontId="9" fillId="0" borderId="39" xfId="0" applyFont="1" applyBorder="1" applyAlignment="1" applyProtection="1">
      <alignment horizontal="right" vertical="center" wrapText="1"/>
    </xf>
    <xf numFmtId="0" fontId="9" fillId="0" borderId="35" xfId="0" applyFont="1" applyBorder="1" applyAlignment="1" applyProtection="1">
      <alignment horizontal="right" vertical="center" wrapText="1"/>
    </xf>
    <xf numFmtId="0" fontId="9" fillId="0" borderId="40" xfId="0" applyFont="1" applyBorder="1" applyAlignment="1" applyProtection="1">
      <alignment horizontal="right" vertical="center" wrapText="1"/>
    </xf>
    <xf numFmtId="0" fontId="10" fillId="2" borderId="36" xfId="0" applyFont="1" applyFill="1" applyBorder="1" applyAlignment="1" applyProtection="1">
      <alignment horizontal="left" vertical="center" wrapText="1"/>
    </xf>
    <xf numFmtId="0" fontId="10" fillId="2" borderId="37" xfId="0" applyFont="1" applyFill="1" applyBorder="1" applyAlignment="1" applyProtection="1">
      <alignment horizontal="left" vertical="center" wrapText="1"/>
    </xf>
    <xf numFmtId="0" fontId="10" fillId="2" borderId="38" xfId="0" applyFont="1" applyFill="1" applyBorder="1" applyAlignment="1" applyProtection="1">
      <alignment horizontal="left" vertical="center" wrapText="1"/>
    </xf>
    <xf numFmtId="0" fontId="10" fillId="4" borderId="20" xfId="0" applyFont="1" applyFill="1" applyBorder="1" applyAlignment="1" applyProtection="1">
      <alignment horizontal="center" vertical="center" textRotation="90" wrapText="1"/>
    </xf>
    <xf numFmtId="0" fontId="10" fillId="2" borderId="45" xfId="0" applyFont="1" applyFill="1" applyBorder="1" applyAlignment="1" applyProtection="1">
      <alignment horizontal="left" vertical="center" wrapText="1"/>
    </xf>
    <xf numFmtId="0" fontId="10" fillId="2" borderId="46" xfId="0" applyFont="1" applyFill="1" applyBorder="1" applyAlignment="1" applyProtection="1">
      <alignment horizontal="left" vertical="center" wrapText="1"/>
    </xf>
    <xf numFmtId="0" fontId="10" fillId="2" borderId="44" xfId="0" applyFont="1" applyFill="1" applyBorder="1" applyAlignment="1" applyProtection="1">
      <alignment horizontal="left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10" fillId="2" borderId="47" xfId="0" applyFont="1" applyFill="1" applyBorder="1" applyAlignment="1" applyProtection="1">
      <alignment horizontal="center" vertical="center" wrapText="1"/>
    </xf>
    <xf numFmtId="0" fontId="10" fillId="4" borderId="11" xfId="0" applyFont="1" applyFill="1" applyBorder="1" applyAlignment="1" applyProtection="1">
      <alignment horizontal="center" textRotation="90"/>
    </xf>
    <xf numFmtId="0" fontId="10" fillId="4" borderId="12" xfId="0" applyFont="1" applyFill="1" applyBorder="1" applyAlignment="1" applyProtection="1">
      <alignment horizontal="center" textRotation="90"/>
    </xf>
    <xf numFmtId="0" fontId="10" fillId="4" borderId="20" xfId="0" applyFont="1" applyFill="1" applyBorder="1" applyAlignment="1" applyProtection="1">
      <alignment horizontal="center" textRotation="90"/>
    </xf>
    <xf numFmtId="0" fontId="10" fillId="4" borderId="23" xfId="0" applyFont="1" applyFill="1" applyBorder="1" applyAlignment="1" applyProtection="1">
      <alignment horizontal="center" vertical="center" textRotation="90" wrapText="1"/>
    </xf>
    <xf numFmtId="0" fontId="10" fillId="4" borderId="24" xfId="0" applyFont="1" applyFill="1" applyBorder="1" applyAlignment="1" applyProtection="1">
      <alignment horizontal="center" vertical="center" textRotation="90" wrapText="1"/>
    </xf>
    <xf numFmtId="0" fontId="10" fillId="4" borderId="22" xfId="0" applyFont="1" applyFill="1" applyBorder="1" applyAlignment="1" applyProtection="1">
      <alignment horizontal="center" vertical="center" textRotation="90" wrapText="1"/>
    </xf>
    <xf numFmtId="0" fontId="10" fillId="4" borderId="11" xfId="0" applyFont="1" applyFill="1" applyBorder="1" applyAlignment="1">
      <alignment horizontal="center" vertical="center" textRotation="90" wrapText="1"/>
    </xf>
    <xf numFmtId="0" fontId="10" fillId="4" borderId="12" xfId="0" applyFont="1" applyFill="1" applyBorder="1" applyAlignment="1">
      <alignment horizontal="center" vertical="center" textRotation="90" wrapText="1"/>
    </xf>
    <xf numFmtId="0" fontId="10" fillId="4" borderId="20" xfId="0" applyFont="1" applyFill="1" applyBorder="1" applyAlignment="1">
      <alignment horizontal="center" vertical="center" textRotation="90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EAF0F6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4218216</xdr:colOff>
      <xdr:row>16</xdr:row>
      <xdr:rowOff>160564</xdr:rowOff>
    </xdr:from>
    <xdr:to>
      <xdr:col>0</xdr:col>
      <xdr:colOff>5723166</xdr:colOff>
      <xdr:row>26</xdr:row>
      <xdr:rowOff>55789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8216" y="4465864"/>
          <a:ext cx="150495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771434</xdr:colOff>
      <xdr:row>1</xdr:row>
      <xdr:rowOff>12700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8AA809A2-1C4E-D3D7-EBC6-5CC62E667D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771434" cy="476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52"/>
  <sheetViews>
    <sheetView view="pageLayout" topLeftCell="A6" zoomScaleNormal="100" workbookViewId="0">
      <selection activeCell="A2" sqref="A2"/>
    </sheetView>
  </sheetViews>
  <sheetFormatPr baseColWidth="10" defaultColWidth="11.42578125" defaultRowHeight="12.75"/>
  <cols>
    <col min="1" max="1" width="88.42578125" style="1" bestFit="1" customWidth="1"/>
    <col min="2" max="2" width="11.42578125" style="1"/>
    <col min="3" max="3" width="0" style="1" hidden="1" customWidth="1"/>
    <col min="4" max="16384" width="11.42578125" style="1"/>
  </cols>
  <sheetData>
    <row r="1" spans="1:3" ht="36.75" customHeight="1">
      <c r="A1" s="4"/>
    </row>
    <row r="2" spans="1:3" ht="29.25" customHeight="1">
      <c r="A2" s="5"/>
    </row>
    <row r="3" spans="1:3" s="2" customFormat="1" ht="15">
      <c r="A3" s="5"/>
    </row>
    <row r="4" spans="1:3" ht="15">
      <c r="A4" s="5"/>
    </row>
    <row r="5" spans="1:3" s="3" customFormat="1" ht="45">
      <c r="A5" s="6" t="s">
        <v>0</v>
      </c>
    </row>
    <row r="6" spans="1:3" ht="18" customHeight="1">
      <c r="A6" s="80" t="s">
        <v>91</v>
      </c>
    </row>
    <row r="7" spans="1:3" ht="18" customHeight="1">
      <c r="A7" s="80"/>
    </row>
    <row r="8" spans="1:3" ht="18" customHeight="1">
      <c r="A8" s="80"/>
    </row>
    <row r="9" spans="1:3" ht="18" customHeight="1">
      <c r="A9" s="13"/>
    </row>
    <row r="10" spans="1:3" ht="18" customHeight="1">
      <c r="A10" s="13"/>
    </row>
    <row r="11" spans="1:3" ht="18" customHeight="1">
      <c r="A11" s="7" t="s">
        <v>65</v>
      </c>
    </row>
    <row r="12" spans="1:3" ht="18" customHeight="1">
      <c r="A12" s="8" t="s">
        <v>94</v>
      </c>
    </row>
    <row r="13" spans="1:3" ht="18" customHeight="1">
      <c r="A13" s="8"/>
      <c r="C13" s="1" t="s">
        <v>61</v>
      </c>
    </row>
    <row r="14" spans="1:3" ht="18" customHeight="1">
      <c r="A14" s="9" t="s">
        <v>95</v>
      </c>
      <c r="C14" s="2" t="s">
        <v>62</v>
      </c>
    </row>
    <row r="15" spans="1:3" ht="18" customHeight="1">
      <c r="C15" s="1" t="s">
        <v>63</v>
      </c>
    </row>
    <row r="16" spans="1:3" ht="18" customHeight="1">
      <c r="A16" s="7" t="s">
        <v>96</v>
      </c>
      <c r="C16" s="1" t="s">
        <v>55</v>
      </c>
    </row>
    <row r="17" spans="1:3" ht="18" customHeight="1">
      <c r="C17" s="3" t="s">
        <v>64</v>
      </c>
    </row>
    <row r="18" spans="1:3" ht="18" customHeight="1">
      <c r="A18" s="10" t="s">
        <v>56</v>
      </c>
    </row>
    <row r="19" spans="1:3" ht="18" customHeight="1">
      <c r="A19" s="11" t="s">
        <v>57</v>
      </c>
    </row>
    <row r="20" spans="1:3" ht="18" customHeight="1">
      <c r="A20" s="11" t="s">
        <v>58</v>
      </c>
    </row>
    <row r="21" spans="1:3" ht="18" customHeight="1">
      <c r="A21" s="11" t="s">
        <v>59</v>
      </c>
    </row>
    <row r="22" spans="1:3" ht="18" customHeight="1">
      <c r="A22" s="51"/>
    </row>
    <row r="24" spans="1:3" ht="18" customHeight="1">
      <c r="A24" s="51"/>
    </row>
    <row r="25" spans="1:3" ht="18" customHeight="1">
      <c r="A25" s="13"/>
    </row>
    <row r="26" spans="1:3" ht="18" customHeight="1">
      <c r="A26" s="13"/>
    </row>
    <row r="27" spans="1:3" ht="18" customHeight="1">
      <c r="A27" s="13"/>
    </row>
    <row r="28" spans="1:3" ht="18" customHeight="1">
      <c r="A28" s="12" t="s">
        <v>60</v>
      </c>
    </row>
    <row r="29" spans="1:3" ht="18">
      <c r="A29" s="65" t="s">
        <v>97</v>
      </c>
    </row>
    <row r="30" spans="1:3" ht="15">
      <c r="A30" s="7"/>
    </row>
    <row r="31" spans="1:3" ht="12.75" customHeight="1"/>
    <row r="32" spans="1:3" ht="12.75" customHeight="1">
      <c r="A32" s="8"/>
    </row>
    <row r="33" spans="1:2" ht="15">
      <c r="A33" s="9"/>
    </row>
    <row r="35" spans="1:2" ht="15">
      <c r="A35" s="7"/>
    </row>
    <row r="37" spans="1:2" ht="15.75">
      <c r="A37" s="10"/>
      <c r="B37"/>
    </row>
    <row r="38" spans="1:2" ht="15">
      <c r="A38" s="11"/>
      <c r="B38" s="11"/>
    </row>
    <row r="39" spans="1:2" ht="15">
      <c r="A39" s="11"/>
      <c r="B39"/>
    </row>
    <row r="40" spans="1:2" ht="15">
      <c r="A40" s="11"/>
      <c r="B40"/>
    </row>
    <row r="41" spans="1:2" ht="15">
      <c r="A41" s="11"/>
      <c r="B41"/>
    </row>
    <row r="42" spans="1:2" ht="15">
      <c r="A42" s="11"/>
      <c r="B42"/>
    </row>
    <row r="51" spans="1:1" ht="15">
      <c r="A51" s="12"/>
    </row>
    <row r="52" spans="1:1" ht="15">
      <c r="A52" s="12"/>
    </row>
  </sheetData>
  <mergeCells count="1">
    <mergeCell ref="A6:A8"/>
  </mergeCells>
  <phoneticPr fontId="0" type="noConversion"/>
  <dataValidations count="1">
    <dataValidation type="list" allowBlank="1" showInputMessage="1" showErrorMessage="1" sqref="A13" xr:uid="{86146344-CB1E-40D7-9093-A60AF860BA20}">
      <formula1>$C$13:$C$17</formula1>
    </dataValidation>
  </dataValidations>
  <pageMargins left="0.78740157480314965" right="0.82677165354330717" top="1.2204724409448819" bottom="0.98425196850393704" header="0.43307086614173229" footer="0.51181102362204722"/>
  <pageSetup paperSize="9" scale="96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7"/>
  <sheetViews>
    <sheetView tabSelected="1" view="pageLayout" zoomScaleNormal="100" zoomScaleSheetLayoutView="115" workbookViewId="0">
      <selection activeCell="E44" sqref="E44"/>
    </sheetView>
  </sheetViews>
  <sheetFormatPr baseColWidth="10" defaultColWidth="6.42578125" defaultRowHeight="12.75"/>
  <cols>
    <col min="1" max="1" width="5" style="24" customWidth="1"/>
    <col min="2" max="2" width="6.140625" style="24" customWidth="1"/>
    <col min="3" max="3" width="36.5703125" style="24" customWidth="1"/>
    <col min="4" max="4" width="7.42578125" style="24" customWidth="1"/>
    <col min="5" max="5" width="13.28515625" style="24" customWidth="1"/>
    <col min="6" max="6" width="15.42578125" style="24" customWidth="1"/>
    <col min="7" max="8" width="6.42578125" style="24"/>
    <col min="9" max="9" width="25.5703125" style="24" customWidth="1"/>
    <col min="10" max="11" width="6.42578125" style="24"/>
    <col min="12" max="12" width="12.5703125" style="24" customWidth="1"/>
    <col min="13" max="16384" width="6.42578125" style="24"/>
  </cols>
  <sheetData>
    <row r="1" spans="1:6" s="18" customFormat="1" ht="12.75" customHeight="1">
      <c r="A1" s="101" t="s">
        <v>1</v>
      </c>
      <c r="B1" s="14" t="s">
        <v>2</v>
      </c>
      <c r="C1" s="15" t="s">
        <v>3</v>
      </c>
      <c r="D1" s="16" t="s">
        <v>4</v>
      </c>
      <c r="E1" s="15" t="s">
        <v>5</v>
      </c>
      <c r="F1" s="17" t="s">
        <v>6</v>
      </c>
    </row>
    <row r="2" spans="1:6">
      <c r="A2" s="102"/>
      <c r="B2" s="19"/>
      <c r="C2" s="20"/>
      <c r="D2" s="21"/>
      <c r="E2" s="22" t="s">
        <v>7</v>
      </c>
      <c r="F2" s="23" t="s">
        <v>7</v>
      </c>
    </row>
    <row r="3" spans="1:6">
      <c r="A3" s="102"/>
      <c r="B3" s="25"/>
      <c r="C3" s="22"/>
      <c r="D3" s="21"/>
      <c r="E3" s="22" t="s">
        <v>8</v>
      </c>
      <c r="F3" s="23" t="s">
        <v>8</v>
      </c>
    </row>
    <row r="4" spans="1:6" ht="28.5" customHeight="1" thickBot="1">
      <c r="A4" s="103"/>
      <c r="B4" s="26"/>
      <c r="C4" s="27"/>
      <c r="D4" s="28" t="s">
        <v>9</v>
      </c>
      <c r="E4" s="29" t="s">
        <v>10</v>
      </c>
      <c r="F4" s="30" t="s">
        <v>11</v>
      </c>
    </row>
    <row r="5" spans="1:6" ht="18.600000000000001" customHeight="1">
      <c r="A5" s="104" t="s">
        <v>12</v>
      </c>
      <c r="B5" s="31">
        <v>1</v>
      </c>
      <c r="C5" s="92" t="s">
        <v>51</v>
      </c>
      <c r="D5" s="93"/>
      <c r="E5" s="93"/>
      <c r="F5" s="94"/>
    </row>
    <row r="6" spans="1:6" ht="89.25">
      <c r="A6" s="105"/>
      <c r="B6" s="56" t="s">
        <v>13</v>
      </c>
      <c r="C6" s="57" t="s">
        <v>108</v>
      </c>
      <c r="D6" s="34">
        <v>1</v>
      </c>
      <c r="E6" s="35">
        <v>0</v>
      </c>
      <c r="F6" s="36">
        <f>IF(E6="","",D6*E6)</f>
        <v>0</v>
      </c>
    </row>
    <row r="7" spans="1:6" ht="63.75">
      <c r="A7" s="105"/>
      <c r="B7" s="56" t="s">
        <v>66</v>
      </c>
      <c r="C7" s="57" t="s">
        <v>109</v>
      </c>
      <c r="D7" s="41">
        <v>1</v>
      </c>
      <c r="E7" s="42">
        <v>0</v>
      </c>
      <c r="F7" s="36">
        <f t="shared" ref="F7:F14" si="0">IF(E7="","",D7*E7)</f>
        <v>0</v>
      </c>
    </row>
    <row r="8" spans="1:6" ht="63.75">
      <c r="A8" s="105"/>
      <c r="B8" s="56" t="s">
        <v>67</v>
      </c>
      <c r="C8" s="57" t="s">
        <v>110</v>
      </c>
      <c r="D8" s="41">
        <v>1</v>
      </c>
      <c r="E8" s="42">
        <v>0</v>
      </c>
      <c r="F8" s="36">
        <f t="shared" si="0"/>
        <v>0</v>
      </c>
    </row>
    <row r="9" spans="1:6" ht="51">
      <c r="A9" s="105"/>
      <c r="B9" s="56" t="s">
        <v>68</v>
      </c>
      <c r="C9" s="57" t="s">
        <v>111</v>
      </c>
      <c r="D9" s="41">
        <v>1</v>
      </c>
      <c r="E9" s="42">
        <v>0</v>
      </c>
      <c r="F9" s="36">
        <f t="shared" si="0"/>
        <v>0</v>
      </c>
    </row>
    <row r="10" spans="1:6" ht="76.5">
      <c r="A10" s="105"/>
      <c r="B10" s="56" t="s">
        <v>69</v>
      </c>
      <c r="C10" s="57" t="s">
        <v>112</v>
      </c>
      <c r="D10" s="41">
        <v>1</v>
      </c>
      <c r="E10" s="42">
        <v>0</v>
      </c>
      <c r="F10" s="36">
        <f t="shared" si="0"/>
        <v>0</v>
      </c>
    </row>
    <row r="11" spans="1:6" ht="25.5">
      <c r="A11" s="105"/>
      <c r="B11" s="56" t="s">
        <v>70</v>
      </c>
      <c r="C11" s="57" t="s">
        <v>102</v>
      </c>
      <c r="D11" s="41">
        <v>1</v>
      </c>
      <c r="E11" s="42">
        <v>0</v>
      </c>
      <c r="F11" s="36">
        <f t="shared" si="0"/>
        <v>0</v>
      </c>
    </row>
    <row r="12" spans="1:6" ht="76.5">
      <c r="A12" s="105"/>
      <c r="B12" s="56" t="s">
        <v>71</v>
      </c>
      <c r="C12" s="57" t="s">
        <v>98</v>
      </c>
      <c r="D12" s="41">
        <v>1</v>
      </c>
      <c r="E12" s="42">
        <v>0</v>
      </c>
      <c r="F12" s="36">
        <f t="shared" si="0"/>
        <v>0</v>
      </c>
    </row>
    <row r="13" spans="1:6" ht="51">
      <c r="A13" s="105"/>
      <c r="B13" s="56" t="s">
        <v>72</v>
      </c>
      <c r="C13" s="57" t="s">
        <v>74</v>
      </c>
      <c r="D13" s="41">
        <v>1</v>
      </c>
      <c r="E13" s="42">
        <v>0</v>
      </c>
      <c r="F13" s="36">
        <f t="shared" si="0"/>
        <v>0</v>
      </c>
    </row>
    <row r="14" spans="1:6" ht="51">
      <c r="A14" s="105"/>
      <c r="B14" s="56" t="s">
        <v>73</v>
      </c>
      <c r="C14" s="57" t="s">
        <v>78</v>
      </c>
      <c r="D14" s="41">
        <v>1</v>
      </c>
      <c r="E14" s="42">
        <v>0</v>
      </c>
      <c r="F14" s="36">
        <f t="shared" si="0"/>
        <v>0</v>
      </c>
    </row>
    <row r="15" spans="1:6" ht="51">
      <c r="A15" s="105"/>
      <c r="B15" s="56" t="s">
        <v>77</v>
      </c>
      <c r="C15" s="57" t="s">
        <v>79</v>
      </c>
      <c r="D15" s="41">
        <v>1</v>
      </c>
      <c r="E15" s="42">
        <v>0</v>
      </c>
      <c r="F15" s="36">
        <f>IF(E15="","",D15*E15)</f>
        <v>0</v>
      </c>
    </row>
    <row r="16" spans="1:6" ht="19.5" customHeight="1" thickBot="1">
      <c r="A16" s="106"/>
      <c r="B16" s="86" t="s">
        <v>14</v>
      </c>
      <c r="C16" s="87"/>
      <c r="D16" s="88"/>
      <c r="E16" s="37" cm="1">
        <f t="array" ref="E16">IF(AND(E6:E15=""),"",(SUM(E6:E15)))</f>
        <v>0</v>
      </c>
      <c r="F16" s="38" cm="1">
        <f t="array" ref="F16">IF(AND(F6:F15=""),"",(SUM(F6:F15)))</f>
        <v>0</v>
      </c>
    </row>
    <row r="17" spans="1:12" s="18" customFormat="1" ht="18.600000000000001" customHeight="1">
      <c r="A17" s="84" t="s">
        <v>15</v>
      </c>
      <c r="B17" s="39">
        <v>2</v>
      </c>
      <c r="C17" s="92" t="s">
        <v>52</v>
      </c>
      <c r="D17" s="93"/>
      <c r="E17" s="93"/>
      <c r="F17" s="94"/>
    </row>
    <row r="18" spans="1:12" ht="63.75">
      <c r="A18" s="85"/>
      <c r="B18" s="40" t="s">
        <v>16</v>
      </c>
      <c r="C18" s="33" t="s">
        <v>80</v>
      </c>
      <c r="D18" s="41">
        <v>1</v>
      </c>
      <c r="E18" s="42">
        <v>0</v>
      </c>
      <c r="F18" s="36">
        <f>IF(E18="","",D18*E18)</f>
        <v>0</v>
      </c>
    </row>
    <row r="19" spans="1:12" ht="38.25">
      <c r="A19" s="85"/>
      <c r="B19" s="40" t="s">
        <v>17</v>
      </c>
      <c r="C19" s="33" t="s">
        <v>83</v>
      </c>
      <c r="D19" s="41">
        <v>1</v>
      </c>
      <c r="E19" s="42">
        <v>0</v>
      </c>
      <c r="F19" s="36">
        <f>IF(E19="","",D19*E19)</f>
        <v>0</v>
      </c>
    </row>
    <row r="20" spans="1:12" ht="25.5">
      <c r="A20" s="85"/>
      <c r="B20" s="40" t="s">
        <v>18</v>
      </c>
      <c r="C20" s="33" t="s">
        <v>82</v>
      </c>
      <c r="D20" s="41">
        <v>1</v>
      </c>
      <c r="E20" s="42">
        <v>0</v>
      </c>
      <c r="F20" s="36">
        <f>IF(E20="","",D20*E20)</f>
        <v>0</v>
      </c>
    </row>
    <row r="21" spans="1:12" ht="25.5">
      <c r="A21" s="85"/>
      <c r="B21" s="40" t="s">
        <v>84</v>
      </c>
      <c r="C21" s="33" t="s">
        <v>81</v>
      </c>
      <c r="D21" s="41">
        <v>1</v>
      </c>
      <c r="E21" s="42">
        <v>0</v>
      </c>
      <c r="F21" s="36">
        <f t="shared" ref="F21" si="1">IF(E21="","",D21*E21)</f>
        <v>0</v>
      </c>
    </row>
    <row r="22" spans="1:12" ht="25.5">
      <c r="A22" s="85"/>
      <c r="B22" s="40" t="s">
        <v>85</v>
      </c>
      <c r="C22" s="33" t="s">
        <v>116</v>
      </c>
      <c r="D22" s="34">
        <v>1</v>
      </c>
      <c r="E22" s="42">
        <v>0</v>
      </c>
      <c r="F22" s="36">
        <f t="shared" ref="F22:F25" si="2">IF(E22="","",D22*E22)</f>
        <v>0</v>
      </c>
    </row>
    <row r="23" spans="1:12" ht="25.5">
      <c r="A23" s="85"/>
      <c r="B23" s="40" t="s">
        <v>86</v>
      </c>
      <c r="C23" s="33" t="s">
        <v>119</v>
      </c>
      <c r="D23" s="34">
        <v>1</v>
      </c>
      <c r="E23" s="42">
        <v>0</v>
      </c>
      <c r="F23" s="36">
        <f t="shared" si="2"/>
        <v>0</v>
      </c>
    </row>
    <row r="24" spans="1:12" ht="38.25">
      <c r="A24" s="85"/>
      <c r="B24" s="40" t="s">
        <v>115</v>
      </c>
      <c r="C24" s="33" t="s">
        <v>118</v>
      </c>
      <c r="D24" s="34">
        <v>1</v>
      </c>
      <c r="E24" s="42">
        <v>0</v>
      </c>
      <c r="F24" s="36">
        <f t="shared" si="2"/>
        <v>0</v>
      </c>
    </row>
    <row r="25" spans="1:12" ht="25.5">
      <c r="A25" s="85"/>
      <c r="B25" s="72" t="s">
        <v>117</v>
      </c>
      <c r="C25" s="73" t="s">
        <v>103</v>
      </c>
      <c r="D25" s="74">
        <v>1</v>
      </c>
      <c r="E25" s="75">
        <v>0</v>
      </c>
      <c r="F25" s="36">
        <f t="shared" si="2"/>
        <v>0</v>
      </c>
    </row>
    <row r="26" spans="1:12" ht="19.7" customHeight="1" thickBot="1">
      <c r="A26" s="95"/>
      <c r="B26" s="86" t="s">
        <v>14</v>
      </c>
      <c r="C26" s="87"/>
      <c r="D26" s="88"/>
      <c r="E26" s="37" cm="1">
        <f t="array" ref="E26">IF(AND(E18:E25=""),"",(SUM(E18:E25)))</f>
        <v>0</v>
      </c>
      <c r="F26" s="38" cm="1">
        <f t="array" ref="F26">IF(AND(F18:F25=""),"",(SUM(F18:F25)))</f>
        <v>0</v>
      </c>
    </row>
    <row r="27" spans="1:12" ht="18.600000000000001" customHeight="1">
      <c r="A27" s="84" t="s">
        <v>19</v>
      </c>
      <c r="B27" s="39">
        <v>3</v>
      </c>
      <c r="C27" s="92" t="s">
        <v>54</v>
      </c>
      <c r="D27" s="93"/>
      <c r="E27" s="93"/>
      <c r="F27" s="94"/>
    </row>
    <row r="28" spans="1:12" ht="38.25">
      <c r="A28" s="85"/>
      <c r="B28" s="40" t="s">
        <v>20</v>
      </c>
      <c r="C28" s="66" t="s">
        <v>99</v>
      </c>
      <c r="D28" s="34">
        <v>1</v>
      </c>
      <c r="E28" s="42">
        <v>0</v>
      </c>
      <c r="F28" s="36">
        <f t="shared" ref="F28:F30" si="3">IF(E28="","",D28*E28)</f>
        <v>0</v>
      </c>
      <c r="H28" s="43"/>
      <c r="I28" s="43"/>
      <c r="J28" s="43"/>
      <c r="K28" s="43"/>
      <c r="L28" s="43"/>
    </row>
    <row r="29" spans="1:12" ht="63.75">
      <c r="A29" s="85"/>
      <c r="B29" s="40" t="s">
        <v>21</v>
      </c>
      <c r="C29" s="66" t="s">
        <v>100</v>
      </c>
      <c r="D29" s="34">
        <v>1</v>
      </c>
      <c r="E29" s="42">
        <v>0</v>
      </c>
      <c r="F29" s="36">
        <f t="shared" si="3"/>
        <v>0</v>
      </c>
      <c r="H29" s="43"/>
      <c r="I29" s="43"/>
      <c r="J29" s="43"/>
      <c r="K29" s="43"/>
      <c r="L29" s="43"/>
    </row>
    <row r="30" spans="1:12" ht="51">
      <c r="A30" s="85"/>
      <c r="B30" s="40" t="s">
        <v>76</v>
      </c>
      <c r="C30" s="66" t="s">
        <v>75</v>
      </c>
      <c r="D30" s="34">
        <v>1</v>
      </c>
      <c r="E30" s="42">
        <v>0</v>
      </c>
      <c r="F30" s="36">
        <f t="shared" si="3"/>
        <v>0</v>
      </c>
    </row>
    <row r="31" spans="1:12" ht="19.7" customHeight="1" thickBot="1">
      <c r="A31" s="85"/>
      <c r="B31" s="89" t="s">
        <v>14</v>
      </c>
      <c r="C31" s="90"/>
      <c r="D31" s="91"/>
      <c r="E31" s="44" cm="1">
        <f t="array" ref="E31">IF(AND(E28:E30=""),"",(SUM(E28:E30)))</f>
        <v>0</v>
      </c>
      <c r="F31" s="45" cm="1">
        <f t="array" ref="F31">IF(AND(F28:F30=""),"",(SUM(F28:F30)))</f>
        <v>0</v>
      </c>
    </row>
    <row r="32" spans="1:12" s="43" customFormat="1" ht="17.45" customHeight="1">
      <c r="A32" s="79"/>
      <c r="B32" s="31" t="s">
        <v>22</v>
      </c>
      <c r="C32" s="92" t="s">
        <v>123</v>
      </c>
      <c r="D32" s="93"/>
      <c r="E32" s="93"/>
      <c r="F32" s="94"/>
      <c r="G32" s="24"/>
      <c r="H32" s="24"/>
      <c r="I32" s="24"/>
      <c r="J32" s="24"/>
      <c r="K32" s="24"/>
      <c r="L32" s="24"/>
    </row>
    <row r="33" spans="1:12" s="43" customFormat="1" ht="26.25" customHeight="1">
      <c r="A33" s="78"/>
      <c r="B33" s="32" t="s">
        <v>23</v>
      </c>
      <c r="C33" s="33" t="s">
        <v>122</v>
      </c>
      <c r="D33" s="34">
        <v>1</v>
      </c>
      <c r="E33" s="35">
        <v>0</v>
      </c>
      <c r="F33" s="36">
        <f>IF(E33="","",D33*E33)</f>
        <v>0</v>
      </c>
      <c r="G33" s="24"/>
      <c r="H33" s="24"/>
      <c r="I33" s="24"/>
      <c r="J33" s="24"/>
      <c r="K33" s="24"/>
      <c r="L33" s="24"/>
    </row>
    <row r="34" spans="1:12" s="43" customFormat="1" ht="26.25" customHeight="1" thickBot="1">
      <c r="A34" s="78"/>
      <c r="B34" s="89" t="s">
        <v>14</v>
      </c>
      <c r="C34" s="90"/>
      <c r="D34" s="91"/>
      <c r="E34" s="44">
        <f>E33</f>
        <v>0</v>
      </c>
      <c r="F34" s="45">
        <f>F33</f>
        <v>0</v>
      </c>
      <c r="G34" s="24"/>
      <c r="H34" s="24"/>
      <c r="I34" s="24"/>
      <c r="J34" s="24"/>
      <c r="K34" s="24"/>
      <c r="L34" s="24"/>
    </row>
    <row r="35" spans="1:12" s="43" customFormat="1" ht="26.25" customHeight="1" thickBot="1">
      <c r="A35" s="81" t="s">
        <v>113</v>
      </c>
      <c r="B35" s="82"/>
      <c r="C35" s="82"/>
      <c r="D35" s="82"/>
      <c r="E35" s="46">
        <f>IF(AND(E20="",E30="",E34=""),"",(SUM(E20,E30,E34)))</f>
        <v>0</v>
      </c>
      <c r="F35" s="47">
        <f>SUM(F34,F31,F26,F16)</f>
        <v>0</v>
      </c>
      <c r="G35" s="24"/>
      <c r="H35" s="24"/>
      <c r="I35" s="24"/>
      <c r="J35" s="24"/>
      <c r="K35" s="24"/>
      <c r="L35" s="24"/>
    </row>
    <row r="36" spans="1:12" ht="18.600000000000001" customHeight="1">
      <c r="A36" s="85" t="s">
        <v>101</v>
      </c>
      <c r="B36" s="48" t="s">
        <v>22</v>
      </c>
      <c r="C36" s="96" t="s">
        <v>101</v>
      </c>
      <c r="D36" s="97"/>
      <c r="E36" s="97"/>
      <c r="F36" s="98"/>
    </row>
    <row r="37" spans="1:12" ht="38.25">
      <c r="A37" s="85"/>
      <c r="B37" s="32" t="s">
        <v>23</v>
      </c>
      <c r="C37" s="33" t="s">
        <v>120</v>
      </c>
      <c r="D37" s="34">
        <v>1</v>
      </c>
      <c r="E37" s="35">
        <v>0</v>
      </c>
      <c r="F37" s="36">
        <f>IF(E37="","",D37*E37)</f>
        <v>0</v>
      </c>
    </row>
    <row r="38" spans="1:12" ht="38.25">
      <c r="A38" s="85"/>
      <c r="B38" s="32" t="s">
        <v>24</v>
      </c>
      <c r="C38" s="33" t="s">
        <v>121</v>
      </c>
      <c r="D38" s="34">
        <v>1</v>
      </c>
      <c r="E38" s="35">
        <v>0</v>
      </c>
      <c r="F38" s="36">
        <f t="shared" ref="F38:F39" si="4">IF(E38="","",D38*E38)</f>
        <v>0</v>
      </c>
    </row>
    <row r="39" spans="1:12" ht="38.25">
      <c r="A39" s="85"/>
      <c r="B39" s="32" t="s">
        <v>104</v>
      </c>
      <c r="C39" s="33" t="s">
        <v>107</v>
      </c>
      <c r="D39" s="34">
        <v>1</v>
      </c>
      <c r="E39" s="35">
        <v>0</v>
      </c>
      <c r="F39" s="36">
        <f t="shared" si="4"/>
        <v>0</v>
      </c>
    </row>
    <row r="40" spans="1:12" ht="25.5">
      <c r="A40" s="85"/>
      <c r="B40" s="32" t="s">
        <v>105</v>
      </c>
      <c r="C40" s="33" t="s">
        <v>106</v>
      </c>
      <c r="D40" s="34">
        <v>1</v>
      </c>
      <c r="E40" s="35">
        <v>0</v>
      </c>
      <c r="F40" s="36">
        <f t="shared" ref="F40" si="5">IF(E40="","",D40*E40)</f>
        <v>0</v>
      </c>
    </row>
    <row r="41" spans="1:12" ht="19.7" customHeight="1" thickBot="1">
      <c r="A41" s="95"/>
      <c r="B41" s="86" t="s">
        <v>14</v>
      </c>
      <c r="C41" s="87"/>
      <c r="D41" s="88"/>
      <c r="E41" s="37" cm="1">
        <f t="array" ref="E41">IF(AND(E37:E40=""),"",(SUM(E37:E40)))</f>
        <v>0</v>
      </c>
      <c r="F41" s="38" cm="1">
        <f t="array" ref="F41">IF(AND(F37:F40=""),"",(SUM(F37:F40)))</f>
        <v>0</v>
      </c>
    </row>
    <row r="42" spans="1:12" ht="19.7" customHeight="1" thickBot="1">
      <c r="A42" s="81" t="s">
        <v>87</v>
      </c>
      <c r="B42" s="82"/>
      <c r="C42" s="82"/>
      <c r="D42" s="83"/>
      <c r="E42" s="49"/>
      <c r="F42" s="49">
        <f>F16</f>
        <v>0</v>
      </c>
    </row>
    <row r="43" spans="1:12" ht="19.7" customHeight="1" thickBot="1">
      <c r="A43" s="81" t="s">
        <v>88</v>
      </c>
      <c r="B43" s="82"/>
      <c r="C43" s="82"/>
      <c r="D43" s="83"/>
      <c r="E43" s="49"/>
      <c r="F43" s="49">
        <f>F26</f>
        <v>0</v>
      </c>
    </row>
    <row r="44" spans="1:12" ht="19.7" customHeight="1" thickBot="1">
      <c r="A44" s="81" t="s">
        <v>89</v>
      </c>
      <c r="B44" s="82"/>
      <c r="C44" s="82"/>
      <c r="D44" s="83"/>
      <c r="E44" s="49"/>
      <c r="F44" s="49">
        <f>F31</f>
        <v>0</v>
      </c>
    </row>
    <row r="45" spans="1:12" ht="19.7" customHeight="1" thickBot="1">
      <c r="A45" s="76"/>
      <c r="B45" s="77"/>
      <c r="C45" s="99" t="s">
        <v>124</v>
      </c>
      <c r="D45" s="100"/>
      <c r="E45" s="49"/>
      <c r="F45" s="49">
        <f>F34</f>
        <v>0</v>
      </c>
    </row>
    <row r="46" spans="1:12" ht="19.7" customHeight="1" thickBot="1">
      <c r="A46" s="81" t="s">
        <v>90</v>
      </c>
      <c r="B46" s="82"/>
      <c r="C46" s="82"/>
      <c r="D46" s="83"/>
      <c r="E46" s="49"/>
      <c r="F46" s="67">
        <f>SUM(F42:F45)</f>
        <v>0</v>
      </c>
    </row>
    <row r="47" spans="1:12" s="43" customFormat="1" ht="26.25" customHeight="1" thickBot="1">
      <c r="A47" s="81" t="s">
        <v>114</v>
      </c>
      <c r="B47" s="82"/>
      <c r="C47" s="82"/>
      <c r="D47" s="83"/>
      <c r="E47" s="49"/>
      <c r="F47" s="50">
        <f>F46</f>
        <v>0</v>
      </c>
    </row>
  </sheetData>
  <mergeCells count="22">
    <mergeCell ref="A1:A4"/>
    <mergeCell ref="A5:A16"/>
    <mergeCell ref="C5:F5"/>
    <mergeCell ref="C17:F17"/>
    <mergeCell ref="A17:A26"/>
    <mergeCell ref="B16:D16"/>
    <mergeCell ref="A47:D47"/>
    <mergeCell ref="A27:A31"/>
    <mergeCell ref="B26:D26"/>
    <mergeCell ref="B31:D31"/>
    <mergeCell ref="C27:F27"/>
    <mergeCell ref="A36:A41"/>
    <mergeCell ref="C36:F36"/>
    <mergeCell ref="B41:D41"/>
    <mergeCell ref="A42:D42"/>
    <mergeCell ref="A43:D43"/>
    <mergeCell ref="A44:D44"/>
    <mergeCell ref="A46:D46"/>
    <mergeCell ref="C32:F32"/>
    <mergeCell ref="A35:D35"/>
    <mergeCell ref="B34:D34"/>
    <mergeCell ref="C45:D45"/>
  </mergeCells>
  <phoneticPr fontId="0" type="noConversion"/>
  <pageMargins left="0.78740157480314965" right="1.1417322834645669" top="1.2204724409448819" bottom="0.98425196850393704" header="0.43307086614173229" footer="0.51181102362204722"/>
  <pageSetup paperSize="9" scale="96" orientation="portrait" r:id="rId1"/>
  <headerFooter alignWithMargins="0">
    <oddHeader>&amp;R&amp;"DB Sans,Fett"&amp;12&amp;K00-047Anlage 1</oddHeader>
    <oddFooter>&amp;R&amp;"DB Sans,Standard"
Seite &amp;P von &amp;N
75369-001</oddFooter>
  </headerFooter>
  <rowBreaks count="1" manualBreakCount="1">
    <brk id="35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212E8-D3C3-4E31-A4CE-C16A5EA3822F}">
  <dimension ref="A1:K23"/>
  <sheetViews>
    <sheetView view="pageLayout" zoomScaleNormal="100" zoomScaleSheetLayoutView="115" workbookViewId="0">
      <selection activeCell="C4" sqref="C4"/>
    </sheetView>
  </sheetViews>
  <sheetFormatPr baseColWidth="10" defaultColWidth="11.42578125" defaultRowHeight="12.75"/>
  <cols>
    <col min="1" max="1" width="5" style="55" customWidth="1"/>
    <col min="2" max="2" width="6.140625" style="55" customWidth="1"/>
    <col min="3" max="3" width="55.5703125" style="55" customWidth="1"/>
    <col min="4" max="4" width="7.42578125" style="55" customWidth="1"/>
    <col min="5" max="6" width="15.42578125" style="55" customWidth="1"/>
    <col min="7" max="16384" width="11.42578125" style="55"/>
  </cols>
  <sheetData>
    <row r="1" spans="1:11" s="18" customFormat="1">
      <c r="A1" s="101" t="s">
        <v>1</v>
      </c>
      <c r="B1" s="14" t="s">
        <v>2</v>
      </c>
      <c r="C1" s="15" t="s">
        <v>3</v>
      </c>
      <c r="D1" s="16" t="s">
        <v>42</v>
      </c>
      <c r="E1" s="17" t="s">
        <v>5</v>
      </c>
      <c r="F1" s="52"/>
    </row>
    <row r="2" spans="1:11" s="24" customFormat="1">
      <c r="A2" s="102"/>
      <c r="B2" s="19"/>
      <c r="C2" s="20"/>
      <c r="D2" s="21"/>
      <c r="E2" s="23" t="s">
        <v>7</v>
      </c>
      <c r="F2" s="52"/>
    </row>
    <row r="3" spans="1:11" s="24" customFormat="1">
      <c r="A3" s="102"/>
      <c r="B3" s="25"/>
      <c r="C3" s="22"/>
      <c r="D3" s="21"/>
      <c r="E3" s="23" t="s">
        <v>8</v>
      </c>
      <c r="F3" s="52"/>
    </row>
    <row r="4" spans="1:11" s="24" customFormat="1" ht="28.5" customHeight="1" thickBot="1">
      <c r="A4" s="103"/>
      <c r="B4" s="26"/>
      <c r="C4" s="27"/>
      <c r="D4" s="28"/>
      <c r="E4" s="30" t="s">
        <v>43</v>
      </c>
      <c r="F4" s="53"/>
      <c r="H4" s="54"/>
      <c r="I4" s="54"/>
      <c r="J4" s="54"/>
      <c r="K4" s="54"/>
    </row>
    <row r="5" spans="1:11" ht="37.5" customHeight="1">
      <c r="A5" s="107" t="s">
        <v>53</v>
      </c>
      <c r="B5" s="68">
        <v>10</v>
      </c>
      <c r="C5" s="69" t="s">
        <v>25</v>
      </c>
      <c r="D5" s="70"/>
      <c r="E5" s="71"/>
    </row>
    <row r="6" spans="1:11" ht="28.35" customHeight="1">
      <c r="A6" s="108"/>
      <c r="B6" s="56" t="s">
        <v>39</v>
      </c>
      <c r="C6" s="57" t="s">
        <v>26</v>
      </c>
      <c r="D6" s="58" t="s">
        <v>27</v>
      </c>
      <c r="E6" s="59"/>
    </row>
    <row r="7" spans="1:11" ht="28.35" customHeight="1">
      <c r="A7" s="108"/>
      <c r="B7" s="56" t="s">
        <v>40</v>
      </c>
      <c r="C7" s="57" t="s">
        <v>28</v>
      </c>
      <c r="D7" s="58" t="s">
        <v>27</v>
      </c>
      <c r="E7" s="59"/>
    </row>
    <row r="8" spans="1:11" ht="28.35" customHeight="1">
      <c r="A8" s="108"/>
      <c r="B8" s="56" t="s">
        <v>41</v>
      </c>
      <c r="C8" s="57" t="s">
        <v>93</v>
      </c>
      <c r="D8" s="58" t="s">
        <v>27</v>
      </c>
      <c r="E8" s="59"/>
    </row>
    <row r="9" spans="1:11" ht="28.35" customHeight="1">
      <c r="A9" s="108"/>
      <c r="B9" s="56" t="s">
        <v>44</v>
      </c>
      <c r="C9" s="57" t="s">
        <v>29</v>
      </c>
      <c r="D9" s="58" t="s">
        <v>30</v>
      </c>
      <c r="E9" s="59"/>
    </row>
    <row r="10" spans="1:11" ht="28.35" customHeight="1">
      <c r="A10" s="108"/>
      <c r="B10" s="56" t="s">
        <v>45</v>
      </c>
      <c r="C10" s="57" t="s">
        <v>31</v>
      </c>
      <c r="D10" s="58" t="s">
        <v>30</v>
      </c>
      <c r="E10" s="59"/>
    </row>
    <row r="11" spans="1:11" ht="28.35" customHeight="1">
      <c r="A11" s="108"/>
      <c r="B11" s="56" t="s">
        <v>46</v>
      </c>
      <c r="C11" s="57" t="s">
        <v>32</v>
      </c>
      <c r="D11" s="58" t="s">
        <v>33</v>
      </c>
      <c r="E11" s="59"/>
    </row>
    <row r="12" spans="1:11" ht="28.35" customHeight="1">
      <c r="A12" s="108"/>
      <c r="B12" s="56" t="s">
        <v>47</v>
      </c>
      <c r="C12" s="57" t="s">
        <v>34</v>
      </c>
      <c r="D12" s="58" t="s">
        <v>33</v>
      </c>
      <c r="E12" s="59"/>
    </row>
    <row r="13" spans="1:11" ht="28.35" customHeight="1">
      <c r="A13" s="108"/>
      <c r="B13" s="56" t="s">
        <v>48</v>
      </c>
      <c r="C13" s="57" t="s">
        <v>35</v>
      </c>
      <c r="D13" s="58" t="s">
        <v>33</v>
      </c>
      <c r="E13" s="59"/>
    </row>
    <row r="14" spans="1:11" ht="28.35" customHeight="1">
      <c r="A14" s="108"/>
      <c r="B14" s="56" t="s">
        <v>49</v>
      </c>
      <c r="C14" s="57" t="s">
        <v>36</v>
      </c>
      <c r="D14" s="58" t="s">
        <v>27</v>
      </c>
      <c r="E14" s="59"/>
    </row>
    <row r="15" spans="1:11" ht="28.35" customHeight="1">
      <c r="A15" s="108"/>
      <c r="B15" s="56" t="s">
        <v>50</v>
      </c>
      <c r="C15" s="57" t="s">
        <v>37</v>
      </c>
      <c r="D15" s="58" t="s">
        <v>27</v>
      </c>
      <c r="E15" s="59"/>
    </row>
    <row r="16" spans="1:11" ht="28.35" customHeight="1" thickBot="1">
      <c r="A16" s="109"/>
      <c r="B16" s="60" t="s">
        <v>92</v>
      </c>
      <c r="C16" s="61" t="s">
        <v>38</v>
      </c>
      <c r="D16" s="62" t="s">
        <v>27</v>
      </c>
      <c r="E16" s="63"/>
    </row>
    <row r="17" spans="1:6" ht="19.7" customHeight="1"/>
    <row r="22" spans="1:6" ht="19.7" customHeight="1"/>
    <row r="23" spans="1:6" s="64" customFormat="1" ht="19.7" customHeight="1">
      <c r="A23" s="55"/>
      <c r="B23" s="55"/>
      <c r="C23" s="55"/>
      <c r="D23" s="55"/>
      <c r="E23" s="55"/>
      <c r="F23" s="55"/>
    </row>
  </sheetData>
  <mergeCells count="2">
    <mergeCell ref="A5:A16"/>
    <mergeCell ref="A1:A4"/>
  </mergeCells>
  <phoneticPr fontId="3" type="noConversion"/>
  <pageMargins left="0.78740157480314965" right="0.82677165354330717" top="1.2204724409448819" bottom="0.98425196850393704" header="0.43307086614173229" footer="0.51181102362204722"/>
  <pageSetup paperSize="9" scale="96" orientation="portrait" r:id="rId1"/>
  <headerFooter alignWithMargins="0">
    <oddHeader>&amp;R&amp;"DB Sans,Fett"&amp;12&amp;K00-027Anlage 1</oddHeader>
    <oddFooter>&amp;R
Seite &amp;P von &amp;N
75369-001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0b428fe-f0f5-49ea-b08b-b8d503ee17bc" xsi:nil="true"/>
    <lcf76f155ced4ddcb4097134ff3c332f xmlns="0d2947aa-a021-4721-adb6-53f3782e148e">
      <Terms xmlns="http://schemas.microsoft.com/office/infopath/2007/PartnerControls"/>
    </lcf76f155ced4ddcb4097134ff3c332f>
    <Archivierung2024 xmlns="0d2947aa-a021-4721-adb6-53f3782e148e" xsi:nil="true"/>
    <Archivierung2025 xmlns="0d2947aa-a021-4721-adb6-53f3782e148e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06286B0B83FDF49B72814AF120B17DD" ma:contentTypeVersion="18" ma:contentTypeDescription="Ein neues Dokument erstellen." ma:contentTypeScope="" ma:versionID="b216b7d59e49c74159a6c0cf9c75728a">
  <xsd:schema xmlns:xsd="http://www.w3.org/2001/XMLSchema" xmlns:xs="http://www.w3.org/2001/XMLSchema" xmlns:p="http://schemas.microsoft.com/office/2006/metadata/properties" xmlns:ns2="0d2947aa-a021-4721-adb6-53f3782e148e" xmlns:ns3="e0b428fe-f0f5-49ea-b08b-b8d503ee17bc" targetNamespace="http://schemas.microsoft.com/office/2006/metadata/properties" ma:root="true" ma:fieldsID="fd45bfbd4b0fcb005af9e1a713e2c3d5" ns2:_="" ns3:_="">
    <xsd:import namespace="0d2947aa-a021-4721-adb6-53f3782e148e"/>
    <xsd:import namespace="e0b428fe-f0f5-49ea-b08b-b8d503ee17b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LengthInSeconds" minOccurs="0"/>
                <xsd:element ref="ns2:MediaServiceLocation" minOccurs="0"/>
                <xsd:element ref="ns2:Archivierung2024" minOccurs="0"/>
                <xsd:element ref="ns2:MediaServiceBillingMetadata" minOccurs="0"/>
                <xsd:element ref="ns2:Archivierung2025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2947aa-a021-4721-adb6-53f3782e14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Bildmarkierungen" ma:readOnly="false" ma:fieldId="{5cf76f15-5ced-4ddc-b409-7134ff3c332f}" ma:taxonomyMulti="true" ma:sspId="f80f6d38-43b1-4def-ac06-3ce7426a3a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Archivierung2024" ma:index="23" nillable="true" ma:displayName="Archivierung 2024" ma:format="Dropdown" ma:internalName="Archivierung2024">
      <xsd:simpleType>
        <xsd:restriction base="dms:Choice">
          <xsd:enumeration value="Ja"/>
          <xsd:enumeration value="Nein"/>
        </xsd:restriction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  <xsd:element name="Archivierung2025" ma:index="25" nillable="true" ma:displayName="Archivierung 2025" ma:format="Dropdown" ma:internalName="Archivierung2025">
      <xsd:simpleType>
        <xsd:restriction base="dms:Choice">
          <xsd:enumeration value="Ja"/>
          <xsd:enumeration value="Nei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b428fe-f0f5-49ea-b08b-b8d503ee17bc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7b68e559-c462-4cda-9875-1052445a863e}" ma:internalName="TaxCatchAll" ma:showField="CatchAllData" ma:web="e0b428fe-f0f5-49ea-b08b-b8d503ee17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901478B-C57D-4223-AD6C-3F16B84571A3}">
  <ds:schemaRefs>
    <ds:schemaRef ds:uri="http://schemas.microsoft.com/office/2006/metadata/properties"/>
    <ds:schemaRef ds:uri="fb72e0d7-d286-421c-b6ea-0f24a79e5610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www.w3.org/XML/1998/namespace"/>
    <ds:schemaRef ds:uri="d521356d-5e62-4998-a1dd-a9a0fc4f79f5"/>
    <ds:schemaRef ds:uri="e0b428fe-f0f5-49ea-b08b-b8d503ee17bc"/>
    <ds:schemaRef ds:uri="0d2947aa-a021-4721-adb6-53f3782e148e"/>
  </ds:schemaRefs>
</ds:datastoreItem>
</file>

<file path=customXml/itemProps2.xml><?xml version="1.0" encoding="utf-8"?>
<ds:datastoreItem xmlns:ds="http://schemas.openxmlformats.org/officeDocument/2006/customXml" ds:itemID="{F7F13B9A-AD1B-449B-97A3-13B59CA0A6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d2947aa-a021-4721-adb6-53f3782e148e"/>
    <ds:schemaRef ds:uri="e0b428fe-f0f5-49ea-b08b-b8d503ee17b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F476084-7C39-45C2-9BB7-BF87C8D3C48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8</vt:i4>
      </vt:variant>
    </vt:vector>
  </HeadingPairs>
  <TitlesOfParts>
    <vt:vector size="11" baseType="lpstr">
      <vt:lpstr>Deckblatt</vt:lpstr>
      <vt:lpstr>Lieferumfang</vt:lpstr>
      <vt:lpstr>Optionale sonstige Leistungen</vt:lpstr>
      <vt:lpstr>Deckblatt!DB_Gesellschaft</vt:lpstr>
      <vt:lpstr>Deckblatt!Dokumentbezeichnung</vt:lpstr>
      <vt:lpstr>Deckblatt!Druckbereich</vt:lpstr>
      <vt:lpstr>Lieferumfang!Druckbereich</vt:lpstr>
      <vt:lpstr>Lieferumfang!Drucktitel</vt:lpstr>
      <vt:lpstr>Deckblatt!OE</vt:lpstr>
      <vt:lpstr>Deckblatt!Projektnummer</vt:lpstr>
      <vt:lpstr>Deckblatt!Werksname</vt:lpstr>
    </vt:vector>
  </TitlesOfParts>
  <Manager/>
  <Company>Deutsche Bahn AG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Klaus.K.Pfeiffer@deutschebahn.com</dc:creator>
  <cp:keywords/>
  <dc:description/>
  <cp:lastModifiedBy>C. Schiller/ VBBr</cp:lastModifiedBy>
  <cp:revision/>
  <cp:lastPrinted>2026-01-06T10:24:33Z</cp:lastPrinted>
  <dcterms:created xsi:type="dcterms:W3CDTF">2010-08-18T09:57:17Z</dcterms:created>
  <dcterms:modified xsi:type="dcterms:W3CDTF">2026-03-16T16:07:23Z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0x010100606286B0B83FDF49B72814AF120B17DD</vt:lpwstr>
  </property>
</Properties>
</file>