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V:\GBM\9 Reinigung\2 Ausschreibungen\2026 Schulen_Kitas_Sportstätten\Schule Kita und Sportstätten\1 Vergabeunterlagen\Los 3 - POS_TH Polthier_Kita Dossespatzen_Kita Fretzdorf\Polthier Oberschule\"/>
    </mc:Choice>
  </mc:AlternateContent>
  <xr:revisionPtr revIDLastSave="0" documentId="13_ncr:1_{18645D80-97A9-4CF0-849F-48714F41484B}" xr6:coauthVersionLast="47" xr6:coauthVersionMax="47" xr10:uidLastSave="{00000000-0000-0000-0000-000000000000}"/>
  <bookViews>
    <workbookView xWindow="-120" yWindow="-120" windowWidth="29040" windowHeight="15720" tabRatio="920" firstSheet="1" activeTab="15" xr2:uid="{58153F27-B76D-4C19-8B04-78515DA64FF9}"/>
  </bookViews>
  <sheets>
    <sheet name="Deckblatt" sheetId="14" r:id="rId1"/>
    <sheet name="RaumVZ" sheetId="1" r:id="rId2"/>
    <sheet name="LBS UHR" sheetId="2" r:id="rId3"/>
    <sheet name="SVS UHR" sheetId="20" r:id="rId4"/>
    <sheet name="Preisblatt UHR" sheetId="10" r:id="rId5"/>
    <sheet name="Preisblatt UHR opt." sheetId="13" r:id="rId6"/>
    <sheet name="LBS GR" sheetId="4" r:id="rId7"/>
    <sheet name="SVS GR" sheetId="17" r:id="rId8"/>
    <sheet name="Preisblatt GR" sheetId="18" r:id="rId9"/>
    <sheet name="Preisbl. GR opt." sheetId="23" r:id="rId10"/>
    <sheet name="LBS GLR" sheetId="5" r:id="rId11"/>
    <sheet name="SVS GLR" sheetId="15" r:id="rId12"/>
    <sheet name="Preisblatt GLR" sheetId="12" r:id="rId13"/>
    <sheet name="Preisbl. GLR opt." sheetId="22" r:id="rId14"/>
    <sheet name="Verbrauchsmaterialien" sheetId="16" r:id="rId15"/>
    <sheet name="Preiszusammenst." sheetId="8" r:id="rId16"/>
    <sheet name="Reinigungsgruppen" sheetId="6" r:id="rId17"/>
    <sheet name="Häufigkeit" sheetId="7" r:id="rId18"/>
    <sheet name="Fußbodenbeläge" sheetId="21" r:id="rId19"/>
    <sheet name="Sonstiges" sheetId="24" r:id="rId20"/>
    <sheet name="Objektbeg." sheetId="9" r:id="rId21"/>
    <sheet name="Zuschlagskriterien" sheetId="19" r:id="rId22"/>
    <sheet name="Reinigungsarten u. -verfahren" sheetId="26" r:id="rId23"/>
  </sheets>
  <definedNames>
    <definedName name="_xlnm.Print_Titles" localSheetId="8">#N/A</definedName>
    <definedName name="_xlnm.Print_Titles" localSheetId="4">#N/A</definedName>
    <definedName name="_xlnm.Print_Titles" localSheetId="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2" i="20" l="1"/>
  <c r="C15" i="20"/>
  <c r="C31" i="20"/>
  <c r="J138" i="1"/>
  <c r="C10" i="12"/>
  <c r="E10" i="12"/>
  <c r="G10" i="12"/>
  <c r="C62" i="19"/>
  <c r="C17" i="19"/>
  <c r="C39" i="19"/>
  <c r="C72" i="19"/>
  <c r="F14" i="23"/>
  <c r="G14" i="23"/>
  <c r="F12" i="23"/>
  <c r="G12" i="23" s="1"/>
  <c r="G15" i="23" s="1"/>
  <c r="E13" i="8" s="1"/>
  <c r="F16" i="22"/>
  <c r="G16" i="22"/>
  <c r="F14" i="22"/>
  <c r="G14" i="22" s="1"/>
  <c r="F14" i="16"/>
  <c r="F13" i="16"/>
  <c r="F12" i="16"/>
  <c r="F11" i="16"/>
  <c r="F15" i="16" s="1"/>
  <c r="F16" i="16" s="1"/>
  <c r="F17" i="16" s="1"/>
  <c r="E18" i="8" s="1"/>
  <c r="J12" i="12"/>
  <c r="E11" i="12"/>
  <c r="G11" i="12"/>
  <c r="E78" i="10"/>
  <c r="G135" i="1"/>
  <c r="E78" i="18"/>
  <c r="F14" i="13"/>
  <c r="G14" i="13"/>
  <c r="F12" i="13"/>
  <c r="G12" i="13" s="1"/>
  <c r="E51" i="20"/>
  <c r="C51" i="20"/>
  <c r="F50" i="20"/>
  <c r="D50" i="20"/>
  <c r="F49" i="20"/>
  <c r="D49" i="20"/>
  <c r="F48" i="20"/>
  <c r="D48" i="20"/>
  <c r="F47" i="20"/>
  <c r="D47" i="20"/>
  <c r="F46" i="20"/>
  <c r="D46" i="20"/>
  <c r="F45" i="20"/>
  <c r="D45" i="20"/>
  <c r="F44" i="20"/>
  <c r="D44" i="20"/>
  <c r="F42" i="20"/>
  <c r="F51" i="20"/>
  <c r="D42" i="20"/>
  <c r="F41" i="20"/>
  <c r="D41" i="20"/>
  <c r="F40" i="20"/>
  <c r="D40" i="20"/>
  <c r="E37" i="20"/>
  <c r="C37" i="20"/>
  <c r="F36" i="20"/>
  <c r="D36" i="20"/>
  <c r="F35" i="20"/>
  <c r="D35" i="20"/>
  <c r="F34" i="20"/>
  <c r="D34" i="20"/>
  <c r="F33" i="20"/>
  <c r="F37" i="20"/>
  <c r="D33" i="20"/>
  <c r="F30" i="20"/>
  <c r="D30" i="20"/>
  <c r="F29" i="20"/>
  <c r="D29" i="20"/>
  <c r="E27" i="20"/>
  <c r="C27" i="20"/>
  <c r="F26" i="20"/>
  <c r="D26" i="20"/>
  <c r="F25" i="20"/>
  <c r="D25" i="20"/>
  <c r="F24" i="20"/>
  <c r="D24" i="20"/>
  <c r="F23" i="20"/>
  <c r="D23" i="20"/>
  <c r="F22" i="20"/>
  <c r="D22" i="20"/>
  <c r="F21" i="20"/>
  <c r="D21" i="20"/>
  <c r="F20" i="20"/>
  <c r="D20" i="20"/>
  <c r="F19" i="20"/>
  <c r="D19" i="20"/>
  <c r="F18" i="20"/>
  <c r="D18" i="20"/>
  <c r="F17" i="20"/>
  <c r="F27" i="20"/>
  <c r="D17" i="20"/>
  <c r="F14" i="20"/>
  <c r="D14" i="20"/>
  <c r="F13" i="20"/>
  <c r="D13" i="20"/>
  <c r="E12" i="20"/>
  <c r="E15" i="20"/>
  <c r="E31" i="20"/>
  <c r="E52" i="20"/>
  <c r="F11" i="20"/>
  <c r="D11" i="20"/>
  <c r="F10" i="20"/>
  <c r="D10" i="20"/>
  <c r="F9" i="20"/>
  <c r="D9" i="20"/>
  <c r="F8" i="20"/>
  <c r="D8" i="20"/>
  <c r="F7" i="20"/>
  <c r="F12" i="20"/>
  <c r="F15" i="20"/>
  <c r="D7" i="20"/>
  <c r="H77" i="18"/>
  <c r="J77" i="18"/>
  <c r="H76" i="18"/>
  <c r="J76" i="18"/>
  <c r="H75" i="18"/>
  <c r="J75" i="18"/>
  <c r="H74" i="18"/>
  <c r="J74" i="18"/>
  <c r="H73" i="18"/>
  <c r="J73" i="18"/>
  <c r="H72" i="18"/>
  <c r="J72" i="18"/>
  <c r="H71" i="18"/>
  <c r="J71" i="18"/>
  <c r="H70" i="18"/>
  <c r="J70" i="18"/>
  <c r="H69" i="18"/>
  <c r="J69" i="18"/>
  <c r="H68" i="18"/>
  <c r="J68" i="18"/>
  <c r="H67" i="18"/>
  <c r="J67" i="18"/>
  <c r="H66" i="18"/>
  <c r="J66" i="18"/>
  <c r="H65" i="18"/>
  <c r="J65" i="18"/>
  <c r="H64" i="18"/>
  <c r="J64" i="18"/>
  <c r="H63" i="18"/>
  <c r="J63" i="18"/>
  <c r="H62" i="18"/>
  <c r="J62" i="18"/>
  <c r="H61" i="18"/>
  <c r="J61" i="18"/>
  <c r="H60" i="18"/>
  <c r="J60" i="18"/>
  <c r="H59" i="18"/>
  <c r="J59" i="18"/>
  <c r="H58" i="18"/>
  <c r="J58" i="18"/>
  <c r="H57" i="18"/>
  <c r="J57" i="18"/>
  <c r="H56" i="18"/>
  <c r="J56" i="18"/>
  <c r="H55" i="18"/>
  <c r="J55" i="18"/>
  <c r="H54" i="18"/>
  <c r="J54" i="18"/>
  <c r="H53" i="18"/>
  <c r="J53" i="18"/>
  <c r="H52" i="18"/>
  <c r="J52" i="18"/>
  <c r="H51" i="18"/>
  <c r="J51" i="18"/>
  <c r="H50" i="18"/>
  <c r="J50" i="18"/>
  <c r="H49" i="18"/>
  <c r="J49" i="18"/>
  <c r="H48" i="18"/>
  <c r="J48" i="18"/>
  <c r="H47" i="18"/>
  <c r="J47" i="18"/>
  <c r="H46" i="18"/>
  <c r="J46" i="18"/>
  <c r="H45" i="18"/>
  <c r="J45" i="18"/>
  <c r="H44" i="18"/>
  <c r="J44" i="18"/>
  <c r="H43" i="18"/>
  <c r="J43" i="18"/>
  <c r="H42" i="18"/>
  <c r="J42" i="18"/>
  <c r="H41" i="18"/>
  <c r="J41" i="18"/>
  <c r="H40" i="18"/>
  <c r="J40" i="18"/>
  <c r="H39" i="18"/>
  <c r="J39" i="18"/>
  <c r="H38" i="18"/>
  <c r="J38" i="18"/>
  <c r="H37" i="18"/>
  <c r="J37" i="18"/>
  <c r="H36" i="18"/>
  <c r="J36" i="18"/>
  <c r="H35" i="18"/>
  <c r="J35" i="18"/>
  <c r="H34" i="18"/>
  <c r="J34" i="18"/>
  <c r="H33" i="18"/>
  <c r="J33" i="18"/>
  <c r="H32" i="18"/>
  <c r="J32" i="18"/>
  <c r="H31" i="18"/>
  <c r="J31" i="18"/>
  <c r="H30" i="18"/>
  <c r="J30" i="18"/>
  <c r="H29" i="18"/>
  <c r="J29" i="18"/>
  <c r="H28" i="18"/>
  <c r="J28" i="18"/>
  <c r="H27" i="18"/>
  <c r="J27" i="18"/>
  <c r="H26" i="18"/>
  <c r="J26" i="18"/>
  <c r="H25" i="18"/>
  <c r="J25" i="18"/>
  <c r="H24" i="18"/>
  <c r="J24" i="18"/>
  <c r="H23" i="18"/>
  <c r="J23" i="18"/>
  <c r="H22" i="18"/>
  <c r="J22" i="18"/>
  <c r="H21" i="18"/>
  <c r="J21" i="18"/>
  <c r="H20" i="18"/>
  <c r="J20" i="18"/>
  <c r="H19" i="18"/>
  <c r="J19" i="18"/>
  <c r="H18" i="18"/>
  <c r="J18" i="18"/>
  <c r="H17" i="18"/>
  <c r="J17" i="18"/>
  <c r="H16" i="18"/>
  <c r="J16" i="18"/>
  <c r="H15" i="18"/>
  <c r="J15" i="18"/>
  <c r="H14" i="18"/>
  <c r="J14" i="18"/>
  <c r="H13" i="18"/>
  <c r="J13" i="18"/>
  <c r="H12" i="18"/>
  <c r="J12" i="18"/>
  <c r="H11" i="18"/>
  <c r="J11" i="18"/>
  <c r="H10" i="18"/>
  <c r="J10" i="18"/>
  <c r="H9" i="18"/>
  <c r="J9" i="18"/>
  <c r="H8" i="18"/>
  <c r="H74" i="10"/>
  <c r="J74" i="10"/>
  <c r="H75" i="10"/>
  <c r="J75" i="10"/>
  <c r="H76" i="10"/>
  <c r="J76" i="10"/>
  <c r="H77" i="10"/>
  <c r="J77" i="10"/>
  <c r="H73" i="10"/>
  <c r="J73" i="10"/>
  <c r="E51" i="17"/>
  <c r="C51" i="17"/>
  <c r="F50" i="17"/>
  <c r="D50" i="17"/>
  <c r="F49" i="17"/>
  <c r="D49" i="17"/>
  <c r="F48" i="17"/>
  <c r="D48" i="17"/>
  <c r="F47" i="17"/>
  <c r="D47" i="17"/>
  <c r="F46" i="17"/>
  <c r="D46" i="17"/>
  <c r="F45" i="17"/>
  <c r="D45" i="17"/>
  <c r="F44" i="17"/>
  <c r="D44" i="17"/>
  <c r="F42" i="17"/>
  <c r="D42" i="17"/>
  <c r="F41" i="17"/>
  <c r="D41" i="17"/>
  <c r="F40" i="17"/>
  <c r="F51" i="17"/>
  <c r="D40" i="17"/>
  <c r="E37" i="17"/>
  <c r="C37" i="17"/>
  <c r="F36" i="17"/>
  <c r="D36" i="17"/>
  <c r="F35" i="17"/>
  <c r="D35" i="17"/>
  <c r="F34" i="17"/>
  <c r="D34" i="17"/>
  <c r="F33" i="17"/>
  <c r="F37" i="17"/>
  <c r="D33" i="17"/>
  <c r="F30" i="17"/>
  <c r="D30" i="17"/>
  <c r="F29" i="17"/>
  <c r="D29" i="17"/>
  <c r="E27" i="17"/>
  <c r="E31" i="17"/>
  <c r="E52" i="17"/>
  <c r="C27" i="17"/>
  <c r="F26" i="17"/>
  <c r="D26" i="17"/>
  <c r="F25" i="17"/>
  <c r="D25" i="17"/>
  <c r="F24" i="17"/>
  <c r="D24" i="17"/>
  <c r="F23" i="17"/>
  <c r="D23" i="17"/>
  <c r="F22" i="17"/>
  <c r="D22" i="17"/>
  <c r="F21" i="17"/>
  <c r="D21" i="17"/>
  <c r="F20" i="17"/>
  <c r="D20" i="17"/>
  <c r="F19" i="17"/>
  <c r="D19" i="17"/>
  <c r="F18" i="17"/>
  <c r="D18" i="17"/>
  <c r="F17" i="17"/>
  <c r="F27" i="17"/>
  <c r="D17" i="17"/>
  <c r="F14" i="17"/>
  <c r="D14" i="17"/>
  <c r="F13" i="17"/>
  <c r="D13" i="17"/>
  <c r="E12" i="17"/>
  <c r="E15" i="17"/>
  <c r="C12" i="17"/>
  <c r="C15" i="17"/>
  <c r="F11" i="17"/>
  <c r="D11" i="17"/>
  <c r="F10" i="17"/>
  <c r="D10" i="17"/>
  <c r="F9" i="17"/>
  <c r="D9" i="17"/>
  <c r="F8" i="17"/>
  <c r="F12" i="17"/>
  <c r="F15" i="17"/>
  <c r="D8" i="17"/>
  <c r="F7" i="17"/>
  <c r="D7" i="17"/>
  <c r="E51" i="15"/>
  <c r="C51" i="15"/>
  <c r="F50" i="15"/>
  <c r="D50" i="15"/>
  <c r="F49" i="15"/>
  <c r="D49" i="15"/>
  <c r="F48" i="15"/>
  <c r="D48" i="15"/>
  <c r="F47" i="15"/>
  <c r="D47" i="15"/>
  <c r="F46" i="15"/>
  <c r="D46" i="15"/>
  <c r="F45" i="15"/>
  <c r="D45" i="15"/>
  <c r="F44" i="15"/>
  <c r="F51" i="15"/>
  <c r="D44" i="15"/>
  <c r="F42" i="15"/>
  <c r="D42" i="15"/>
  <c r="F41" i="15"/>
  <c r="D41" i="15"/>
  <c r="F40" i="15"/>
  <c r="D40" i="15"/>
  <c r="E37" i="15"/>
  <c r="C37" i="15"/>
  <c r="F36" i="15"/>
  <c r="D36" i="15"/>
  <c r="F35" i="15"/>
  <c r="D35" i="15"/>
  <c r="F34" i="15"/>
  <c r="D34" i="15"/>
  <c r="F33" i="15"/>
  <c r="F37" i="15"/>
  <c r="D33" i="15"/>
  <c r="F30" i="15"/>
  <c r="D30" i="15"/>
  <c r="F29" i="15"/>
  <c r="D29" i="15"/>
  <c r="E27" i="15"/>
  <c r="C27" i="15"/>
  <c r="F26" i="15"/>
  <c r="D26" i="15"/>
  <c r="F25" i="15"/>
  <c r="D25" i="15"/>
  <c r="F24" i="15"/>
  <c r="D24" i="15"/>
  <c r="F23" i="15"/>
  <c r="D23" i="15"/>
  <c r="F22" i="15"/>
  <c r="D22" i="15"/>
  <c r="F21" i="15"/>
  <c r="D21" i="15"/>
  <c r="F20" i="15"/>
  <c r="F27" i="15"/>
  <c r="D20" i="15"/>
  <c r="F19" i="15"/>
  <c r="D19" i="15"/>
  <c r="F18" i="15"/>
  <c r="D18" i="15"/>
  <c r="F17" i="15"/>
  <c r="D17" i="15"/>
  <c r="F14" i="15"/>
  <c r="D14" i="15"/>
  <c r="F13" i="15"/>
  <c r="D13" i="15"/>
  <c r="E12" i="15"/>
  <c r="E15" i="15"/>
  <c r="E31" i="15"/>
  <c r="E52" i="15"/>
  <c r="C12" i="15"/>
  <c r="C15" i="15"/>
  <c r="F11" i="15"/>
  <c r="D11" i="15"/>
  <c r="F10" i="15"/>
  <c r="F12" i="15"/>
  <c r="F15" i="15"/>
  <c r="D10" i="15"/>
  <c r="F9" i="15"/>
  <c r="D9" i="15"/>
  <c r="F8" i="15"/>
  <c r="D8" i="15"/>
  <c r="F7" i="15"/>
  <c r="D7" i="15"/>
  <c r="Q135" i="1"/>
  <c r="J137" i="1"/>
  <c r="B9" i="12"/>
  <c r="E9" i="12"/>
  <c r="G9" i="12"/>
  <c r="H9" i="10"/>
  <c r="J9" i="10"/>
  <c r="H10" i="10"/>
  <c r="J10" i="10"/>
  <c r="H11" i="10"/>
  <c r="J11" i="10"/>
  <c r="H12" i="10"/>
  <c r="J12" i="10"/>
  <c r="H13" i="10"/>
  <c r="J13" i="10"/>
  <c r="H14" i="10"/>
  <c r="J14" i="10"/>
  <c r="H15" i="10"/>
  <c r="J15" i="10"/>
  <c r="H16" i="10"/>
  <c r="J16" i="10"/>
  <c r="H17" i="10"/>
  <c r="J17" i="10"/>
  <c r="H18" i="10"/>
  <c r="J18" i="10"/>
  <c r="H19" i="10"/>
  <c r="J19" i="10"/>
  <c r="H20" i="10"/>
  <c r="J20" i="10"/>
  <c r="H21" i="10"/>
  <c r="J21" i="10"/>
  <c r="H22" i="10"/>
  <c r="J22" i="10"/>
  <c r="H23" i="10"/>
  <c r="J23" i="10"/>
  <c r="H24" i="10"/>
  <c r="J24" i="10"/>
  <c r="H25" i="10"/>
  <c r="J25" i="10"/>
  <c r="H26" i="10"/>
  <c r="J26" i="10"/>
  <c r="H27" i="10"/>
  <c r="J27" i="10"/>
  <c r="H28" i="10"/>
  <c r="J28" i="10"/>
  <c r="H29" i="10"/>
  <c r="J29" i="10"/>
  <c r="H30" i="10"/>
  <c r="J30" i="10"/>
  <c r="H31" i="10"/>
  <c r="J31" i="10"/>
  <c r="H32" i="10"/>
  <c r="J32" i="10"/>
  <c r="H33" i="10"/>
  <c r="J33" i="10"/>
  <c r="H34" i="10"/>
  <c r="J34" i="10"/>
  <c r="H35" i="10"/>
  <c r="J35" i="10"/>
  <c r="H36" i="10"/>
  <c r="J36" i="10"/>
  <c r="H37" i="10"/>
  <c r="J37" i="10"/>
  <c r="H38" i="10"/>
  <c r="J38" i="10"/>
  <c r="H39" i="10"/>
  <c r="J39" i="10"/>
  <c r="H40" i="10"/>
  <c r="J40" i="10"/>
  <c r="H41" i="10"/>
  <c r="J41" i="10"/>
  <c r="H42" i="10"/>
  <c r="J42" i="10"/>
  <c r="H43" i="10"/>
  <c r="J43" i="10"/>
  <c r="H44" i="10"/>
  <c r="J44" i="10"/>
  <c r="H45" i="10"/>
  <c r="J45" i="10"/>
  <c r="H46" i="10"/>
  <c r="J46" i="10"/>
  <c r="H47" i="10"/>
  <c r="J47" i="10"/>
  <c r="H48" i="10"/>
  <c r="J48" i="10"/>
  <c r="H49" i="10"/>
  <c r="J49" i="10"/>
  <c r="H50" i="10"/>
  <c r="J50" i="10"/>
  <c r="H51" i="10"/>
  <c r="J51" i="10"/>
  <c r="H52" i="10"/>
  <c r="J52" i="10"/>
  <c r="H53" i="10"/>
  <c r="J53" i="10"/>
  <c r="H54" i="10"/>
  <c r="J54" i="10"/>
  <c r="H55" i="10"/>
  <c r="J55" i="10"/>
  <c r="H56" i="10"/>
  <c r="J56" i="10"/>
  <c r="H57" i="10"/>
  <c r="J57" i="10"/>
  <c r="H58" i="10"/>
  <c r="J58" i="10"/>
  <c r="H59" i="10"/>
  <c r="J59" i="10"/>
  <c r="H60" i="10"/>
  <c r="J60" i="10"/>
  <c r="H61" i="10"/>
  <c r="J61" i="10"/>
  <c r="H62" i="10"/>
  <c r="J62" i="10"/>
  <c r="H63" i="10"/>
  <c r="J63" i="10"/>
  <c r="H64" i="10"/>
  <c r="J64" i="10"/>
  <c r="H65" i="10"/>
  <c r="J65" i="10"/>
  <c r="H66" i="10"/>
  <c r="J66" i="10"/>
  <c r="H67" i="10"/>
  <c r="J67" i="10"/>
  <c r="H68" i="10"/>
  <c r="J68" i="10"/>
  <c r="H69" i="10"/>
  <c r="J69" i="10"/>
  <c r="H70" i="10"/>
  <c r="J70" i="10"/>
  <c r="H71" i="10"/>
  <c r="J71" i="10"/>
  <c r="H72" i="10"/>
  <c r="J72" i="10"/>
  <c r="H8" i="10"/>
  <c r="J8" i="10"/>
  <c r="L135" i="1"/>
  <c r="S135" i="1"/>
  <c r="O135" i="1"/>
  <c r="N135" i="1"/>
  <c r="J8" i="18"/>
  <c r="F31" i="17"/>
  <c r="F31" i="15"/>
  <c r="F31" i="20"/>
  <c r="F52" i="20"/>
  <c r="F52" i="15"/>
  <c r="F52" i="17"/>
  <c r="F53" i="17"/>
  <c r="F54" i="17"/>
  <c r="E55" i="17"/>
  <c r="F53" i="15"/>
  <c r="F54" i="15"/>
  <c r="E55" i="15"/>
  <c r="F53" i="20"/>
  <c r="F54" i="20"/>
  <c r="E55" i="20"/>
  <c r="C31" i="15"/>
  <c r="C52" i="15"/>
  <c r="C31" i="17"/>
  <c r="C52" i="17"/>
  <c r="C52" i="20"/>
  <c r="G17" i="22" l="1"/>
  <c r="E16" i="8" s="1"/>
  <c r="G15" i="13"/>
  <c r="E10" i="8" s="1"/>
  <c r="D37" i="20"/>
  <c r="D52" i="20" s="1"/>
  <c r="D12" i="17"/>
  <c r="D15" i="17" s="1"/>
  <c r="D37" i="17"/>
  <c r="D12" i="20"/>
  <c r="D51" i="20"/>
  <c r="D27" i="20"/>
  <c r="D15" i="20"/>
  <c r="D31" i="20" s="1"/>
  <c r="D51" i="17"/>
  <c r="D27" i="17"/>
  <c r="D37" i="15"/>
  <c r="D12" i="15"/>
  <c r="D15" i="15" s="1"/>
  <c r="D51" i="15"/>
  <c r="D27" i="15"/>
  <c r="D31" i="17" l="1"/>
  <c r="D52" i="17" s="1"/>
  <c r="D53" i="17" s="1"/>
  <c r="D54" i="17" s="1"/>
  <c r="D53" i="20"/>
  <c r="D54" i="20"/>
  <c r="D31" i="15"/>
  <c r="D52" i="15" s="1"/>
  <c r="D53" i="15" s="1"/>
  <c r="D54" i="15" s="1"/>
  <c r="K69" i="10" l="1"/>
  <c r="L69" i="10" s="1"/>
  <c r="K56" i="10"/>
  <c r="L56" i="10" s="1"/>
  <c r="K76" i="10"/>
  <c r="L76" i="10" s="1"/>
  <c r="K53" i="10"/>
  <c r="L53" i="10" s="1"/>
  <c r="K75" i="10"/>
  <c r="L75" i="10" s="1"/>
  <c r="K52" i="10"/>
  <c r="L52" i="10" s="1"/>
  <c r="K74" i="10"/>
  <c r="L74" i="10" s="1"/>
  <c r="K71" i="10"/>
  <c r="L71" i="10" s="1"/>
  <c r="K70" i="10"/>
  <c r="L70" i="10" s="1"/>
  <c r="K68" i="10"/>
  <c r="L68" i="10" s="1"/>
  <c r="K67" i="10"/>
  <c r="L67" i="10" s="1"/>
  <c r="K65" i="10"/>
  <c r="L65" i="10" s="1"/>
  <c r="K64" i="10"/>
  <c r="L64" i="10" s="1"/>
  <c r="K62" i="10"/>
  <c r="L62" i="10" s="1"/>
  <c r="K63" i="10"/>
  <c r="L63" i="10" s="1"/>
  <c r="K61" i="10"/>
  <c r="L61" i="10" s="1"/>
  <c r="K60" i="10"/>
  <c r="L60" i="10" s="1"/>
  <c r="K59" i="10"/>
  <c r="L59" i="10" s="1"/>
  <c r="K58" i="10"/>
  <c r="L58" i="10" s="1"/>
  <c r="K66" i="10"/>
  <c r="L66" i="10" s="1"/>
  <c r="K57" i="10"/>
  <c r="L57" i="10" s="1"/>
  <c r="K72" i="10"/>
  <c r="L72" i="10" s="1"/>
  <c r="K55" i="10"/>
  <c r="L55" i="10" s="1"/>
  <c r="K77" i="10"/>
  <c r="L77" i="10" s="1"/>
  <c r="K54" i="10"/>
  <c r="L54" i="10" s="1"/>
  <c r="K73" i="10"/>
  <c r="L73" i="10" s="1"/>
  <c r="K32" i="10"/>
  <c r="L32" i="10" s="1"/>
  <c r="K31" i="10"/>
  <c r="L31" i="10" s="1"/>
  <c r="K11" i="10"/>
  <c r="L11" i="10" s="1"/>
  <c r="K50" i="10"/>
  <c r="L50" i="10" s="1"/>
  <c r="K9" i="10"/>
  <c r="L9" i="10" s="1"/>
  <c r="K28" i="10"/>
  <c r="L28" i="10" s="1"/>
  <c r="K47" i="10"/>
  <c r="L47" i="10" s="1"/>
  <c r="K25" i="10"/>
  <c r="L25" i="10" s="1"/>
  <c r="K45" i="10"/>
  <c r="L45" i="10" s="1"/>
  <c r="K44" i="10"/>
  <c r="L44" i="10" s="1"/>
  <c r="K42" i="10"/>
  <c r="L42" i="10" s="1"/>
  <c r="K41" i="10"/>
  <c r="L41" i="10" s="1"/>
  <c r="K40" i="10"/>
  <c r="L40" i="10" s="1"/>
  <c r="K18" i="10"/>
  <c r="L18" i="10" s="1"/>
  <c r="K17" i="10"/>
  <c r="L17" i="10" s="1"/>
  <c r="K37" i="10"/>
  <c r="L37" i="10" s="1"/>
  <c r="K36" i="10"/>
  <c r="L36" i="10" s="1"/>
  <c r="K35" i="10"/>
  <c r="L35" i="10" s="1"/>
  <c r="K34" i="10"/>
  <c r="L34" i="10" s="1"/>
  <c r="K33" i="10"/>
  <c r="L33" i="10" s="1"/>
  <c r="K51" i="10"/>
  <c r="L51" i="10" s="1"/>
  <c r="K30" i="10"/>
  <c r="L30" i="10" s="1"/>
  <c r="K10" i="10"/>
  <c r="L10" i="10" s="1"/>
  <c r="K29" i="10"/>
  <c r="L29" i="10" s="1"/>
  <c r="K49" i="10"/>
  <c r="L49" i="10" s="1"/>
  <c r="K8" i="10"/>
  <c r="L8" i="10" s="1"/>
  <c r="K48" i="10"/>
  <c r="L48" i="10" s="1"/>
  <c r="K27" i="10"/>
  <c r="L27" i="10" s="1"/>
  <c r="K26" i="10"/>
  <c r="L26" i="10" s="1"/>
  <c r="K24" i="10"/>
  <c r="L24" i="10" s="1"/>
  <c r="K23" i="10"/>
  <c r="L23" i="10" s="1"/>
  <c r="K43" i="10"/>
  <c r="L43" i="10" s="1"/>
  <c r="K20" i="10"/>
  <c r="L20" i="10" s="1"/>
  <c r="K19" i="10"/>
  <c r="L19" i="10" s="1"/>
  <c r="K39" i="10"/>
  <c r="L39" i="10" s="1"/>
  <c r="K38" i="10"/>
  <c r="L38" i="10" s="1"/>
  <c r="K16" i="10"/>
  <c r="L16" i="10" s="1"/>
  <c r="K46" i="10"/>
  <c r="L46" i="10" s="1"/>
  <c r="K22" i="10"/>
  <c r="L22" i="10" s="1"/>
  <c r="K21" i="10"/>
  <c r="L21" i="10" s="1"/>
  <c r="K15" i="10"/>
  <c r="L15" i="10" s="1"/>
  <c r="K14" i="10"/>
  <c r="L14" i="10" s="1"/>
  <c r="K13" i="10"/>
  <c r="L13" i="10" s="1"/>
  <c r="K12" i="10"/>
  <c r="L12" i="10" s="1"/>
  <c r="C55" i="20"/>
  <c r="K35" i="18"/>
  <c r="L35" i="18" s="1"/>
  <c r="K15" i="18"/>
  <c r="L15" i="18" s="1"/>
  <c r="K56" i="18"/>
  <c r="L56" i="18" s="1"/>
  <c r="K36" i="18"/>
  <c r="L36" i="18" s="1"/>
  <c r="K34" i="18"/>
  <c r="L34" i="18" s="1"/>
  <c r="K14" i="18"/>
  <c r="L14" i="18" s="1"/>
  <c r="K55" i="18"/>
  <c r="L55" i="18" s="1"/>
  <c r="K74" i="18"/>
  <c r="L74" i="18" s="1"/>
  <c r="K33" i="18"/>
  <c r="L33" i="18" s="1"/>
  <c r="K13" i="18"/>
  <c r="L13" i="18" s="1"/>
  <c r="K54" i="18"/>
  <c r="L54" i="18" s="1"/>
  <c r="K73" i="18"/>
  <c r="L73" i="18" s="1"/>
  <c r="K32" i="18"/>
  <c r="L32" i="18" s="1"/>
  <c r="K12" i="18"/>
  <c r="L12" i="18" s="1"/>
  <c r="K53" i="18"/>
  <c r="L53" i="18" s="1"/>
  <c r="K72" i="18"/>
  <c r="L72" i="18" s="1"/>
  <c r="K31" i="18"/>
  <c r="L31" i="18" s="1"/>
  <c r="K11" i="18"/>
  <c r="L11" i="18" s="1"/>
  <c r="K52" i="18"/>
  <c r="L52" i="18" s="1"/>
  <c r="K71" i="18"/>
  <c r="L71" i="18" s="1"/>
  <c r="K10" i="18"/>
  <c r="L10" i="18" s="1"/>
  <c r="K51" i="18"/>
  <c r="L51" i="18" s="1"/>
  <c r="K29" i="18"/>
  <c r="L29" i="18" s="1"/>
  <c r="K50" i="18"/>
  <c r="L50" i="18" s="1"/>
  <c r="K69" i="18"/>
  <c r="L69" i="18" s="1"/>
  <c r="K8" i="18"/>
  <c r="L8" i="18" s="1"/>
  <c r="K49" i="18"/>
  <c r="L49" i="18" s="1"/>
  <c r="K77" i="18"/>
  <c r="L77" i="18" s="1"/>
  <c r="K19" i="18"/>
  <c r="L19" i="18" s="1"/>
  <c r="K39" i="18"/>
  <c r="L39" i="18" s="1"/>
  <c r="K17" i="18"/>
  <c r="L17" i="18" s="1"/>
  <c r="K37" i="18"/>
  <c r="L37" i="18" s="1"/>
  <c r="K30" i="18"/>
  <c r="L30" i="18" s="1"/>
  <c r="K70" i="18"/>
  <c r="L70" i="18" s="1"/>
  <c r="K9" i="18"/>
  <c r="L9" i="18" s="1"/>
  <c r="K28" i="18"/>
  <c r="L28" i="18" s="1"/>
  <c r="K60" i="18"/>
  <c r="L60" i="18" s="1"/>
  <c r="K18" i="18"/>
  <c r="L18" i="18" s="1"/>
  <c r="K58" i="18"/>
  <c r="L58" i="18" s="1"/>
  <c r="K57" i="18"/>
  <c r="L57" i="18" s="1"/>
  <c r="K27" i="18"/>
  <c r="L27" i="18" s="1"/>
  <c r="K68" i="18"/>
  <c r="L68" i="18" s="1"/>
  <c r="K48" i="18"/>
  <c r="L48" i="18" s="1"/>
  <c r="K76" i="18"/>
  <c r="L76" i="18" s="1"/>
  <c r="K26" i="18"/>
  <c r="L26" i="18" s="1"/>
  <c r="K67" i="18"/>
  <c r="L67" i="18" s="1"/>
  <c r="K47" i="18"/>
  <c r="L47" i="18" s="1"/>
  <c r="K75" i="18"/>
  <c r="L75" i="18" s="1"/>
  <c r="K25" i="18"/>
  <c r="L25" i="18" s="1"/>
  <c r="K66" i="18"/>
  <c r="L66" i="18" s="1"/>
  <c r="K46" i="18"/>
  <c r="L46" i="18" s="1"/>
  <c r="K24" i="18"/>
  <c r="L24" i="18" s="1"/>
  <c r="K65" i="18"/>
  <c r="L65" i="18" s="1"/>
  <c r="K45" i="18"/>
  <c r="L45" i="18" s="1"/>
  <c r="K23" i="18"/>
  <c r="L23" i="18" s="1"/>
  <c r="K64" i="18"/>
  <c r="L64" i="18" s="1"/>
  <c r="K44" i="18"/>
  <c r="L44" i="18" s="1"/>
  <c r="K22" i="18"/>
  <c r="L22" i="18" s="1"/>
  <c r="K63" i="18"/>
  <c r="L63" i="18" s="1"/>
  <c r="K43" i="18"/>
  <c r="L43" i="18" s="1"/>
  <c r="K21" i="18"/>
  <c r="L21" i="18" s="1"/>
  <c r="K62" i="18"/>
  <c r="L62" i="18" s="1"/>
  <c r="K42" i="18"/>
  <c r="L42" i="18" s="1"/>
  <c r="K20" i="18"/>
  <c r="L20" i="18" s="1"/>
  <c r="K61" i="18"/>
  <c r="L61" i="18" s="1"/>
  <c r="K41" i="18"/>
  <c r="L41" i="18" s="1"/>
  <c r="K40" i="18"/>
  <c r="L40" i="18" s="1"/>
  <c r="K59" i="18"/>
  <c r="L59" i="18" s="1"/>
  <c r="K38" i="18"/>
  <c r="L38" i="18" s="1"/>
  <c r="K16" i="18"/>
  <c r="L16" i="18" s="1"/>
  <c r="C55" i="17"/>
  <c r="C55" i="15"/>
  <c r="H11" i="12"/>
  <c r="J11" i="12" s="1"/>
  <c r="H10" i="12"/>
  <c r="J10" i="12" s="1"/>
  <c r="H9" i="12"/>
  <c r="J9" i="12" s="1"/>
  <c r="J13" i="12" s="1"/>
  <c r="L78" i="18" l="1"/>
  <c r="L79" i="18" s="1"/>
  <c r="L78" i="10"/>
  <c r="L79" i="10"/>
  <c r="L80" i="10"/>
  <c r="E9" i="8" s="1"/>
  <c r="E21" i="8" s="1"/>
  <c r="J14" i="12"/>
  <c r="J15" i="12" s="1"/>
  <c r="E15" i="8" s="1"/>
  <c r="L80" i="18" l="1"/>
  <c r="E12" i="8" s="1"/>
</calcChain>
</file>

<file path=xl/sharedStrings.xml><?xml version="1.0" encoding="utf-8"?>
<sst xmlns="http://schemas.openxmlformats.org/spreadsheetml/2006/main" count="2896" uniqueCount="829">
  <si>
    <t>Raumverzeichnis Unterhalts-, Grund- und Glasreinigung</t>
  </si>
  <si>
    <t>Gebäude:</t>
  </si>
  <si>
    <t>Kommunale Einrichtung:</t>
  </si>
  <si>
    <t>Stadt Wittstock/Dosse</t>
  </si>
  <si>
    <t>Raum-Nr.:</t>
  </si>
  <si>
    <t>Etage</t>
  </si>
  <si>
    <t>Bereich</t>
  </si>
  <si>
    <t>Raumbezeichnung</t>
  </si>
  <si>
    <t>Reinigungsgruppe</t>
  </si>
  <si>
    <t>Bodenart</t>
  </si>
  <si>
    <t>Grundfläche in m²</t>
  </si>
  <si>
    <t>Reinigungsturnus</t>
  </si>
  <si>
    <t>Reinigungstage pro Jahr</t>
  </si>
  <si>
    <t>Fensterflächen mit Rahmen in m²</t>
  </si>
  <si>
    <t>zweifach</t>
  </si>
  <si>
    <t>Innenglasfläche in m²</t>
  </si>
  <si>
    <t>Fliesenflächen in m²</t>
  </si>
  <si>
    <t xml:space="preserve">Außentür  (Glasanteil) in m² </t>
  </si>
  <si>
    <t>Innentür (Glasanteil) in m²</t>
  </si>
  <si>
    <t>Trennwände in m²</t>
  </si>
  <si>
    <t xml:space="preserve">Schränke </t>
  </si>
  <si>
    <t>Stühle / Bänke</t>
  </si>
  <si>
    <t>Tische</t>
  </si>
  <si>
    <t>Papierkorb / Eimer</t>
  </si>
  <si>
    <t>Aktenvernichter</t>
  </si>
  <si>
    <t>Waschbecken</t>
  </si>
  <si>
    <t>Spiegel / Bilder</t>
  </si>
  <si>
    <t>WC-, bürsteng.</t>
  </si>
  <si>
    <t>Papierspender / Lüfter</t>
  </si>
  <si>
    <t>Geländer / Haken</t>
  </si>
  <si>
    <t>Regale / Aufsteller</t>
  </si>
  <si>
    <t>Wandschutz</t>
  </si>
  <si>
    <t>Fußbodenentwässerung</t>
  </si>
  <si>
    <t>Lampen</t>
  </si>
  <si>
    <t>Schmutzfangeinrichtungen</t>
  </si>
  <si>
    <t>Teppich</t>
  </si>
  <si>
    <t>Teppich in m²</t>
  </si>
  <si>
    <t>Bemerkung</t>
  </si>
  <si>
    <t>(lichtes Baumaß)</t>
  </si>
  <si>
    <t>Dr. Wilhelm Polthier Oberschule, Polthierstraße 19, 16909 Wittstock/Dosse</t>
  </si>
  <si>
    <t>Erdgeschoss</t>
  </si>
  <si>
    <t>EG</t>
  </si>
  <si>
    <t>Werken</t>
  </si>
  <si>
    <t>Klassenraum</t>
  </si>
  <si>
    <t>B</t>
  </si>
  <si>
    <t>Lin</t>
  </si>
  <si>
    <t>X</t>
  </si>
  <si>
    <t>x</t>
  </si>
  <si>
    <t>Vorbereitung</t>
  </si>
  <si>
    <t>G</t>
  </si>
  <si>
    <t>Lehrküche</t>
  </si>
  <si>
    <t>4x Herd, 4x Abzugshauben</t>
  </si>
  <si>
    <t>WC-Damen</t>
  </si>
  <si>
    <t>E</t>
  </si>
  <si>
    <t>Fli</t>
  </si>
  <si>
    <t>WC-Männer</t>
  </si>
  <si>
    <t>vor WC</t>
  </si>
  <si>
    <t>Flur</t>
  </si>
  <si>
    <t>F</t>
  </si>
  <si>
    <t>Eingang</t>
  </si>
  <si>
    <t>D</t>
  </si>
  <si>
    <t>1. Obergeschoss</t>
  </si>
  <si>
    <t>1.OG</t>
  </si>
  <si>
    <t>Mehrzweckraum</t>
  </si>
  <si>
    <t>C</t>
  </si>
  <si>
    <t>Essenausgabe</t>
  </si>
  <si>
    <t>WC-Herren</t>
  </si>
  <si>
    <t>Bibliothek</t>
  </si>
  <si>
    <t>A</t>
  </si>
  <si>
    <t>Sozialarbeiter</t>
  </si>
  <si>
    <t>Streitschlichter</t>
  </si>
  <si>
    <t>Stellvert. Direktor</t>
  </si>
  <si>
    <t>Sekretariat</t>
  </si>
  <si>
    <t>Direktor</t>
  </si>
  <si>
    <t>Tex</t>
  </si>
  <si>
    <t>Aufenthaltsflur</t>
  </si>
  <si>
    <t>vor Sek.</t>
  </si>
  <si>
    <t>2. Obergeschoss</t>
  </si>
  <si>
    <t>2.OG</t>
  </si>
  <si>
    <t>Computer</t>
  </si>
  <si>
    <t>Bio</t>
  </si>
  <si>
    <t>Physik</t>
  </si>
  <si>
    <t>Chemie</t>
  </si>
  <si>
    <t xml:space="preserve">Chemie </t>
  </si>
  <si>
    <t>Archiv</t>
  </si>
  <si>
    <t>Kopierraum</t>
  </si>
  <si>
    <t>Lehrerzimmer</t>
  </si>
  <si>
    <t>3. Obergeschoss</t>
  </si>
  <si>
    <t>3.OG</t>
  </si>
  <si>
    <t>Kunst</t>
  </si>
  <si>
    <t>Französ.</t>
  </si>
  <si>
    <t>Eingangsbereich</t>
  </si>
  <si>
    <t>Ter</t>
  </si>
  <si>
    <t>Fahrradabstellpl.</t>
  </si>
  <si>
    <t>Podest</t>
  </si>
  <si>
    <t>Treppe</t>
  </si>
  <si>
    <t>zwischen-</t>
  </si>
  <si>
    <t>Treppenhaus 2</t>
  </si>
  <si>
    <t>Hof</t>
  </si>
  <si>
    <t>Keller</t>
  </si>
  <si>
    <t>Treppenhaus 1 (Haupteingang)</t>
  </si>
  <si>
    <t>Treppenhaus 2 (links)</t>
  </si>
  <si>
    <t>Treppenhaus 3 (rechts)</t>
  </si>
  <si>
    <t>Treppenhaus 4 (hinterer Gebäudeteil)</t>
  </si>
  <si>
    <t xml:space="preserve">Treppenhaus 1  </t>
  </si>
  <si>
    <t xml:space="preserve">Treppenhaus 3  </t>
  </si>
  <si>
    <t xml:space="preserve">Treppenhaus 4  </t>
  </si>
  <si>
    <t>Metallfuß- abtreter 0,6m²</t>
  </si>
  <si>
    <t>Gummi 6,00 m²</t>
  </si>
  <si>
    <t>Treppenhaus 1</t>
  </si>
  <si>
    <t>Leistungsbeschreibung Unterhaltsreinigung</t>
  </si>
  <si>
    <t>kommunale Einrichtung:</t>
  </si>
  <si>
    <t>Reinigungsgruppen</t>
  </si>
  <si>
    <t>Büro- und Verwaltungsräume</t>
  </si>
  <si>
    <t>Klassen- und Fachräume</t>
  </si>
  <si>
    <t>Sozialräume</t>
  </si>
  <si>
    <t>Sanitärräume</t>
  </si>
  <si>
    <t>Flure- und Verkehrswege</t>
  </si>
  <si>
    <t>Neben-, Vorbereitungs- und Abstellräume</t>
  </si>
  <si>
    <t>Treppen und Podeste</t>
  </si>
  <si>
    <t>Obenarbeiten</t>
  </si>
  <si>
    <t>Papierkörbe, Abfallbehälter und Aktenvernichter  entleeren und Inhalt entsprechend den Vorschriften entsorgen</t>
  </si>
  <si>
    <t>M1</t>
  </si>
  <si>
    <t>n.B.</t>
  </si>
  <si>
    <t>Griffspuren an Innenverglasung , Glasvitrienen etc. entfernen</t>
  </si>
  <si>
    <t>Spinnenweben entfernen</t>
  </si>
  <si>
    <t>Schwarze Trittstellen an den Türen entfernen</t>
  </si>
  <si>
    <t>Heizkörper reinigen</t>
  </si>
  <si>
    <t>Handläufe, Geländer und Seitenschutz der Treppengeländer feucht reinigen</t>
  </si>
  <si>
    <t>Wasch- bzw. Ausgussbecken, Armaturen und Kachelschild vollflächig desinfizierend reinigen</t>
  </si>
  <si>
    <t>WC-Papier, Handtuchpapier und Seifenspender bestücken</t>
  </si>
  <si>
    <t>Spiegel und Ablagen nass reinigen und nachtrocknen</t>
  </si>
  <si>
    <t>Urinale, WC-Becken sowie -Sitzfläche und Abdeckung vollflächig desinfizierend reinigen</t>
  </si>
  <si>
    <t>Spritzer im Spritzbereich entfernen (Wandfliesen, Trennwände)</t>
  </si>
  <si>
    <t>Bodenarbeiten</t>
  </si>
  <si>
    <t>Kehren</t>
  </si>
  <si>
    <t>Textilbeläge saugen</t>
  </si>
  <si>
    <t>Schmutzfangende Einrichtungen saugen</t>
  </si>
  <si>
    <t>Sockel- und Fußleisten feucht reinigen</t>
  </si>
  <si>
    <t>kommunale Einrichtung:   Stadt Wittstock/Dosse</t>
  </si>
  <si>
    <t xml:space="preserve">Leistungsbeschreibung Grundreinigung </t>
  </si>
  <si>
    <t>Schränke/Regale/Ablagen bis und über 1,60m Höhe nass reinigen</t>
  </si>
  <si>
    <t>J1</t>
  </si>
  <si>
    <t>Türen inkl. Türrahmen nass reinigen und trocknen</t>
  </si>
  <si>
    <t>Bewegliches Mobiliar aus- und einräumen</t>
  </si>
  <si>
    <t>Trennwände in den Sanitärbereichen vollflächig nass reinigen und trocken polieren</t>
  </si>
  <si>
    <t>Wandkachelbereich allgemein nass reinigen</t>
  </si>
  <si>
    <t>Innenverglasung, Glasvitrienen und Lichthöfe feucht reinigen und nachpolieren</t>
  </si>
  <si>
    <t>Eingelassene Abtreter entfernen, ausklopfen, reinigen und wieder einlegen</t>
  </si>
  <si>
    <t>Leistungsbeschreibung Glasreinigung</t>
  </si>
  <si>
    <t>Stadt Wittstock</t>
  </si>
  <si>
    <t>Glasreinigung</t>
  </si>
  <si>
    <t>Die Glasreinigung mit bzw. ohne Rahmen ist laut Preisblatt durchzuführen.</t>
  </si>
  <si>
    <t>Die Reinigung ist so durchzuführen, dass die erforderlichen Maßnahmen der Arbeitssicherheit</t>
  </si>
  <si>
    <t xml:space="preserve">und des Umweltschutzes eingehalten werden. Die zu reinigenden Flächen sind witterungs- </t>
  </si>
  <si>
    <t>und raumseitig zu reinigen. Verbund- und Doppelkammerfenster sind zu öffnen und ebenfalls</t>
  </si>
  <si>
    <t xml:space="preserve">von innen zu reinigen. Die Ausführungen haben so zu erfolgen, dass die zu reinigenden </t>
  </si>
  <si>
    <t xml:space="preserve">Flächen und auch andere Bauteile sowie sonstige Oberflächen und Raumausstattung und </t>
  </si>
  <si>
    <t>Einrichtung nich beschädigt oder verschmutzt werden.</t>
  </si>
  <si>
    <t>Vor Beginn der Ausführung ist die Reinigungsfähigkeit der zu reinigenden Flächen zu prüfen.</t>
  </si>
  <si>
    <t>Steigerkosten, Kosten für Hebebühne etx. sind im Preisblatt anzugeben.</t>
  </si>
  <si>
    <t>Die Aufmaßerstellung der Glasflächen erfolgt nach der lichten Weite der Fenster.</t>
  </si>
  <si>
    <t>(lichtes Rohbaumaß)</t>
  </si>
  <si>
    <t>Ausführung</t>
  </si>
  <si>
    <t>Die Reinigung umfasst sämtliche bewegliche und feststehende Rahmenelemente witterungs-</t>
  </si>
  <si>
    <t xml:space="preserve">und raumseitig, einschließlich sämtlicher Falze, Anschläge und Wasserrinnen. Doppel- und </t>
  </si>
  <si>
    <t>Verbundfenster sind zu öffnen und ebenfalls von innen zu reinigen. Auch gereinigt werden die</t>
  </si>
  <si>
    <t>Glasreinigung mit Rahmen</t>
  </si>
  <si>
    <t>Die Rahmenreinigung umfasst die Nassreinigung von Rahmen, Einfassungen, Bekleidungen,</t>
  </si>
  <si>
    <t>Zargen und Falze.</t>
  </si>
  <si>
    <t xml:space="preserve">Je nach Verschmutzungsgrad erfolgt sie durch den Einsatz geeigneter, auf die Oberfläche </t>
  </si>
  <si>
    <t>abgestimmter, Reinigungsmittel. Die Reinigungsflotte ist häufig zu wechseln. Nach der Nass-</t>
  </si>
  <si>
    <t xml:space="preserve">reinigung erfolgt ein Abspülen der abgelösten Verschmutzungen. Abschließend wird </t>
  </si>
  <si>
    <t>streifenfrei nachgetrocknet. Nach der Rahmenreinigung erfolgt die Reinigung der Glasflächen.</t>
  </si>
  <si>
    <t>Glasreinigung ohne Rahmen</t>
  </si>
  <si>
    <t>Die Glasflächen werden mit Wasser und einem geeigneten Reinigungsmittel eingewaschen.</t>
  </si>
  <si>
    <t xml:space="preserve">Haftende Verschmutzungen werden ggf. mit der Klinge bearbeitet. Die Reinigungsflotte ist </t>
  </si>
  <si>
    <t>häufig zu wechseln. Je nach Beschaffenheit der zu reinigenden Fläche werden die Glasscheiben</t>
  </si>
  <si>
    <t xml:space="preserve">entweder mit dem Wischer abgezogen oder mit dem Leder nachgetrocknet. Dabei sind die </t>
  </si>
  <si>
    <t>Ecken und Kanten besonders zu beachten.</t>
  </si>
  <si>
    <t>Nach der Reinigung müssen die Glasflächen sauber, schlieren- und wasserfleckenfrei sein.</t>
  </si>
  <si>
    <t>Das abgelaufene Schmutzwasser auf Rahmen, Fensterbänke und Mobiliar und/oder Boden-</t>
  </si>
  <si>
    <t>Bodens notwendig.</t>
  </si>
  <si>
    <t xml:space="preserve">     Der Bürgermeister</t>
  </si>
  <si>
    <t xml:space="preserve">              Bauamt</t>
  </si>
  <si>
    <t>SG Gebäudemanagement</t>
  </si>
  <si>
    <t>zugehörige Raumarten</t>
  </si>
  <si>
    <t>Herren WC, Damen WC</t>
  </si>
  <si>
    <t>Büroräume (Direktor, Sekretariat, stellv. Direktor), Lehrerzimmer, Bibliothek, Räume Sozailarbeiter und Streitschlichter</t>
  </si>
  <si>
    <t>Klassenräume, Fachräume, Lehrküche, Trainingsraum</t>
  </si>
  <si>
    <t>Mehrzweckraum, Essenausgabe, Teeküche</t>
  </si>
  <si>
    <t>Flure, Aufenthaltsflur, Eingangsbereich, Fahrradabstellplatz</t>
  </si>
  <si>
    <t>Kopierraum, Vorbereitungsräume, Lagerraum, Archiv</t>
  </si>
  <si>
    <t>Legende der Reinigungsgruppen - Dr. Wilhelm Polthier Oberschule</t>
  </si>
  <si>
    <t xml:space="preserve">Je nach Funktion des Bereiches, ist zusätzlich nach der Reinigungshäuigkeit (Turnus) </t>
  </si>
  <si>
    <t xml:space="preserve">zu unterscheiden. Diese ist in der Leistungsbeschreibung der </t>
  </si>
  <si>
    <t>Unterhalts- und Grundreinigung festlegen.</t>
  </si>
  <si>
    <t>Turnus</t>
  </si>
  <si>
    <t>Bedeutung</t>
  </si>
  <si>
    <t>wöchentlich 5x durchzuführen (entfällt an Feiertagen)</t>
  </si>
  <si>
    <t>Monatlich 1x durchzuführen</t>
  </si>
  <si>
    <t>jährlich 1x durchzuführen</t>
  </si>
  <si>
    <t>nach Bedarf durchzuführen</t>
  </si>
  <si>
    <t>Preiszusammenstellung</t>
  </si>
  <si>
    <t>1. Unterhaltsreinigung</t>
  </si>
  <si>
    <t>2. Grundreinigung</t>
  </si>
  <si>
    <t>3. Glasreinigung</t>
  </si>
  <si>
    <t>Jahresgesamtkosten Brutto</t>
  </si>
  <si>
    <t>Dr. Wilhelm Polthier Oberschule</t>
  </si>
  <si>
    <t>Polthierstraße 19, 16909 Wittstock/Dosse</t>
  </si>
  <si>
    <t>Nachweis der Objektbesichtigung</t>
  </si>
  <si>
    <t>Vergabeverfahren:</t>
  </si>
  <si>
    <t>Objekt:</t>
  </si>
  <si>
    <t>16909 Wittstock/Dosse</t>
  </si>
  <si>
    <t>Bearbeiter:</t>
  </si>
  <si>
    <t>Bieter:</t>
  </si>
  <si>
    <t>Ansprechpartner:</t>
  </si>
  <si>
    <t>Telefon:</t>
  </si>
  <si>
    <t>(ggf. Visitenkarte anheften)</t>
  </si>
  <si>
    <t xml:space="preserve">Objektbesichtigung wurde durchgeführt am: </t>
  </si>
  <si>
    <t>durch:</t>
  </si>
  <si>
    <t>(Ort, Datum)</t>
  </si>
  <si>
    <t>(Unterschrift, Vertreter des Bieters)</t>
  </si>
  <si>
    <t>Bestätigung:</t>
  </si>
  <si>
    <t>(Unterschrift, Vertreter des Auftraggebers)</t>
  </si>
  <si>
    <t>Polthierstraße 19</t>
  </si>
  <si>
    <t>Legende der Reinigungshäufigkeit - Dr. Wilhelm Polthier Oberschule</t>
  </si>
  <si>
    <t>Reini- gungs- gruppe</t>
  </si>
  <si>
    <t>Boden- belag</t>
  </si>
  <si>
    <t>Fläche in m²</t>
  </si>
  <si>
    <t>Reini- gungs- turnus</t>
  </si>
  <si>
    <t>Reini- gungstage im Jahr</t>
  </si>
  <si>
    <t>Jahres- reinigungs- fläche in m²</t>
  </si>
  <si>
    <t>Leistung in qm/h</t>
  </si>
  <si>
    <t>Jahres- reinigungs- stunden</t>
  </si>
  <si>
    <t>Stunden- verrechnungs- satz</t>
  </si>
  <si>
    <t>Jahreskosten</t>
  </si>
  <si>
    <t>textil</t>
  </si>
  <si>
    <t>nicht textil</t>
  </si>
  <si>
    <t>Raum-           bezeichnung</t>
  </si>
  <si>
    <t>Treppenhaus 3</t>
  </si>
  <si>
    <t>Treppenhaus 4</t>
  </si>
  <si>
    <t>Gesamt Netto:</t>
  </si>
  <si>
    <t>19% Mwst.</t>
  </si>
  <si>
    <t>Gesamt Brutto:</t>
  </si>
  <si>
    <t xml:space="preserve">Preisblatt Unterhaltsreinigung </t>
  </si>
  <si>
    <t>Datum, Unterschrift, Firmenstempel</t>
  </si>
  <si>
    <t xml:space="preserve">Preisblatt Grundreinigung </t>
  </si>
  <si>
    <t xml:space="preserve">Preisblatt Unterhaltsreinigung -optional-  </t>
  </si>
  <si>
    <t xml:space="preserve">Gebäude: </t>
  </si>
  <si>
    <t>Bei der optionalen Unterhaltsreinigung handelt es sich um Sonderreinigungen, welche neben der normalen Unterhaltsreinigung erfolgen</t>
  </si>
  <si>
    <t>(zum Beispiel: nach Veranstaltungen, Festen etc.)</t>
  </si>
  <si>
    <t>optionale Unterhaltsreinigung</t>
  </si>
  <si>
    <t>€ Gesamt netto:</t>
  </si>
  <si>
    <t>19 % Mwst.</t>
  </si>
  <si>
    <t>€ Gesamt brutto:</t>
  </si>
  <si>
    <t xml:space="preserve">               Bauamt</t>
  </si>
  <si>
    <t></t>
  </si>
  <si>
    <t>Raumverzeichnis (inkl. Fenster- und Innenglasreinigung)</t>
  </si>
  <si>
    <t>Preisblatt Unterhaltsreinigung</t>
  </si>
  <si>
    <t>Preisblatt Unterhaltsreinigung optional</t>
  </si>
  <si>
    <t>Leistungsbeschreibung Grundreinigung</t>
  </si>
  <si>
    <t>Preisblatt Grundreinigung</t>
  </si>
  <si>
    <t>Preisblatt Glasreinigung</t>
  </si>
  <si>
    <t>Legende der Reinigungsgruppen</t>
  </si>
  <si>
    <t>Legender der Reinigungshäufigkeit</t>
  </si>
  <si>
    <t xml:space="preserve">Polthierstraße 19, </t>
  </si>
  <si>
    <t>Wittstock/Dosse,</t>
  </si>
  <si>
    <t>Fensterfläche zweifach</t>
  </si>
  <si>
    <t>Fensterfläche einfach</t>
  </si>
  <si>
    <t>Datum, Firmenstempel, Unterschrift</t>
  </si>
  <si>
    <t>wöchentlich 1x durchzuführen (Dienstag)</t>
  </si>
  <si>
    <t>wöchentlich 2x durchzuführen (Dienstag und Donnerstag)</t>
  </si>
  <si>
    <t>wöchentlich 3x durchzuführen (Montag, Mittwoch und Freitag)</t>
  </si>
  <si>
    <t xml:space="preserve">feucht reinigen der Tafeln inkl. Kreideablage </t>
  </si>
  <si>
    <t>Hinweis: Bitte füllen Sie die grau hinterlegten Felder aus!</t>
  </si>
  <si>
    <t>Pos.</t>
  </si>
  <si>
    <t>Berechnung 
sozialversicherungs-
pflichtige Beschäftigung</t>
  </si>
  <si>
    <t>Berechnung geringfügige 
Beschäftigung</t>
  </si>
  <si>
    <t>1.00</t>
  </si>
  <si>
    <t>Produktiver Stundenlohn</t>
  </si>
  <si>
    <t>2.00</t>
  </si>
  <si>
    <t>Lohngebundene Kosten</t>
  </si>
  <si>
    <t>2.10</t>
  </si>
  <si>
    <t>Sozialversicherungsbeiträge</t>
  </si>
  <si>
    <t>2.11</t>
  </si>
  <si>
    <t>Krankenversicherung</t>
  </si>
  <si>
    <t>2.12</t>
  </si>
  <si>
    <t>Rentenversicherung</t>
  </si>
  <si>
    <t>2.13</t>
  </si>
  <si>
    <t>Arbeitslosenversicherung</t>
  </si>
  <si>
    <t>2.14</t>
  </si>
  <si>
    <t>Pflegeversicherung</t>
  </si>
  <si>
    <t>2.15</t>
  </si>
  <si>
    <t>U2 Mutterschaftsaufwendungen</t>
  </si>
  <si>
    <t>Summe Arbeitgeberanteil Sozialversicherungsbeiträge</t>
  </si>
  <si>
    <t>2.16</t>
  </si>
  <si>
    <t>Getzliche Unfalversicherung</t>
  </si>
  <si>
    <t>2.17</t>
  </si>
  <si>
    <t>Insolvenzgeldumlage</t>
  </si>
  <si>
    <t xml:space="preserve">Zwischensumme der Positionen unter 2.10 </t>
  </si>
  <si>
    <t>2.20</t>
  </si>
  <si>
    <t>Soziallöhne</t>
  </si>
  <si>
    <t>2.21</t>
  </si>
  <si>
    <t>Gesetzliche Feiertage</t>
  </si>
  <si>
    <t>Sozialversicherung auf Pos. 2.21</t>
  </si>
  <si>
    <t>2.22</t>
  </si>
  <si>
    <t>Urlaubsentgelt</t>
  </si>
  <si>
    <t>Sozialversicherung auf Pos. 2.22</t>
  </si>
  <si>
    <t>2.23</t>
  </si>
  <si>
    <t>Arbeitsfreistellung</t>
  </si>
  <si>
    <t>Sozialversicherung auf Pos. 2.23</t>
  </si>
  <si>
    <t>2.24</t>
  </si>
  <si>
    <t>Lohnfortzahlung im Krankheitsfall</t>
  </si>
  <si>
    <t>Sozialversicherung auf Pos. 2.24</t>
  </si>
  <si>
    <t>2.25</t>
  </si>
  <si>
    <t>Zusätzliches Urlaubsgeld</t>
  </si>
  <si>
    <t>Sozialversicherung auf Pos. 2.25</t>
  </si>
  <si>
    <t>ZwischensummeSoziallöhne inkl. SV-Beiträge auf Soziallöhne</t>
  </si>
  <si>
    <t>2.30</t>
  </si>
  <si>
    <t>zusätzliche lohngebundene Kosten</t>
  </si>
  <si>
    <t>2.31</t>
  </si>
  <si>
    <t>Haftpflichtversicherung</t>
  </si>
  <si>
    <t>2.32</t>
  </si>
  <si>
    <t>Sonstige Personalkosten</t>
  </si>
  <si>
    <t>Summe lohngebundene Kosten (Summe 2.10 - 2.30)</t>
  </si>
  <si>
    <t>3.00</t>
  </si>
  <si>
    <t>Sonstige auftragsbezogene Kosten</t>
  </si>
  <si>
    <t>3.10</t>
  </si>
  <si>
    <t>Löhne für Aufsichten, Vorarbeiter inkl. Sozialer Folgekosten</t>
  </si>
  <si>
    <t>3.20</t>
  </si>
  <si>
    <t>Fahrtkostenzuschuss</t>
  </si>
  <si>
    <t>3.30</t>
  </si>
  <si>
    <t>Fertigungsmaterial, Maschinen, Geräte, AfA, etc.</t>
  </si>
  <si>
    <t>3.40</t>
  </si>
  <si>
    <t>Sondereinzelkosten</t>
  </si>
  <si>
    <t>Zwsichensumme auftragsbezogene Kosten (Summe 3.10 - 3.40)</t>
  </si>
  <si>
    <t>4.00</t>
  </si>
  <si>
    <t>Unternehmensbezogene Kosten</t>
  </si>
  <si>
    <t>4.10</t>
  </si>
  <si>
    <t>Gehälter</t>
  </si>
  <si>
    <t>4.11</t>
  </si>
  <si>
    <t>Gehälter Technische Angestellte, inkl. Lohnfolgekosten</t>
  </si>
  <si>
    <t>4.12</t>
  </si>
  <si>
    <t>Gehälter Kaufmännische Angestellte, inkl. Lohnfolgekosten</t>
  </si>
  <si>
    <t>4.20</t>
  </si>
  <si>
    <t>Fuhrparkkosten</t>
  </si>
  <si>
    <t>4.30</t>
  </si>
  <si>
    <t>Fertigungshilfskosten</t>
  </si>
  <si>
    <t>4.31</t>
  </si>
  <si>
    <t>Löhne Hilfsdienste, inkl. Lohnfolgekosten</t>
  </si>
  <si>
    <t>4.32</t>
  </si>
  <si>
    <t>Sonstige Betriebskosten</t>
  </si>
  <si>
    <t>4.40</t>
  </si>
  <si>
    <t>Schwerbehindetrenabgabe</t>
  </si>
  <si>
    <t>4.50</t>
  </si>
  <si>
    <t>Sonstige Verwaltungskosten</t>
  </si>
  <si>
    <t>4.60</t>
  </si>
  <si>
    <t>Betriebsratskosten</t>
  </si>
  <si>
    <t>4.70</t>
  </si>
  <si>
    <t>Sonstige Kosten (Verbandsbeiträge, Zertifizierung, etc.)</t>
  </si>
  <si>
    <t>4.80</t>
  </si>
  <si>
    <t>Gewerbesteuer</t>
  </si>
  <si>
    <t>Zwischensumme unternehmensbezogene Kosten (Summe 4.10 - 4.80)</t>
  </si>
  <si>
    <t>5.00</t>
  </si>
  <si>
    <t>Selbstkosten</t>
  </si>
  <si>
    <t>6.00</t>
  </si>
  <si>
    <t>Wagnis-/ Gewinnzuschlag</t>
  </si>
  <si>
    <t>Stundenverrechnungssatz = Summe 5.00 bis 7.00</t>
  </si>
  <si>
    <t>Lohnkstenanteil am Preis in %</t>
  </si>
  <si>
    <t>Lohnkostenanteil = {[Lohn+lohngebundene Kosten(inkl. Pos. 3.10,4.11, 4.12, 4.31)]x100} / Stundenverrechnungssatz</t>
  </si>
  <si>
    <t xml:space="preserve">Datum, Unterschrift, Firmenstempel </t>
  </si>
  <si>
    <t>Hinweis:</t>
  </si>
  <si>
    <t>Bitte füllen Sie die grau hinterlegten Felder aus!</t>
  </si>
  <si>
    <t>Herr Weber - Stadt Wittstock/Dosse</t>
  </si>
  <si>
    <t>Herr Warminski - Stadt Wittstock/Dosse</t>
  </si>
  <si>
    <t>Papierkörbe, Abfallbehälter und Aktenvernichter innen und außen reinigen und mit entsprechenden Müllbeuteln bestücken</t>
  </si>
  <si>
    <t>1.22</t>
  </si>
  <si>
    <t>1.21</t>
  </si>
  <si>
    <t>1.20</t>
  </si>
  <si>
    <t>1.13</t>
  </si>
  <si>
    <t>1.08</t>
  </si>
  <si>
    <t>1.15</t>
  </si>
  <si>
    <t>1.11</t>
  </si>
  <si>
    <t>1.16</t>
  </si>
  <si>
    <t>1.17</t>
  </si>
  <si>
    <t>1.01</t>
  </si>
  <si>
    <t>1.03</t>
  </si>
  <si>
    <t>1.04</t>
  </si>
  <si>
    <t>1.09</t>
  </si>
  <si>
    <t>Teeküche/Reinigung</t>
  </si>
  <si>
    <t>1.14</t>
  </si>
  <si>
    <t>2.21
2.22</t>
  </si>
  <si>
    <t>2.18</t>
  </si>
  <si>
    <t>vor 2.21</t>
  </si>
  <si>
    <t>vor 2.11</t>
  </si>
  <si>
    <t>2.09</t>
  </si>
  <si>
    <t>vor 2.09</t>
  </si>
  <si>
    <t>2.07</t>
  </si>
  <si>
    <t>vor 2.07</t>
  </si>
  <si>
    <t>2.03</t>
  </si>
  <si>
    <t>2.05
2.04</t>
  </si>
  <si>
    <t>2.01</t>
  </si>
  <si>
    <t>3.23</t>
  </si>
  <si>
    <t>3.11</t>
  </si>
  <si>
    <t>3.19</t>
  </si>
  <si>
    <t>3.24</t>
  </si>
  <si>
    <t>3.13</t>
  </si>
  <si>
    <t>3.12</t>
  </si>
  <si>
    <t>3.15</t>
  </si>
  <si>
    <t>3.16</t>
  </si>
  <si>
    <t>3.21</t>
  </si>
  <si>
    <t>vor 3.19</t>
  </si>
  <si>
    <t>vor 3.21</t>
  </si>
  <si>
    <t>3.08</t>
  </si>
  <si>
    <t>3.09</t>
  </si>
  <si>
    <t>3.04</t>
  </si>
  <si>
    <t>3.07</t>
  </si>
  <si>
    <t>3.05</t>
  </si>
  <si>
    <t>3.03</t>
  </si>
  <si>
    <t>3.01</t>
  </si>
  <si>
    <t>vor 3.05</t>
  </si>
  <si>
    <t>vor 3.08</t>
  </si>
  <si>
    <t>4.03
4.04</t>
  </si>
  <si>
    <t>4.01</t>
  </si>
  <si>
    <t>4.06</t>
  </si>
  <si>
    <t>vor 4.07</t>
  </si>
  <si>
    <t>4.08</t>
  </si>
  <si>
    <t>4.07</t>
  </si>
  <si>
    <t>Seifen-/Desinfektionsmittelspender</t>
  </si>
  <si>
    <t>Ergänzung der Aufforderung zur Abgabe eines Angebotes</t>
  </si>
  <si>
    <t>Stundenverrechnungssatz Unterhaltsreinigung</t>
  </si>
  <si>
    <t>Stundenverrechnungssatz Grundreinigung</t>
  </si>
  <si>
    <t>Stundenverrechnungssatz Glasreinigung</t>
  </si>
  <si>
    <t>Nachweis Objektbegehung</t>
  </si>
  <si>
    <t>Preiszusammenstellung Verbrauchsartikel</t>
  </si>
  <si>
    <t>Gewichtung der Zuschlagskriterien - Reinigung</t>
  </si>
  <si>
    <t xml:space="preserve">Im Raumverzeichnis werden die zu reinigenden Fußbodenbelagsarten abegkürzt dargestellt. </t>
  </si>
  <si>
    <t>Hier finden Sie die bezeichnung der Fußbodenbelagsarten entsprechend der Abkürzung im Raumverzeichnis.</t>
  </si>
  <si>
    <t>Abkürzung</t>
  </si>
  <si>
    <t>Fußbodenbelagsart</t>
  </si>
  <si>
    <t>Fliesen</t>
  </si>
  <si>
    <t>Linoleum</t>
  </si>
  <si>
    <t>Terrazzo</t>
  </si>
  <si>
    <t>Textiler Fußbodenbelag</t>
  </si>
  <si>
    <t>Legende der Fußbodenbelagsarten - Dr. Wilhelm Polthier Oberschule</t>
  </si>
  <si>
    <t xml:space="preserve">Nasswischen (2-stufig) mit Reinigungs- und Pflegemittelzusatz entsprechend der Reinigungs- und Plegeanleitung des Herstellers </t>
  </si>
  <si>
    <t>B5</t>
  </si>
  <si>
    <t>C5</t>
  </si>
  <si>
    <t>C3</t>
  </si>
  <si>
    <t>D5</t>
  </si>
  <si>
    <t>E5</t>
  </si>
  <si>
    <t>F2</t>
  </si>
  <si>
    <t>F1</t>
  </si>
  <si>
    <t>G5</t>
  </si>
  <si>
    <t>Bitte geben Sie hier die Stundenverrechnungssätze für die optionale Unterhaltsreinigung und die Höhe der Sonn- und Feiertagszuschläge an.</t>
  </si>
  <si>
    <t>Stundenverrechnungs-
satz (in €/h)</t>
  </si>
  <si>
    <t>geschätzte Stunden 
über 4 Jahre</t>
  </si>
  <si>
    <t>Kosten (netto) über 
den genannten Zeitraum (in €)</t>
  </si>
  <si>
    <t>Kosten (brutto)
(in €)</t>
  </si>
  <si>
    <t>optionale Unterhaltsreinigung
Sonn- und Feiertags</t>
  </si>
  <si>
    <t>Gesamtkosten
optionale Unterhaltsreinigung</t>
  </si>
  <si>
    <t>Die Abrechnung erfolgt nach dem tatsächlichen Aufwand gemäß Stundennachweis.</t>
  </si>
  <si>
    <t>Bitte füllen Sie die grau hinterlgten Felder aus!</t>
  </si>
  <si>
    <t>Treppenh. 2</t>
  </si>
  <si>
    <r>
      <t xml:space="preserve">Beleuchtungskörper </t>
    </r>
    <r>
      <rPr>
        <sz val="10"/>
        <color indexed="8"/>
        <rFont val="Arial"/>
        <family val="2"/>
      </rPr>
      <t>(Lampenkörper an Decken und Wänden unter Einhaltung der Sicherheitsbestimmungen nach DIN 57 105) von außen feucht reinigen</t>
    </r>
  </si>
  <si>
    <r>
      <t xml:space="preserve">Gebäude:                                 </t>
    </r>
    <r>
      <rPr>
        <sz val="10"/>
        <color indexed="8"/>
        <rFont val="Arial"/>
        <family val="2"/>
      </rPr>
      <t>Dr. Wilhelm Polthier Oberschule, Polthierstraße 19, 16909 Wittstock/Dosse</t>
    </r>
  </si>
  <si>
    <r>
      <t xml:space="preserve">Kommunale Einrichtung:            </t>
    </r>
    <r>
      <rPr>
        <sz val="10"/>
        <color indexed="8"/>
        <rFont val="Arial"/>
        <family val="2"/>
      </rPr>
      <t>Stadt Wittstock/Dosse</t>
    </r>
  </si>
  <si>
    <t>C1</t>
  </si>
  <si>
    <t>A2</t>
  </si>
  <si>
    <t>1. Glasreinigung inkl. Rahmen und Falze</t>
  </si>
  <si>
    <t>2. Glasreinigung inkl. Rahmen und Falze</t>
  </si>
  <si>
    <t xml:space="preserve">3. Jalousiereinigung
</t>
  </si>
  <si>
    <t>4. Steigerkosten für Hebebühne</t>
  </si>
  <si>
    <t>Reinigungsfläche</t>
  </si>
  <si>
    <r>
      <t xml:space="preserve">(einseitig ge-messen und </t>
    </r>
    <r>
      <rPr>
        <b/>
        <u/>
        <sz val="10"/>
        <rFont val="Arial"/>
        <family val="2"/>
      </rPr>
      <t>einseitig</t>
    </r>
    <r>
      <rPr>
        <sz val="10"/>
        <rFont val="Arial"/>
        <family val="2"/>
      </rPr>
      <t xml:space="preserve"> zu reinigen)
           (m²)</t>
    </r>
  </si>
  <si>
    <t>Reinigungs- tage im Jahr</t>
  </si>
  <si>
    <t>Jahres- reinigungs- fläche 
(m²)</t>
  </si>
  <si>
    <t>Leistung 
in m²/h</t>
  </si>
  <si>
    <t>Stunden- verrechnungs- 
satz
(in Euro)</t>
  </si>
  <si>
    <t>Einzelpreis</t>
  </si>
  <si>
    <t xml:space="preserve"> pro Einsatz
(in Euro)</t>
  </si>
  <si>
    <t xml:space="preserve">(Euro)
</t>
  </si>
  <si>
    <r>
      <t xml:space="preserve">
(einseitig ge-
messen und </t>
    </r>
    <r>
      <rPr>
        <b/>
        <u/>
        <sz val="10"/>
        <rFont val="Arial"/>
        <family val="2"/>
      </rPr>
      <t>beidseitig</t>
    </r>
    <r>
      <rPr>
        <sz val="10"/>
        <rFont val="Arial"/>
        <family val="2"/>
      </rPr>
      <t xml:space="preserve"> zu reinigen)
           (m²)</t>
    </r>
  </si>
  <si>
    <t>1.1 optionale Unterhaltsreinigung</t>
  </si>
  <si>
    <t>2.1 optionale Grundreinigung</t>
  </si>
  <si>
    <t>3.1 optionale Glasreinigung</t>
  </si>
  <si>
    <t>Einzelpreis pro Verpackungs-
einheit (netto)</t>
  </si>
  <si>
    <t>geschätzte Menge
über 4 Jahre</t>
  </si>
  <si>
    <t>Handseife, 10 Liter-Kanister, pH neutral, dezenter Duft, hautfreundlich, dermatologisch geprüft, rückstandsfrei löslich und sparsam im Verbrauch</t>
  </si>
  <si>
    <t>€ gesamt netto</t>
  </si>
  <si>
    <t>+ 19% Mwst</t>
  </si>
  <si>
    <t>€ gesamt brutto</t>
  </si>
  <si>
    <t xml:space="preserve">Die Verbrauchsmenge ist ein geschätzter Wert über den Zeitraum von vier Jahren. Die </t>
  </si>
  <si>
    <t xml:space="preserve">Abrechnung erfolgt nach tatsächlichem Verbrauch, gegen Vorlage eines vom Auftraggeber </t>
  </si>
  <si>
    <t>unterzeichneten Lieferscheins.</t>
  </si>
  <si>
    <t>Kosten über 
den genannten Zeitraum (in €)</t>
  </si>
  <si>
    <t>Bitte geben Sie hier die Stundenverrechnungssätze für die optionale Glasreinigung und die Höhe der Sonn- und Feiertagszuschläge an.</t>
  </si>
  <si>
    <t>Bei der optionalen Glasreinigung handelt es sich um Sonderreinigungen, welche neben der normalen Glasreinigung erfolgen</t>
  </si>
  <si>
    <t>(zum Beispiel: nach Veranstaltungen, Festen, Vandalismus, Unwetter etc.)</t>
  </si>
  <si>
    <t>optionale Glasreinigung</t>
  </si>
  <si>
    <t>optionale Glasreinigung
Sonn- und Feiertags</t>
  </si>
  <si>
    <t>Gesamtkosten
optionale Glasreinigung</t>
  </si>
  <si>
    <t xml:space="preserve">Preisblatt Glasreinigung -optional-  </t>
  </si>
  <si>
    <t xml:space="preserve">Preisblatt Grundreinigung -optional-  </t>
  </si>
  <si>
    <t>Bitte geben Sie hier die Stundenverrechnungssätze für die optionale Grundreinigung und die Höhe der Sonn- und Feiertagszuschläge an.</t>
  </si>
  <si>
    <t>Bei der optionalen Grundreinigung handelt es sich um Sonderreinigungen, welche neben der normalen Grundreinigung erfolgen</t>
  </si>
  <si>
    <t>optionale Grundreinigung</t>
  </si>
  <si>
    <t>optionale Grundreinigung
Sonn- und Feiertags</t>
  </si>
  <si>
    <t>Gesamtkosten
optionale Grundreinigung</t>
  </si>
  <si>
    <t>Sonstiges</t>
  </si>
  <si>
    <t>Reinigungszeiten</t>
  </si>
  <si>
    <t>Überblick der Reinigungszeiten:</t>
  </si>
  <si>
    <t>Montag</t>
  </si>
  <si>
    <t>Dienstag</t>
  </si>
  <si>
    <t>Mittwoch</t>
  </si>
  <si>
    <t xml:space="preserve">Donnerstag </t>
  </si>
  <si>
    <t xml:space="preserve">Freitag </t>
  </si>
  <si>
    <t>Dokumentationspflicht</t>
  </si>
  <si>
    <t xml:space="preserve">Der Auftragnehmer hält in jedem Raum, wo Reinigungsmittel aufbewahrt werden, ein </t>
  </si>
  <si>
    <t>Objekthandbuch mit Sicherheitsdatenblättern, Revierplänen, Personaleinsatzliste und</t>
  </si>
  <si>
    <t>ein sogenanntes Reinigungsbuch zur Dokumentation von Vorkommnissen vor.</t>
  </si>
  <si>
    <t>Die Reinigungszeiten (Unterhaltsreinigung) in der Dr. Wilhelm Polthier Oberschule können erst nach</t>
  </si>
  <si>
    <t xml:space="preserve">Die Reinigung der Jalousien ist eine individuelle Leistung, die nach Bedarf zusammen mit der </t>
  </si>
  <si>
    <t>Glasreinigung  durchgeführt wird.</t>
  </si>
  <si>
    <t>ab 15:30 Uhr</t>
  </si>
  <si>
    <t>ab 14:45 Uhr</t>
  </si>
  <si>
    <t>ab 14:00 Uhr</t>
  </si>
  <si>
    <t>Schulschluss stattfinden.</t>
  </si>
  <si>
    <r>
      <t>1.1</t>
    </r>
    <r>
      <rPr>
        <b/>
        <sz val="7"/>
        <color indexed="8"/>
        <rFont val="Times New Roman"/>
        <family val="1"/>
      </rPr>
      <t xml:space="preserve">        </t>
    </r>
    <r>
      <rPr>
        <b/>
        <sz val="11"/>
        <color indexed="8"/>
        <rFont val="Arial"/>
        <family val="2"/>
      </rPr>
      <t>Ermittlung des wirtschaftlichsten Angebotes</t>
    </r>
  </si>
  <si>
    <t>Der Zuschlag wird auf das aus Sicht des AG wirtschaftlichste Angebot erteilt.  Das wirtschaftlichste Angebot ist dabei das Angebot mit der höchsten finalen Wertungspunktzahl.</t>
  </si>
  <si>
    <t>Alle nicht ausgeschlossenen Angebote werden gemäß den nachfolgend dargestellten Kriterien bewertet. Jeder Bieter kann dabei maximal 100 Wertungspunkte erreichen, die sich auf sechs Kriterien aufteilen:</t>
  </si>
  <si>
    <t>Kriterium-Nr.</t>
  </si>
  <si>
    <t>Bezeichnung</t>
  </si>
  <si>
    <t>maximale Punktzahl</t>
  </si>
  <si>
    <t>A-1</t>
  </si>
  <si>
    <t>Angebotspreis</t>
  </si>
  <si>
    <t>B-1</t>
  </si>
  <si>
    <t>Konzept zur Objektbetreuung</t>
  </si>
  <si>
    <t>C-1</t>
  </si>
  <si>
    <t>Konzept zur Leistungserbringung</t>
  </si>
  <si>
    <t>D-1</t>
  </si>
  <si>
    <t>Konzept zur Qualitätssicherung</t>
  </si>
  <si>
    <t>E-1</t>
  </si>
  <si>
    <t>Implementierungskonzept</t>
  </si>
  <si>
    <t>Summe</t>
  </si>
  <si>
    <t>Die Punktzahl in den einzelnen Kriterien wird dabei wie folgt ermittelt:</t>
  </si>
  <si>
    <t>Kriterium A-1 - Angebotspreis</t>
  </si>
  <si>
    <t>Das preisgünstige Angebot erhält die Maximalpunktzahl von 55 Punkten. 
Für die anderen Angebote wird die Punktzahl gemäß folgender Formel berechnet:</t>
  </si>
  <si>
    <t>Punktzahl Bieter X =</t>
  </si>
  <si>
    <t>günstigster Preis x 55</t>
  </si>
  <si>
    <t>Preis Bieter X</t>
  </si>
  <si>
    <t>Kriterium B-1 – Konzept (Eigenerklärung) zur Objektbetreuung</t>
  </si>
  <si>
    <t>Im Konzept zur Objektbetreuung ist durch den Bieter darzulegen, wie und mit welchem Personal er eine hochwertige Objektbetreuung sicherstellt. Das Konzept wird wie folgt bewertet:</t>
  </si>
  <si>
    <t>Konzeptinhalt</t>
  </si>
  <si>
    <t>Bewertung</t>
  </si>
  <si>
    <t>Zukünftige(r) Objektleiter/in ist namentlich benannt</t>
  </si>
  <si>
    <t>Zukünftige(r) Vorarbeiter/in ist namentlich benannt</t>
  </si>
  <si>
    <t>Zukünftige(r) Vorarbeiter/in wird nicht produktiv eingesetzt</t>
  </si>
  <si>
    <t>Die/der zukünftige Objektleiter/in hat mindestens-fünf Jahre Berufserfahrung.</t>
  </si>
  <si>
    <t>Die/der zukünftige Objektleiter/in ist Meister im Gebäudereinigerhandwerk.</t>
  </si>
  <si>
    <t>Die/der zukünftige Vorarbeiter/in hat mindestens drei Jahre-Berufserfahrung.</t>
  </si>
  <si>
    <t>Die/der zukünftige Vorarbeiter/in ist Facharbeiter mit abgeschlossener Berufsausbildung zum Gebäudereiniger oder gleichwertig</t>
  </si>
  <si>
    <t>Die laufende Berichterstattung/Interaktion mit dem Auftraggeber ist beschrieben und nachvollziehbar</t>
  </si>
  <si>
    <t>Maximale Gesamtpunktzahl</t>
  </si>
  <si>
    <t>Kriterium C-1 – Konzept (Eigenerklärung) zur Leistungserbringung</t>
  </si>
  <si>
    <t>Im Konzept zur Leistungserbringung ist durch den Bieter darzulegen, wie, mit welchem Personal und mit welchen Maschinen/Geräten/Techniken er eine hochwertige Leistungserbringung sicherstellt. Das Konzept wird wie folgt bewertet:</t>
  </si>
  <si>
    <t>Personaleinsatzstärken und –zeiten wurden nachvollziehbar beschrieben</t>
  </si>
  <si>
    <t>Maschinen- und Geräteeinsatz wurden nachvollziehbar beschrieben</t>
  </si>
  <si>
    <t>Kriterium D-1 – Konzept (Eigenerklärung) zur Qualitätssicherung</t>
  </si>
  <si>
    <t>Im Konzept zur Qualitätssicherung ist durch den Bieter darzulegen, mit welchem Systemen und 
Maßnahmen die Qualität der Leistungserbringung und die Einhaltung der arbeitsschutz- und 
umweltschutzrechtlichen Vorgaben sichergestellt werden. Das Konzept wird wie folgt bewertet:</t>
  </si>
  <si>
    <t>Maßnahmen zur Qualitätssicherung sind beschrieben und nachvollziehbar</t>
  </si>
  <si>
    <t>Maßnahmen zur Einhaltung der arbeitsschutzrechtlichen Vorgaben sind beschrieben und nachvollziehbar</t>
  </si>
  <si>
    <t>Maßnahmen zur Einhaltung der umweltschutzrechtlichen Vorgaben, insbesondere hinsichtlich Einsatz von Reinigungschemie und Reduzierung von Material- und Energieverbrauch sind beschrieben und nachvollziehbar</t>
  </si>
  <si>
    <t xml:space="preserve">Kriterium E-1 – Implementierungskonzept (Eigenerklärung) </t>
  </si>
  <si>
    <t>Im Implementierungskonzept ist durch den Bieter darzulegen, wie und mit welchen 
Meilensteinen er eine fristgerechte Leistungsaufnahme sicherstellt. Das Konzept wird wie folgt bewertet:</t>
  </si>
  <si>
    <t>Maßnahmen zur Personalrekrutierung sind beschrieben und nachvollziehbar</t>
  </si>
  <si>
    <t>Maßnahmen zur Schulung und Einarbeitung des Personals sind beschrieben und nachvollziehbar</t>
  </si>
  <si>
    <t>Implementierungszeitplan mit Meilensteinen liegt bei</t>
  </si>
  <si>
    <t>A5</t>
  </si>
  <si>
    <t>Gebäude:                        Dr. Wilhelm Polthier Oberschule, Polthierstraße 19,16909 Wittstock/Dosse</t>
  </si>
  <si>
    <t>Leistungsbeschreibung</t>
  </si>
  <si>
    <r>
      <t>Tisch</t>
    </r>
    <r>
      <rPr>
        <sz val="10"/>
        <rFont val="Arial"/>
        <family val="2"/>
      </rPr>
      <t>platten, Halbschränke und Telefone</t>
    </r>
    <r>
      <rPr>
        <sz val="10"/>
        <color indexed="8"/>
        <rFont val="Arial"/>
        <family val="2"/>
      </rPr>
      <t xml:space="preserve"> feucht reinigen sowie punktuelles Entfernen von haftenden Verschmutzungen</t>
    </r>
  </si>
  <si>
    <t>Stuhlflächen, Sitzgelegenheiten, Bänke reinigen (entsprechend des Oberflächenmaterials feucht oder trocken)</t>
  </si>
  <si>
    <t>Stühle hochstellen</t>
  </si>
  <si>
    <t>Fensterbänke feucht reinigen sowie punktuelles Entfernen von haftenden Verschmutzungen</t>
  </si>
  <si>
    <t>Griffspuren an Lichtschaltern, Bedienpaneelen, Türen, Türgriffen, Rahmen, Schränken, Regalen, Wänden und Kacheln/Fliesen entfernen</t>
  </si>
  <si>
    <t>Wandleisten, Steckdosen, Leitungen, Leitungskanäle, Bilderrahmen, Kleiderhaken, Schränke (bis 1,60 m), Garderoben und Regale feucht reinigen sowie punktuelles Entfernen von fest haftenden Verschmutzungen</t>
  </si>
  <si>
    <r>
      <t>Wasch- bzw. Ausgussbecken, Armaturen und Kachelschild vollflächig desinfizierend reinigen</t>
    </r>
    <r>
      <rPr>
        <vertAlign val="superscript"/>
        <sz val="10"/>
        <color indexed="8"/>
        <rFont val="Arial"/>
        <family val="2"/>
      </rPr>
      <t>1</t>
    </r>
  </si>
  <si>
    <t>WC-Papier-, Seifen-, Desinfektionsmittel- und Handtuchpapierspender außen feucht reinigen</t>
  </si>
  <si>
    <r>
      <t>Urinale, WC-Becken sowie -Sitzfläche und Abdeckung vollflächig desinfizierend</t>
    </r>
    <r>
      <rPr>
        <vertAlign val="superscript"/>
        <sz val="10"/>
        <color indexed="8"/>
        <rFont val="Arial"/>
        <family val="2"/>
      </rPr>
      <t xml:space="preserve"> 1</t>
    </r>
    <r>
      <rPr>
        <sz val="10"/>
        <color indexed="8"/>
        <rFont val="Arial"/>
        <family val="2"/>
      </rPr>
      <t xml:space="preserve"> reinigen</t>
    </r>
  </si>
  <si>
    <r>
      <t xml:space="preserve">Nasswischen (2-stufig) mit Reinigungsmittelzusatz und Desinfektionszusatz </t>
    </r>
    <r>
      <rPr>
        <vertAlign val="superscript"/>
        <sz val="10"/>
        <color indexed="8"/>
        <rFont val="Aril"/>
      </rPr>
      <t>1</t>
    </r>
  </si>
  <si>
    <r>
      <rPr>
        <vertAlign val="superscript"/>
        <sz val="10"/>
        <rFont val="Arial"/>
        <family val="2"/>
      </rPr>
      <t>1</t>
    </r>
    <r>
      <rPr>
        <sz val="10"/>
        <rFont val="Arial"/>
        <family val="2"/>
      </rPr>
      <t xml:space="preserve"> Eine Desinfektion soll entsprechend der Turnuszahl in den Raumgruppen durchgeführt werden, wenn Krankheitserreger im Umlauf sind (z.B. Coronavirus, etc.).</t>
    </r>
  </si>
  <si>
    <t>Handläufe, Geländer und Seitenschutz der Treppengeländer feucht reinigen sowie punktuelles Entfernen von haftenden Verschmutzungen</t>
  </si>
  <si>
    <t>Heizkörper innen und außen reinigen</t>
  </si>
  <si>
    <t>WC-Papier-, Desinfektionsmittel-, Seifen- und Handtuchpapierspender/ Lüfter reinigen</t>
  </si>
  <si>
    <t>Textilbeläge bürstsaugen, Nadelfilzbeläge saugen und anschließend Nassshampoonierung und erforderlichenfalls Detachur und Sprühextraktion der Textilbeläge</t>
  </si>
  <si>
    <t xml:space="preserve">Die Glasreinigungen sind im Frühjahr und Herbst, idealerweise in den Oster- sowie Herbstferien, einzuplanen. </t>
  </si>
  <si>
    <t>Abweichungen sind mit dem Auftraggeber abzustimmen.</t>
  </si>
  <si>
    <t xml:space="preserve">Die Grundreinigung ist grundsätzlich in den Sommerferien einzuplanen. </t>
  </si>
  <si>
    <t>Los 3</t>
  </si>
  <si>
    <t>Öffentliche Ausschreibung (Los 3)</t>
  </si>
  <si>
    <t>Wandleisten, Steckdosen, Leitungen, Leitungskanäle, Bilderrahmen und Kleiderhaken feucht reinigen sowie punktuelles Entfernen von haftenden Verschmutzungen</t>
  </si>
  <si>
    <t>reinigen der Tafeln inkl. Kreideablagen</t>
  </si>
  <si>
    <t>Fußböden Fliesen fegen, nass wischen (zweistufig), scheuern, absaugen, neutralisieren und anschließend desinfizieren</t>
  </si>
  <si>
    <t>Toilettenpapier Jumbo, 2lg, 9x25cm, hochweiß, Recycling, Folienverpackung, 360m, 6 Rollen pro Verpackungseinheit</t>
  </si>
  <si>
    <t>Reinigungsarten und Reinigungsverfahren</t>
  </si>
  <si>
    <t>Zuschlagskriterien</t>
  </si>
  <si>
    <t>Abzugshauben von außen reinigen</t>
  </si>
  <si>
    <t>Nasswischen mit Reinigungs- und Pflegemittelzusatz entsprechend der Reinigungs- und Plegeanleitung des Herstellers sowie punktuelles Entfernen von haftenden Verschmutzungen</t>
  </si>
  <si>
    <t>Tische, Stühle und Bänke komplett nass reinigen, Polstermöbel reinigen (inkl. Fleckentfernung)</t>
  </si>
  <si>
    <t>Füßböden Linoleum fegen, nass wischen (zweistufig), scheuern, absaugen, neutralisieren und anschließend versiegeln (Pflegeanleitung beachten)</t>
  </si>
  <si>
    <t>Fußböden Steingut fegen, nass wischen (zweistufig), scheuern, absaugen, neutralisieren und anschließend versiegeln (Pflegeanleitung beachten)</t>
  </si>
  <si>
    <t xml:space="preserve">Bedienelemente, wie Griffe und Gestänge, Wetter- und Wasserschenkel sowie die Fensterbank </t>
  </si>
  <si>
    <t>(innen und außen).</t>
  </si>
  <si>
    <r>
      <t xml:space="preserve">belägen ist zu entfernen. </t>
    </r>
    <r>
      <rPr>
        <u/>
        <sz val="10"/>
        <color indexed="8"/>
        <rFont val="Arial"/>
        <family val="2"/>
      </rPr>
      <t xml:space="preserve">Bei empfindlichen Bodenbelägen ist ein vorheriges Abdecken des </t>
    </r>
  </si>
  <si>
    <t xml:space="preserve">Preisblatt - optional Verbrauchsmaterial </t>
  </si>
  <si>
    <t>4. optionale Verbrauchmaterialien</t>
  </si>
  <si>
    <t>nach REFA (Vereinigung von Unternehmen und Rationalisierungsfachleuten, die Möglichkeiten 
zur Verbesserung der Wirtschaftlichkeit und zur Humanisierung der Arbeit untersucht (REFA-Verband für Arbeitsgestaltung, Betriebsorganisation und Unternehmensentwicklung e. V.))</t>
  </si>
  <si>
    <t>Begriffsklärungen: </t>
  </si>
  <si>
    <t xml:space="preserve">Wände und Decken  </t>
  </si>
  <si>
    <t>Raumbegrenzende Gebäudeteile und fest mit ihnen verbundene Elemente, mit Ausnahme des Fußbodens</t>
  </si>
  <si>
    <t>Beispiele: fest verbundene Elemente können sein Heizkörper, Fensterbänke, Lichtschalter,</t>
  </si>
  <si>
    <t>Steckdosen, Bilder, Einbauschränke, Wandflächen, Türen</t>
  </si>
  <si>
    <t xml:space="preserve">Fußboden  </t>
  </si>
  <si>
    <t>Bodenfläche und zugehörige Elemente</t>
  </si>
  <si>
    <t>Beispiele: zugehörige Elemente können sein Bodenbeläge, Sockelleisten, Türschwellen,</t>
  </si>
  <si>
    <t>Türstopper, Schmutzfangmatten</t>
  </si>
  <si>
    <t xml:space="preserve">Nicht haftende Verschmutzung </t>
  </si>
  <si>
    <t>Verschmutzung, die sich nicht direkt aufheben lässt</t>
  </si>
  <si>
    <t>Beispiele: Staub, Kies, Sand, Asche, Haare, Spinnweben, Krümel</t>
  </si>
  <si>
    <t xml:space="preserve">Haftende Verschmutzung </t>
  </si>
  <si>
    <t>Verschmutzung, die auf einer begrenzten Fläche haftet</t>
  </si>
  <si>
    <t>Beispiele: Kaffeeflecken, kreisförmige Flecken, Griffspuren</t>
  </si>
  <si>
    <t>Anmerkung: Hierunter sind auch haftende Verschmutzungen auf nicht begrenzten Flächeneinheiten eines 
Bereichs zu verstehen (z.B. Reinigungsmittelrückstände). Flecken sind unerwünschte Ablagerungen eines Materials (z.B. Kaffee, Tinte, Öl) oder örtlich begrenzte Verfärbungen bzw. optische Veränderungen auf einem anderen Material (z.B. Bodenbelag).</t>
  </si>
  <si>
    <t>Reinigungsarten</t>
  </si>
  <si>
    <t>Geben Auskunft über Reinigungsintervalle und Reinigungsintensität</t>
  </si>
  <si>
    <t xml:space="preserve">Bauschlussreinigung </t>
  </si>
  <si>
    <t xml:space="preserve">Definition: </t>
  </si>
  <si>
    <r>
      <t>Die Bauschlussreinigung ist identisch mit den in der Praxis geläufigen</t>
    </r>
    <r>
      <rPr>
        <i/>
        <sz val="10"/>
        <color indexed="8"/>
        <rFont val="Arial "/>
      </rPr>
      <t xml:space="preserve"> </t>
    </r>
    <r>
      <rPr>
        <sz val="10"/>
        <color indexed="8"/>
        <rFont val="Arial "/>
      </rPr>
      <t>Begriffen „Baufeinreinigung" sowie 
"Erstreinigung bzw. –pflege“. Sie findet nach der Fertigstellung von Neubau-, Umbau- oder nach Renovierungsarbeiten statt.</t>
    </r>
  </si>
  <si>
    <r>
      <t>Ziel/Ergebnis:</t>
    </r>
    <r>
      <rPr>
        <sz val="10"/>
        <color indexed="8"/>
        <rFont val="Arial "/>
      </rPr>
      <t xml:space="preserve">         </t>
    </r>
  </si>
  <si>
    <t>Oberflächen sind frei von Handwerkerschmutz (Mörtel-, Gips-, Lackspritzer,</t>
  </si>
  <si>
    <t>Bohrstaub etc.) sowie von Schutzfolien und Etiketten; außerdem sollten die Oberflächen staub-, wischspuren-</t>
  </si>
  <si>
    <t>und schlierenfrei sein.</t>
  </si>
  <si>
    <t xml:space="preserve">Grundreinigung/Intensivreinigung </t>
  </si>
  <si>
    <t xml:space="preserve">Definition:              </t>
  </si>
  <si>
    <t>Es werden haftende Verschmutzungen und/oder abgenutzte</t>
  </si>
  <si>
    <t xml:space="preserve">Pflegefilme oder andere Rückstände, die das Aussehen der Oberfläche beeinträchtigen, entfernt. Eine </t>
  </si>
  <si>
    <t>Grundreinigung wird im Allgemeinen nur in größeren Zeitabständen durchgeführt.</t>
  </si>
  <si>
    <t xml:space="preserve">Ziel/Ergebnis:         </t>
  </si>
  <si>
    <t>Oberflächen sollen frei von haftenden Verschmutzungen bzw. abgenutzten Pflegefilmen oder anderen Rückständen sein; weiterhin sollen Oberflächen schlieren- und fleckenfrei sein, soweit dies nach dem Stand der Technik möglich ist.</t>
  </si>
  <si>
    <t xml:space="preserve">Bemerkungen/Hinweise: </t>
  </si>
  <si>
    <t>Der Zeitpunkt kann vertraglich vereinbart oder als Sonderreinigung festgelegt werden.</t>
  </si>
  <si>
    <t xml:space="preserve">Einpflege/Grundpflege </t>
  </si>
  <si>
    <t>Definition:</t>
  </si>
  <si>
    <t>Bei der Ein- oder Grundpflege werden Pflegemittel auf Oberflächen gebracht, die diese vor mechanischer Beanspruchung schützen (Werterhaltung) und die nachfolgende Unterhaltsreinigung erleichtern. Die Ein- oder Grundpflege setzt eine Bauschlussreinigung oder Grundreinigung voraus.</t>
  </si>
  <si>
    <t>Ziel/Ergebnis:</t>
  </si>
  <si>
    <t>Einheitliche Optik des Pflegefilmes, keine unerwünschten Nachteile bezüglich Optik und Trittsicherheit des Pflegefilmes bei der Nutzung.</t>
  </si>
  <si>
    <t>Bemerkungen/Hinweise:</t>
  </si>
  <si>
    <t>Die spätere Beseitigung von abgenutzten Pflegemittelfilmen soll möglich sein.</t>
  </si>
  <si>
    <t xml:space="preserve">Unterhaltsreinigung </t>
  </si>
  <si>
    <t>Unterhaltsreinigungen sind sich wiederholende Reinigungsarbeiten nach festgelegten Zeitabständen.</t>
  </si>
  <si>
    <t>Je nach den durchzuführenden Reinigungsarbeiten verschieden.</t>
  </si>
  <si>
    <t xml:space="preserve">Zwischenreinigung </t>
  </si>
  <si>
    <t>Die Zwischenreinigung ist eine Intensivreinigung mit dem Ziel,  den Zeitpunkt der Grundreinigung möglichst weit hinauszuschieben und die Optik zu verbessern.</t>
  </si>
  <si>
    <t>Bei nicht-textilen Belägen werden die durch Frequentierung abgenutzten Pflegefilme mittels einer Scheibenmaschine und einem geeigneten Pad trocken angeschliffen. Anschließend wird der Pflegefilm durch ein geeignetes Pflegeprodukt ergänzt und mittels geeigneter Maschine und Pad dem übrigen Pflegefilm egalisiert. Eine Zwischenreinigung von Textilbelägen kommt auch dann zur Anwendung, wenn der Belag aufgrund der Belagskonstruktion oder Verlegeart durch eine Nassreinigung (Sprühextraktion, Shampoonierung) nicht grundgereinigt werden kann.</t>
  </si>
  <si>
    <t xml:space="preserve">Ziel/Ergebnis: </t>
  </si>
  <si>
    <t>Die Oberfläche soll in ihrer Optik verbessert werden. Stark frequentierte Bereiche sollen in ihrem
Gesamterscheinungsbild der übrigen Fläche angeglichen sein.</t>
  </si>
  <si>
    <t>Die Zwischenreinigung ersetzt üblicherweise die Grundreinigung nicht, sondern zögert diese lediglich hinaus. Mögliche Verfahren zur Zwischenreinigung sind z.B. Pulverreinigung, Garnpadreinigung oder Trockenshampoonierung.</t>
  </si>
  <si>
    <t xml:space="preserve">Teilflächenreinigung </t>
  </si>
  <si>
    <t>Die Teilflächenreinigung beschränkt sich auf Fußbodenflächen, die aufgrund starker Frequentierung in der
 Optik stark negativ beeinflusst sind, ebenfalls mit dem Ziel, die Grundreinigung hinauszuzögern.</t>
  </si>
  <si>
    <t> Vgl. Zwischenreinigung.</t>
  </si>
  <si>
    <t>Die Methoden bei textilen und nicht-textilen Belägen sind mit der Zwischenreinigung vergleichbar.</t>
  </si>
  <si>
    <t xml:space="preserve">Sonderreinigung </t>
  </si>
  <si>
    <t>Reinigungen, die über den Rahmen der Unterhalts- und Zwischenreinigung hinausgehen.</t>
  </si>
  <si>
    <t>Je nach Auftrag und Arbeiten unterschiedlich.</t>
  </si>
  <si>
    <r>
      <t>Bemerkungen/Hinweise</t>
    </r>
    <r>
      <rPr>
        <sz val="10"/>
        <color indexed="8"/>
        <rFont val="Arial "/>
      </rPr>
      <t>:</t>
    </r>
  </si>
  <si>
    <t>Sie werden in der Regel als Einzelaufträge vergeben.</t>
  </si>
  <si>
    <t>Reinigungsverfahren nach REFA</t>
  </si>
  <si>
    <t>Reinigungsverfahren beschreiben die genauen Reinigungstätigkeiten</t>
  </si>
  <si>
    <t>Ausführung von Reinigungsarbeiten bei der Fußbodenreinigung</t>
  </si>
  <si>
    <t xml:space="preserve">Kehren </t>
  </si>
  <si>
    <t>Manuelle oder maschinelle, trockene mechanische Entfernung von aufliegendem (leicht gebundenem) 
Schmutz  (Staub, Sand, Laub, Papierknäuel, Zigarettenkippen, etc.) mit Borstenerzeugnissen (Besen, Bürsten, Kehrwalze, Bürstwalze) und Aufnahme in ein Behältnis.</t>
  </si>
  <si>
    <t>Oberfläche ist frei von aufliegendem Schmutz (Staub, Sand, Laub, Papierknäuel, Zigarettenkippen, etc.); mit geringen Staubrückständen auf dem Fußboden ist dennoch zu rechnen.</t>
  </si>
  <si>
    <t xml:space="preserve">Kehrsaugen </t>
  </si>
  <si>
    <t>Trockene mechanische Entfernung von aufliegendem Schmutz mit Borstenerzeugnissen und gleichzeitiger
 Absaugung von Staub sowie Aufnahme des Schmutzes in ein Behältnis.</t>
  </si>
  <si>
    <t>Oberfläche ist frei von Staub und Grobschmutz (Sand, Papierknäuel etc.).</t>
  </si>
  <si>
    <t xml:space="preserve">Kehren mit Kehrspänen </t>
  </si>
  <si>
    <r>
      <t>Definition</t>
    </r>
    <r>
      <rPr>
        <sz val="10"/>
        <color indexed="8"/>
        <rFont val="Arial "/>
      </rPr>
      <t>:</t>
    </r>
  </si>
  <si>
    <t>Aufbringen der Kehrspäne und Reinigen des Bodens durch anschließendes Kehren. Kehrgut fachgerecht 
entsorgen.</t>
  </si>
  <si>
    <t xml:space="preserve">Oberfläche ist frei von Sand, Laub, Papierknäueln, Staub; ggf. befindet sich die Oberfläche in einem gepflegten Zustand. </t>
  </si>
  <si>
    <t>Je nach Art der eingesetzten Kehrspäne werden gleichzeitig pflegende Substanzen aufgebracht.</t>
  </si>
  <si>
    <t xml:space="preserve">Polieren </t>
  </si>
  <si>
    <t>Geläufig ist auch der Begriff "Bohnern". Maschinelle Behandlung mit Bürstenerzeugnissen oder Pads (Bodenreinigungsscheiben) auf unbehandelten oder mit Pflegemittel behandelten Fußbodenbelägen.</t>
  </si>
  <si>
    <t>Oberflächen sind frei von Verkehrsspuren, Absatzstrichen und Getränkeflecken. Die Optik des Pflegefilmes ist einheitlich; je nach Art der Pflegesubstanzen spezielle Glanzerzeugung.</t>
  </si>
  <si>
    <t>Die Trittsicherheit darf nicht eingeschränkt werden.</t>
  </si>
  <si>
    <t xml:space="preserve">Poliersaugen </t>
  </si>
  <si>
    <t>Polieren und gleichzeitige Staubbeseitigung durch Trockensaugen in einem Arbeitsgang; dazu werden Fußbodenreinigungsmaschinen mit einem Saugaggregat ausgerüstet.</t>
  </si>
  <si>
    <t>Verkehrsspuren und teilweise haftende Verschmutzungen werden 
beseitigt; die Oberfläche ist staubfrei. Ergebnis wie beim Polieren.</t>
  </si>
  <si>
    <t>Fußbodenreinigungsmaschinen werden mit einem Saugaggregat ausgerüstet. Die Trittsicherheit darf nicht eingeschränkt werden.</t>
  </si>
  <si>
    <t xml:space="preserve">Cleanern (Spraymethode) </t>
  </si>
  <si>
    <t>Das Cleanermittel wird mit einem Handsprühkännchen oder durch eine Sprühvorrichtung
an einer Bodenreinigungsmaschine punktuell auf der Belagsfläche verteilt, wo hartnäckige Flecken sowie abgenutzte Pflegefilme vorhanden sind; anschließend werden die bearbeiteten Stellen maschinell unter Verwendung geeigneter Cleanerpads poliert.</t>
  </si>
  <si>
    <t>Oberflächen sind frei von hartnäckigen Flecken, Gummiabsatzstrichen, Schrammen, Schleifspuren. Abgenutzte Pflegefilmstellen sind saniert und der übrigen Fläche angeglichen. Die Optik (Glanz) ist einheitlich.</t>
  </si>
  <si>
    <t>Die Trittsicherheit darf nicht einschränkt werden.</t>
  </si>
  <si>
    <t xml:space="preserve">Feuchtwischen </t>
  </si>
  <si>
    <t>Staubbindendes Wischen in einer Arbeitsstufe mit nebelfeuchten oder präparierten Reinigungstextilien zur Beseitigung von lose aufliegendem Feinschmutz (Staub, Flaum) und in geringerem Umfang auch von aufliegendem Grobschmutz (Papierknäuel, Pappbecher, Zigarettenstummel etc.) und anschließender Aufnahme des Grobschmutzes in ein Behältnis.</t>
  </si>
  <si>
    <t>Oberfläche ist frei von Grobschmutz und aufliegendem Feinschmutz (Staub, Flaum). Haftende Verschmutzungen (Getränkeflecken, Straßenschmutz, Absatzstriche) können noch auf der Oberfläche vorhanden sein.</t>
  </si>
  <si>
    <t>Voraussetzung zur Anwendung der Feuchtwischmethode sind glatte Bodenbeläge wie z.B. Linoleum, PVC, mit geeignetem Pflegefilm behandelte Beläge, versiegelte Holzböden, polierte Steinböden etc.</t>
  </si>
  <si>
    <t xml:space="preserve">Nasswischen </t>
  </si>
  <si>
    <t>Manuelle Nassreinigung mit Reinigungstextilien zur Beseitigung von haftenden Verschmutzungen (Getränkeflecke, Straßenschmutz, etc.). Diese Methode kann auch unter Verwendung von geeigneten Mitteln zur desinfizierenden Fußbodenreinigung eingesetzt werden, unter Verwendung von Wischpflegemitteln erreicht man gleichzeitig einen Pflegeeffekt.</t>
  </si>
  <si>
    <t>Oberflächen sollen frei von Staub, Grobschmutz, haftenden Verschmutzungen, (Getränkeflecken, Straßenschmutz, etc.) sowie sonstigen Schmutzrückständen. Gummiabsatzstriche können auf den Oberflächen noch vorhanden sein. Bei Einsatz von Wischpflegemitteln sollen die zurückbleibenden Pflegemittelsubstanzen frei von Schmutzeinlagerungen sein und sich ohne eine aufwendige und umweltbelastende Grundreinigung vom Fußbodenbelag beseitigen lassen. Beim Einsatz von Desinfektionsmitteln sollte eie ausreichende Keiminaktivierung erzielt werden.</t>
  </si>
  <si>
    <t xml:space="preserve">Nasswischen einstufig </t>
  </si>
  <si>
    <t>Definition</t>
  </si>
  <si>
    <t>Der Belag wird in einem Arbeitsgang mit mehr oder weniger stark entwässerten Reinigungstextilien (Mop, Wischbezug, Scheuer- bzw. Wischtuch, Vliestuch) gereinigt. Die bei diesem Arbeitsgang zurückbleibende Flüssigkeit lässt man abtrocknen. Dem Wischwasser können neben Reinigungsmitteln auch Wischpflege- oder Desinfektionsmittel zugegeben werden.</t>
  </si>
  <si>
    <t>Vgl. Nasswischen.</t>
  </si>
  <si>
    <t>Diese Methode eignet sich nur für Bodenbeläge, die einen geringen Verschmutzungsgrad haben oder die
feuchtigkeitsempfindlich sind (Doppelböden in EDV-Räumen etc.).</t>
  </si>
  <si>
    <t xml:space="preserve">Nasswischen zweistufig </t>
  </si>
  <si>
    <t>Die Zweistufen-Methode stellt das klassische Nasswischverfahren dar. Beim ersten Arbeitsgang wird mit einer
Reinigungstextilie (Tücher, Mops, Wischbezüge von Breitwischgeräten etc.) so viel Reinigungsflüssigkeit auf den Belag gebracht, dass haftende, wassergebundene Verschmutzungen aufgeweicht bzw. abgelöst werden. In der zweiten Arbeitsstufe wird die überschüssige Schmutzflüssigkeit wieder mit Reinigungstextilien aufgenommen.</t>
  </si>
  <si>
    <t>Der Reinigungseffekt ist wesentlich besser als beim einstufigen Nasswischen; außerdem trocknet das Wischwasser schneller, so dass die Rutschgefahr verringert wird.</t>
  </si>
  <si>
    <t xml:space="preserve">Punktuelles Nasswischen </t>
  </si>
  <si>
    <t>Bei dieser Reinigungsarbeit wird nur eine kleine Fläche von der Gesamtfläche nass gewischt.</t>
  </si>
  <si>
    <t>Vgl. Nasswischen. Da nur punktuell gereinigt wird, ist das Reinigungsergebnis - bezogen auf die Gesamtfläche - eingeschränkt.</t>
  </si>
  <si>
    <t>Häufig ist diese Methode in Schulungseinrichtungen dort vorteilhaft, wo in den Unterrichtsräumen eine kleine 
Fläche vor der Wandtafel häufiger als die Gesamtfläche nassgewischt wird.</t>
  </si>
  <si>
    <t>Ähnlich können Flecken oder Verschmutzungen im Bereich von Getränkeautomaten beseitigt werden.</t>
  </si>
  <si>
    <t>Nassscheuern</t>
  </si>
  <si>
    <t>Manuelle oder maschinelle Fußbodenreinigung mit Borstenerzeugnissen oder Reinigungspads zur Beseitigung ,hartnäckig haftender Verschmutzungen.</t>
  </si>
  <si>
    <t>Oberflächen müssen frei sein von Grobschmutz, Staub und sämtlichen Schmutzrückständen. Die Oberfläche soll schlieren- und wischspurenfrei sein.</t>
  </si>
  <si>
    <t>Saugen</t>
  </si>
  <si>
    <t>Trockenes Absaugen von lose aufliegenden oder schwach haftenden Verschmutzungen mittels Staubsauger.</t>
  </si>
  <si>
    <t>Oberfläche soll frei sein von Grobschmutz, Staub und Flaum. Haftende Verschmutzungen  bei nicht-textilen Belägen und in den Teppichflor eingedrungene Substanzen bei textilen Belägen (z.B. Getränkeflecken, Kaffee, Obstsaft) können noch auf der Oberfläche vorhanden sein.</t>
  </si>
  <si>
    <t>Bei textilen Belägen ist nur dann ein gutes Ergebnis der Entstaubung zu erwarten, wenn leistungsstarke Sauger in angepasster Arbeitsgeschwindigkeit eingesetzt werden und die gesamte Fläche bearbeitet wird.</t>
  </si>
  <si>
    <t xml:space="preserve">Bürstsaugen </t>
  </si>
  <si>
    <t>Mechanisches Bürsten des Belages und trockenes Absaugen von lose aufliegenden oder mechanisch auf der Oberfläche haftenden Verschmutzungen mittels Bürstsaugmaschine.</t>
  </si>
  <si>
    <t>Oberflächen sollen frei sein von lose aufliegendem Grobschmutz sowie von Staub und Flaum; in den
Teppichflor eingedrungene Substanzen (z.B. Getränkeflecken, Obstsaft, Kaffee etc.) können noch auf der Oberfläche sichtbar sein.</t>
  </si>
  <si>
    <t xml:space="preserve">Shampoonierung </t>
  </si>
  <si>
    <t>Reinigen des Belages mit Bürstenmaschinen unter Verwendung einer geeigneten Shampoolösung; anschließend Absaugen der Schmutzflotte (Schaum).</t>
  </si>
  <si>
    <t>Oberfläche soll frei sein von haftenden, in die Polschicht (Flor) eingedrungenen Verschmutzungen - soweit
nach dem Stand der Technik durchführbar- ebenso von aufliegendem Staub und Flaum.</t>
  </si>
  <si>
    <t>Je nach Beschaffenheit des Schaumes unterscheidet man eine Nass- und eine Trockenshampoonierung. Die
eingesetzten Mittel sollen eine rasche Wiederanschmutzung verhindern.</t>
  </si>
  <si>
    <t xml:space="preserve">Nassshampoonierung </t>
  </si>
  <si>
    <t>Im Gegensatz zur Trockenshampoonierung ist der nasse Schaum reinigungsaktiver.</t>
  </si>
  <si>
    <t>Die Methode kommt zur Grundreinigung von textilen Belägen zum Einsatz.</t>
  </si>
  <si>
    <t>Vgl. Shampoonierung.</t>
  </si>
  <si>
    <t>Vor der erneuten Benutzung muss der Belag nach der Nassshampoonierung völlig trocknen.</t>
  </si>
  <si>
    <t xml:space="preserve">Trockenshampoonierung </t>
  </si>
  <si>
    <t>Shampoonierung mit relativ trockenem Schaum, vgl. Shampoonierung.</t>
  </si>
  <si>
    <t>Diese Reinigungsart kommt als Zwischenreinigung zum Einsatz oder wenn der textile Belag aufgrund seiner Beschaffenheit oder Verlegeart feuchtigkeitsempfindlich ist. Der Reinigungserfolg ist nicht so groß wie vergleichsweise bei der Nassshampoonierung.</t>
  </si>
  <si>
    <t xml:space="preserve">Sprühextraktion </t>
  </si>
  <si>
    <t>Einsprühen der Reinigungslösung unter Druck (evtl. mit mechanischer Unterstützung durch Bürsten) bei gleichzeitigem Absaugen der Schmutzflotte.</t>
  </si>
  <si>
    <t>Oberfläche, die frei von haftenden, in die Polschicht (Flor) eingedrungenen Verschmutzungen ist - soweit 
nach dem Stand der Technik durchführbar- ebenso von Staub und Flaum.</t>
  </si>
  <si>
    <t>Wegen des guten Reinigungseffektes ist diese Methode zur Grundreinigung geeignet.</t>
  </si>
  <si>
    <t xml:space="preserve">Kombination Shampoonierung/Sprühextraktion </t>
  </si>
  <si>
    <t>Shampoonieren des Belages mit Bürstenmaschinen unter Verwendung einer geeigneten Shampoolösung. </t>
  </si>
  <si>
    <t>Sprühextrahieren mit klarem Wasser.</t>
  </si>
  <si>
    <t>Textilbelag trocknen lassen. Ggf. Nachdetachur.</t>
  </si>
  <si>
    <t>Hochflorteppiche aufbürsten.</t>
  </si>
  <si>
    <t>Vgl. Shampoonierung, Sprühextraktion.</t>
  </si>
  <si>
    <t xml:space="preserve">Teppichreinigungspulver </t>
  </si>
  <si>
    <t>Ein geeignetes Teppichreinigungspulver wird auf den Belag aufgestreut und mit Bürstenerzeugnissen manuell oder maschinell einmassiert. Nach dem Trocknen des Pulvers wird dieses gründlich mit einem leistungsfähigen Trockensauger bzw. Bürstsaugmaschine abgesaugt.</t>
  </si>
  <si>
    <r>
      <t xml:space="preserve">Begrenzter Reinigungserfolg, daher als Zwischenreinigung einzustufen. Die Oberfläche soll je nach dem Stand der Technik möglichst frei von in den Flor eingedrungenen, haftenden Verschmutzungen sowie von aufliegendem Staub und Flaum sein. </t>
    </r>
    <r>
      <rPr>
        <i/>
        <sz val="10"/>
        <color indexed="8"/>
        <rFont val="Arial "/>
      </rPr>
      <t>Bemerkungen/Hinweise</t>
    </r>
    <r>
      <rPr>
        <sz val="10"/>
        <color indexed="8"/>
        <rFont val="Arial "/>
      </rPr>
      <t xml:space="preserve"> Diese Methode ist besonders für feuchtigkeitsempfindliche Beläge geeignet.</t>
    </r>
  </si>
  <si>
    <t xml:space="preserve">Garnpad-/Faserpadreinigung </t>
  </si>
  <si>
    <t>Methode zur Zwischenreinigung von textilen Belägen. Nach dem Aufsprühen einer Reinigungschemikalie 
erfolgt eine Bearbeitung mit speziellen Garnpads (Faserpads) unter Verwendung einer Einscheibenmaschine.</t>
  </si>
  <si>
    <t>Vgl. Teppichreinigungspulver.</t>
  </si>
  <si>
    <t>Diese Methode ist besonders für feuchtigkeitsempfindliche Beläge geeignet.</t>
  </si>
  <si>
    <t xml:space="preserve">Fleckentfernung, z.B. bei Sonderreinigung </t>
  </si>
  <si>
    <t>Gemeint sind Flecken, die sich mit marktgängigen Fleckentfernungsmitteln beseitigen lassen. Flecken sind
spezifisch nach dem jeweiligen Stand der Technik zu bearbeiten. Behandelte Fleckstellen sind so zu bearbeiten, dass eine Wiederanschmutzung durch    Restsubstanzen ausgeschlossen ist (gründliches Nachspülen).</t>
  </si>
  <si>
    <t>Oberfläche frei von in den Flor eingedrungenen, haftenden Verschmutzungen.</t>
  </si>
  <si>
    <t>Eine Fleckentfernung ersetzt keine Grundreinigung in gewissen Zeitabständen. Die Fleckentfernung erfolgt zweckmäßig als Sonderreinigung und wird zeitlich mit dem entsprechenden Stundensatz abgerechnet. Aufgrund der punktuellen Fleckentfernung kann sich im Gesamterscheinungsbild eine unterschiedliche Optik ergeben.</t>
  </si>
  <si>
    <t xml:space="preserve">Fleckentfernung bei Unterhaltsreinigung </t>
  </si>
  <si>
    <t>Beseitigung von maximal 3 Flecken von einer Größe &lt; 1 dm² pro 100 m² bezogen auf den Anteil an der Gesamtfläche des bei einem Reinigungsvorgang zu reinigenden Textilbelages.</t>
  </si>
  <si>
    <r>
      <t>Ziel/Ergebnis</t>
    </r>
    <r>
      <rPr>
        <sz val="10"/>
        <color indexed="8"/>
        <rFont val="Arial "/>
      </rPr>
      <t>:</t>
    </r>
  </si>
  <si>
    <t>Es ist damit zu rechnen, dass noch Flecken vorhanden sind. Eine Wiederanschmutzung darf bei einer
Begehung im trockenen Zustand nicht auftreten.</t>
  </si>
  <si>
    <t>Ausführung der Reinigung von Ausstattung und Einrichtung (Inventar), Decken und Wänden</t>
  </si>
  <si>
    <t>Inhalt entleeren und entsorgen</t>
  </si>
  <si>
    <t>Der Inhalt von verschiedenen Behältern wird entleert und getrennt gesammelt sowie anschließend fachgerecht
entsorgt.</t>
  </si>
  <si>
    <t>Das Behältnis soll frei sein von jeglichem Inhalt (z.B. auch Kaugummis und haftenden Papierschnipseln).</t>
  </si>
  <si>
    <t xml:space="preserve">Inhalt Wiederverwertung zuführen </t>
  </si>
  <si>
    <t>Der getrennt gesammelte Inhalt verschiedener Behälter wird der Wiederverwertung zugeführt (z.B. Alu, Glas,
Papier, etc.)</t>
  </si>
  <si>
    <t>Abfall wird fachmännisch getrennt (z.B. Papier, Glas, Alu).</t>
  </si>
  <si>
    <t xml:space="preserve">Bestücken </t>
  </si>
  <si>
    <t>Ein Gegenstand (z.B. Handtuchhalter, Seifenspender etc.) wird neu mit Verbrauchsmaterialien (z.B. 
Papierhandtücher, Seifenlösung etc.) versehen.</t>
  </si>
  <si>
    <t>Der zu bestückende Gegenstand muss entsprechend dem angegebenen Termin mit Verbrauchsmaterial befüllt sein.</t>
  </si>
  <si>
    <t>Zwischen Auftraggeber und Auftragnehmer muss vertraglich festgelegt werden, wer die zu bestückenden 
Verbrauchsmaterialien stellt.</t>
  </si>
  <si>
    <t xml:space="preserve">Entstauben/Spinnweben </t>
  </si>
  <si>
    <t>Staubentfernung entweder mittels eines Trockensaugers (Staubsaugers) oder mit</t>
  </si>
  <si>
    <t>Reinigungstextilien von Gegenstand; Spinnweben werden mit Trockensauger oder Spinnenbesen entfernt.</t>
  </si>
  <si>
    <t>Der Gegenstand/Oberfläche muss von Staub und Spinnweben befreit sein.</t>
  </si>
  <si>
    <t xml:space="preserve">Feucht reinigen </t>
  </si>
  <si>
    <t>Lose aufliegende und leicht haftende Verschmutzungen werden manuell mit einem nassen, stark 
entwässerten Schwammtuch oder anderen Reinigungstextilien vom Gegenstand entfernt.</t>
  </si>
  <si>
    <t>Der Gegenstand/Oberfläche muss frei sein von Griffspuren, Staub sowie von Schlieren. </t>
  </si>
  <si>
    <t xml:space="preserve">Nass reinigen </t>
  </si>
  <si>
    <t>Haftende Verschmutzungen (z.B. Getränkeflecken, fetthaltige Verschmutzungen) werden manuell mit einem
nassen, wenig entwässerten Schwammtuch oder anderen Reinigungstextilien vom Gegenstand entfernt. </t>
  </si>
  <si>
    <t>Der Gegenstand/Oberfläche muss frei sein von haftenden Verschmutzungen, Griffspuren und Staub.</t>
  </si>
  <si>
    <t xml:space="preserve">Nass reinigen und nachtrocknen </t>
  </si>
  <si>
    <t>Haftende Verschmutzungen werden manuell mit einem nassen, wenig entwässerten Schwammtuch oder 
anderen Reinigungstextilien vom Gegenstand entfernt. Anschließend wird die Feuchtigkeit mit einem trockenen Reinigungstuch bzw. ähnlichen geeigneten Reinigungsutensilien (z.B. Leder) aufgenommen.</t>
  </si>
  <si>
    <t>Der Gegenstand/Oberfläche muss frei sein von haftenden Verschmutzungen, Griffspuren, Staub und Schlieren. Der Gegenstand darf nicht mehr feucht sein.</t>
  </si>
  <si>
    <t>Fest haftende Verschmutzungen werden manuell nass mit einem abrasiv wirkenden Padschwamm, 
geeigneten Bürsten oder Scheuermitteln vom Gegenstand entfernt.</t>
  </si>
  <si>
    <t>Der Gegenstand beziehungsweise die Oberfläche muss frei sein von fest haftenden Verschmutzungen, 
Griffspuren, Staub und Schlieren. Der Gegenstand beziehungsweise die Oberfläche kann noch sehr feucht sein.</t>
  </si>
  <si>
    <t>Diese Methode kann im "Nassbereich" wie z.B. Toiletten, Waschräumen, Umkleidekabinen etc. zum
Einsatz kommen.</t>
  </si>
  <si>
    <t xml:space="preserve">Griffspuren/Spritzer/Flecken entfernen </t>
  </si>
  <si>
    <t>Griffspuren, Spritzer oder hartnäckige Flecken werden punktuell und gezielt durch Feucht- oder 
Nassreinigung - ggf. anschließend nachtrocknen bzw. polieren - vom Gegenstand entfernt.</t>
  </si>
  <si>
    <t>Der Gegenstand/Oberfläche muss frei sein von Griffspuren, Spritzern und Flecken. Ggf. darf die Oberfläche
nicht mehr feucht und muss poliert sein.</t>
  </si>
  <si>
    <t>Der gereinigte Gegenstand wird mit weichen Reinigungstextilien nachpoliert, um die Optik des Gegenstandes
zu verbessern.</t>
  </si>
  <si>
    <t>Der Gegenstand muss sich in einem guten optischen Zustand befinden. Es dürfen keine Wischspuren 
vorhanden sein.</t>
  </si>
  <si>
    <t xml:space="preserve">Pflegend behandeln </t>
  </si>
  <si>
    <t>Der gereinigte Gegenstand wird mit geeigneten Pflegemitteln behandelt.</t>
  </si>
  <si>
    <t>Der Gegenstand/Oberfläche muss sich in eingepflegtem Zustand befinden. Es dürfen keine Wischspuren 
oder Unregelmäßigkeiten vorhanden sein.</t>
  </si>
  <si>
    <t xml:space="preserve">Desinfizierend reinigen </t>
  </si>
  <si>
    <t>Der Gegenstand wird mit geeigneten Desinfektionsreinigern gleichzeitig durch Nassreinigung oder 
Nassscheuern gereinigt und desinfiziert.</t>
  </si>
  <si>
    <t>Der Gegenstand/Oberfläche muss frei sein von fest haftenden Verschmutzungen, Griffspuren, Staub und 
Schlieren sowie sich in einem keimarmen Zustand befinden.</t>
  </si>
  <si>
    <t>Erläuterungen zu Desinfektionsverfahren</t>
  </si>
  <si>
    <t>Vorbeugende, routinemäßige Desinfektion</t>
  </si>
  <si>
    <t>Die prophylaktische, routinemäßige Desinfektion wird allgemein mit der täglichen</t>
  </si>
  <si>
    <t>Hausreinigung verbunden. Ziel ist die höchstmögliche Reduktion des Keimgehaltes in Verbindung mit der 
Minderung der Anzahl pathogener und fakultativ pathogener Keime im jeweiligen Bereich. Die Intensität der Reinigung und Desinfektion richtet sich nach den jeweiligen Anforderungen der unterschiedlichen Krankenhausbereiche. Demzufolge müssen für die einzelnen Bereiche entsprechend abgestufte Desinfektions- und Reinigungspläne erstellt werden: Bereiche, die in besonderem Maße vor Infektionen geschützt werden müssen, Bereiche, von denen bevorzugt Infektionen ausgehen können, Bereiche mit mittlerem Infektionsrisiko und Bereiche mit geringen Infektionsmöglichkeiten. Wenn bei der vorbeugenden Desinfektion in einem Arbeitsgang auch ein Reinigungseffekt erzielt werden soll, sind nur entsprechende Kombinationspräparate zu verwenden, deren unbedenkliche Kombination überprüft ist. Ein nachträglicher Zusatz von Reinigungsmitteln zu Desinfektionsmitteln bzw. umgekehrt ist nicht zulässig.</t>
  </si>
  <si>
    <t>Laufende Desinfektion</t>
  </si>
  <si>
    <t>Mit ihr soll eine Keimverschleppung während der Zeit der Erkrankung verhindert werden. Die laufende
 Desinfektion erstreckt sich auf alle potentiell durch den Kranken kontaminierten Gegenstände und die Ausscheidung des Kranken. Sie wird auch als ”Desinfektion am Krankenbett” bezeichnet.</t>
  </si>
  <si>
    <t>Schlussdesinfektion</t>
  </si>
  <si>
    <r>
      <t xml:space="preserve">Die Schlussdesinfektion erfolgt, wenn der Patient nachweislich keinen Krankheitserreger mehr ausscheidet
bzw. wenn dies aufgrund von Erfahrungswerten anzunehmen ist, wenn er verlegt wurde oder gestorben ist. Sie ist nach § 10a Bundesseuchengesetz vom 18.12.1979 dann erforderlich, ”wenn Gegenstände mit Erregern meldepflichtiger Krankheiten behaftet sind oder wenn das anzunehmen ist und </t>
    </r>
    <r>
      <rPr>
        <i/>
        <sz val="10"/>
        <color indexed="8"/>
        <rFont val="Arial "/>
      </rPr>
      <t>dadurch eine Verbreitung von Krankheiten zu befürchten ist.</t>
    </r>
    <r>
      <rPr>
        <sz val="10"/>
        <color indexed="8"/>
        <rFont val="Arial "/>
      </rPr>
      <t>” Durch die Schlussdesinfektion soll der Bereich oder Raum, der zur Pflege oder Behandlung eines Infektionskranken diente, so hergerichtet werden, dass er ohne Infektionsgefährdung zur Pflege oder Behandlung eines anderen Patienten genutzt werden kann. Die Schlussdesinfektion erstreckt sich auf alle Oberflächen und Gegenstände, die mit Krankheitserregern kontaminiert sind bzw. sein könnten.</t>
    </r>
  </si>
  <si>
    <t>Die vereinfachte und erweiterte Schlussdesinfektion</t>
  </si>
  <si>
    <r>
      <t xml:space="preserve">Bei der vereinfachten Schlussdesinfektion handelt es sich um ein Nasswisch- und Scheuerverfahren, das zur
Anwendung kommt, wenn in der Umgebung des Patienten Objekte mit Krankheitserregern behaftet sind oder sein können. Eine sorgfältig durchgeführte </t>
    </r>
    <r>
      <rPr>
        <i/>
        <sz val="10"/>
        <color indexed="8"/>
        <rFont val="Arial "/>
      </rPr>
      <t>Laufende Desinfektion</t>
    </r>
    <r>
      <rPr>
        <sz val="10"/>
        <color indexed="8"/>
        <rFont val="Arial "/>
      </rPr>
      <t xml:space="preserve"> erleichtert die Durchführung der Schlussdesinfektion.</t>
    </r>
  </si>
  <si>
    <t>Zur ”erweiterten Schlussdesinfektion” gehört neben der Nasswisch- und Scheuerdesinfektion (vorgeschaltet
oder nachgehend) die ”Raumdesinfektion” durch Verdampfen oder Vernebeln von Formalin mit geeigneten Apparaten. Sie erfasst das ganze Krankenzimmer und dessen Einrichtungen.</t>
  </si>
  <si>
    <t>Die Raumdesinfektion kommt nach Vorgabe des BGA nur zur Anwendung bei virusbedingtem 
hämorrhagischem Fieber, Lungenmilzbrand und in Sonderfällen bei Erkrankung an Tuberkulose.</t>
  </si>
  <si>
    <t>Bei erhöhter Infektionsgefahr des Desinfektors erfolgt erst die Raumdesinfektion, dann die Nasswisch- und
Scheuerdesinfektion. Insbesondere bei virusbedingtem hämorrhagischem Fieber kann es angezeigt sein, danach nochmals eine Verdampfung oder Vernebelung von Formalin durchzuführen.</t>
  </si>
  <si>
    <t xml:space="preserve">Hochdruckreinigung </t>
  </si>
  <si>
    <t>Entfernung von haftenden Verschmutzungen mit einem Hochdruckreinigungsgerät.</t>
  </si>
  <si>
    <t>Der Gegenstand/Oberfläche muss frei sein von haftenden Verschmutzungen.</t>
  </si>
  <si>
    <t>Der Gegenstand/Oberfläche kann noch sehr feucht sein.</t>
  </si>
  <si>
    <t>Diese Methode kann im "Nassbereich" wie z.B. Toiletten, Waschräumen, Umkleidekabinen etc. zum 
Einsatz kommen.</t>
  </si>
  <si>
    <t>Toilettenpapier, 2 lagig, 250 Blatt pro Rolle, 8x8 Rollen pro verpackungseinheit, 100 % Recycled</t>
  </si>
  <si>
    <t>Handtuchpapier, V-Falz, 2-lagig, Karton je 4000 Blatt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</si>
</sst>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00%"/>
    <numFmt numFmtId="165" formatCode="#,##0.00\ &quot;€&quot;"/>
    <numFmt numFmtId="166" formatCode="0.00\ &quot;%&quot;"/>
    <numFmt numFmtId="167" formatCode="0.00\ &quot;Punkte&quot;"/>
    <numFmt numFmtId="168" formatCode="0\ &quot;Punkte&quot;"/>
  </numFmts>
  <fonts count="63">
    <font>
      <sz val="11"/>
      <color theme="1"/>
      <name val="Calibri"/>
      <family val="2"/>
      <scheme val="minor"/>
    </font>
    <font>
      <sz val="10"/>
      <name val="Arial"/>
      <family val="2"/>
    </font>
    <font>
      <sz val="7"/>
      <name val="Arial"/>
      <family val="2"/>
    </font>
    <font>
      <sz val="10"/>
      <color indexed="8"/>
      <name val="Arial"/>
      <family val="2"/>
    </font>
    <font>
      <b/>
      <u/>
      <sz val="10"/>
      <name val="Arial"/>
      <family val="2"/>
    </font>
    <font>
      <b/>
      <sz val="10"/>
      <name val="Arial"/>
      <family val="2"/>
    </font>
    <font>
      <b/>
      <sz val="9"/>
      <name val="Arial"/>
      <family val="2"/>
    </font>
    <font>
      <sz val="8"/>
      <name val="Arial"/>
      <family val="2"/>
    </font>
    <font>
      <b/>
      <sz val="11"/>
      <color indexed="8"/>
      <name val="Arial"/>
      <family val="2"/>
    </font>
    <font>
      <b/>
      <sz val="12"/>
      <name val="Arial"/>
      <family val="2"/>
    </font>
    <font>
      <b/>
      <sz val="7"/>
      <color indexed="8"/>
      <name val="Times New Roman"/>
      <family val="1"/>
    </font>
    <font>
      <vertAlign val="superscript"/>
      <sz val="10"/>
      <color indexed="8"/>
      <name val="Arial"/>
      <family val="2"/>
    </font>
    <font>
      <vertAlign val="superscript"/>
      <sz val="10"/>
      <color indexed="8"/>
      <name val="Aril"/>
    </font>
    <font>
      <vertAlign val="superscript"/>
      <sz val="10"/>
      <name val="Arial"/>
      <family val="2"/>
    </font>
    <font>
      <u/>
      <sz val="10"/>
      <color indexed="8"/>
      <name val="Arial"/>
      <family val="2"/>
    </font>
    <font>
      <sz val="10"/>
      <color indexed="8"/>
      <name val="Arial "/>
    </font>
    <font>
      <i/>
      <sz val="10"/>
      <color indexed="8"/>
      <name val="Arial "/>
    </font>
    <font>
      <b/>
      <sz val="11"/>
      <color theme="1"/>
      <name val="Calibri"/>
      <family val="2"/>
      <scheme val="minor"/>
    </font>
    <font>
      <b/>
      <sz val="12"/>
      <color theme="1"/>
      <name val="Calibri"/>
      <family val="2"/>
      <scheme val="minor"/>
    </font>
    <font>
      <sz val="8"/>
      <color theme="1"/>
      <name val="Calibri"/>
      <family val="2"/>
      <scheme val="minor"/>
    </font>
    <font>
      <sz val="10"/>
      <color theme="1"/>
      <name val="Calibri"/>
      <family val="2"/>
      <scheme val="minor"/>
    </font>
    <font>
      <sz val="14"/>
      <color theme="1"/>
      <name val="Calibri"/>
      <family val="2"/>
      <scheme val="minor"/>
    </font>
    <font>
      <b/>
      <sz val="14"/>
      <color theme="1"/>
      <name val="Calibri"/>
      <family val="2"/>
      <scheme val="minor"/>
    </font>
    <font>
      <b/>
      <i/>
      <sz val="11"/>
      <color theme="1"/>
      <name val="Calibri"/>
      <family val="2"/>
      <scheme val="minor"/>
    </font>
    <font>
      <b/>
      <i/>
      <sz val="10"/>
      <color theme="1"/>
      <name val="Calibri"/>
      <family val="2"/>
      <scheme val="minor"/>
    </font>
    <font>
      <sz val="11"/>
      <color theme="1"/>
      <name val="Wingdings 2"/>
      <family val="1"/>
      <charset val="2"/>
    </font>
    <font>
      <sz val="16"/>
      <color theme="1"/>
      <name val="Calibri"/>
      <family val="2"/>
      <scheme val="minor"/>
    </font>
    <font>
      <sz val="10"/>
      <color theme="1"/>
      <name val="Arial"/>
      <family val="2"/>
    </font>
    <font>
      <sz val="9"/>
      <color theme="1"/>
      <name val="Calibri"/>
      <family val="2"/>
      <scheme val="minor"/>
    </font>
    <font>
      <b/>
      <sz val="12"/>
      <color theme="1"/>
      <name val="Arial"/>
      <family val="2"/>
    </font>
    <font>
      <b/>
      <sz val="14"/>
      <color theme="1"/>
      <name val="Arial"/>
      <family val="2"/>
    </font>
    <font>
      <sz val="12"/>
      <color theme="1"/>
      <name val="Arial"/>
      <family val="2"/>
    </font>
    <font>
      <sz val="14"/>
      <color theme="1"/>
      <name val="Arial"/>
      <family val="2"/>
    </font>
    <font>
      <b/>
      <sz val="11"/>
      <color theme="1"/>
      <name val="Arial"/>
      <family val="2"/>
    </font>
    <font>
      <sz val="11"/>
      <color theme="1"/>
      <name val="Arial"/>
      <family val="2"/>
    </font>
    <font>
      <b/>
      <sz val="10"/>
      <color theme="1"/>
      <name val="Arial"/>
      <family val="2"/>
    </font>
    <font>
      <sz val="8"/>
      <color theme="1"/>
      <name val="Arial"/>
      <family val="2"/>
    </font>
    <font>
      <b/>
      <u/>
      <sz val="12"/>
      <color theme="1"/>
      <name val="Arial"/>
      <family val="2"/>
    </font>
    <font>
      <sz val="11"/>
      <color rgb="FF1F497D"/>
      <name val="Calibri"/>
      <family val="2"/>
      <scheme val="minor"/>
    </font>
    <font>
      <sz val="10"/>
      <color rgb="FF1F497D"/>
      <name val="Arial"/>
      <family val="2"/>
    </font>
    <font>
      <sz val="12"/>
      <color theme="1"/>
      <name val="Times New Roman"/>
      <family val="1"/>
    </font>
    <font>
      <sz val="10"/>
      <color theme="1"/>
      <name val="Aril"/>
    </font>
    <font>
      <b/>
      <sz val="9"/>
      <name val="Calibri"/>
      <family val="2"/>
      <scheme val="minor"/>
    </font>
    <font>
      <b/>
      <sz val="8"/>
      <color theme="1"/>
      <name val="Arial"/>
      <family val="2"/>
    </font>
    <font>
      <sz val="9"/>
      <color theme="1"/>
      <name val="Arial"/>
      <family val="2"/>
    </font>
    <font>
      <b/>
      <sz val="9"/>
      <color theme="1"/>
      <name val="Arial"/>
      <family val="2"/>
    </font>
    <font>
      <b/>
      <sz val="9"/>
      <color theme="1"/>
      <name val="Calibri"/>
      <family val="2"/>
      <scheme val="minor"/>
    </font>
    <font>
      <sz val="9"/>
      <name val="Calibri"/>
      <family val="2"/>
      <scheme val="minor"/>
    </font>
    <font>
      <sz val="12"/>
      <color theme="1"/>
      <name val="Calibri"/>
      <family val="2"/>
      <scheme val="minor"/>
    </font>
    <font>
      <b/>
      <u/>
      <sz val="10"/>
      <name val="Calibri"/>
      <family val="2"/>
      <scheme val="minor"/>
    </font>
    <font>
      <b/>
      <sz val="8"/>
      <name val="Calibri"/>
      <family val="2"/>
      <scheme val="minor"/>
    </font>
    <font>
      <sz val="10"/>
      <name val="Calibri"/>
      <family val="2"/>
      <scheme val="minor"/>
    </font>
    <font>
      <sz val="14"/>
      <color theme="1"/>
      <name val="Arial#"/>
    </font>
    <font>
      <b/>
      <i/>
      <sz val="10"/>
      <color theme="1"/>
      <name val="Arial"/>
      <family val="2"/>
    </font>
    <font>
      <u/>
      <sz val="10"/>
      <color theme="1"/>
      <name val="Arial"/>
      <family val="2"/>
    </font>
    <font>
      <b/>
      <u/>
      <sz val="16"/>
      <color theme="1"/>
      <name val="Calibri"/>
      <family val="2"/>
      <scheme val="minor"/>
    </font>
    <font>
      <b/>
      <u/>
      <sz val="14"/>
      <color theme="1"/>
      <name val="Arial"/>
      <family val="2"/>
    </font>
    <font>
      <b/>
      <u/>
      <sz val="10"/>
      <color theme="1"/>
      <name val="Arial "/>
    </font>
    <font>
      <sz val="10"/>
      <color theme="1"/>
      <name val="Arial "/>
    </font>
    <font>
      <b/>
      <sz val="10"/>
      <color theme="1"/>
      <name val="Arial "/>
    </font>
    <font>
      <i/>
      <sz val="10"/>
      <color theme="1"/>
      <name val="Arial "/>
    </font>
    <font>
      <b/>
      <sz val="16"/>
      <color theme="1"/>
      <name val="Calibri"/>
      <family val="2"/>
      <scheme val="minor"/>
    </font>
    <font>
      <u/>
      <sz val="1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bgColor indexed="64"/>
      </patternFill>
    </fill>
  </fills>
  <borders count="65">
    <border>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bottom style="hair">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bottom style="double">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616">
    <xf numFmtId="0" fontId="0" fillId="0" borderId="0" xfId="0"/>
    <xf numFmtId="0" fontId="0" fillId="0" borderId="1" xfId="0" applyBorder="1"/>
    <xf numFmtId="0" fontId="0" fillId="0" borderId="2" xfId="0" applyBorder="1"/>
    <xf numFmtId="0" fontId="18" fillId="0" borderId="0" xfId="0" applyFont="1"/>
    <xf numFmtId="0" fontId="0" fillId="0" borderId="0" xfId="0"/>
    <xf numFmtId="0" fontId="0" fillId="0" borderId="0" xfId="0" applyBorder="1"/>
    <xf numFmtId="0" fontId="19" fillId="0" borderId="0" xfId="0" applyFont="1"/>
    <xf numFmtId="0" fontId="17" fillId="0" borderId="0" xfId="0" applyFont="1"/>
    <xf numFmtId="0" fontId="20" fillId="0" borderId="0" xfId="0" applyFont="1"/>
    <xf numFmtId="0" fontId="0" fillId="0" borderId="3" xfId="0" applyBorder="1"/>
    <xf numFmtId="0" fontId="0" fillId="0" borderId="3" xfId="0" applyBorder="1" applyAlignment="1">
      <alignment horizontal="center"/>
    </xf>
    <xf numFmtId="0" fontId="0" fillId="0" borderId="1" xfId="0" applyBorder="1" applyAlignment="1">
      <alignment horizontal="center"/>
    </xf>
    <xf numFmtId="0" fontId="17" fillId="2" borderId="0" xfId="0" applyFont="1" applyFill="1" applyBorder="1" applyAlignment="1"/>
    <xf numFmtId="0" fontId="17" fillId="0" borderId="0" xfId="0" applyFont="1" applyBorder="1" applyAlignment="1"/>
    <xf numFmtId="0" fontId="17" fillId="2" borderId="0" xfId="0" applyFont="1" applyFill="1" applyBorder="1" applyAlignment="1">
      <alignment wrapText="1"/>
    </xf>
    <xf numFmtId="0" fontId="21" fillId="0" borderId="0" xfId="0" applyFont="1" applyBorder="1"/>
    <xf numFmtId="0" fontId="22" fillId="0" borderId="0" xfId="0" applyFont="1"/>
    <xf numFmtId="0" fontId="23" fillId="0" borderId="4" xfId="0" applyFont="1" applyBorder="1"/>
    <xf numFmtId="0" fontId="23" fillId="0" borderId="5" xfId="0" applyFont="1" applyBorder="1"/>
    <xf numFmtId="0" fontId="0" fillId="0" borderId="6" xfId="0" applyBorder="1"/>
    <xf numFmtId="0" fontId="0" fillId="0" borderId="6" xfId="0" applyFont="1" applyBorder="1" applyAlignment="1">
      <alignment vertical="center" wrapText="1"/>
    </xf>
    <xf numFmtId="0" fontId="0" fillId="0" borderId="6" xfId="0" applyBorder="1" applyAlignment="1">
      <alignment vertical="center" wrapText="1"/>
    </xf>
    <xf numFmtId="0" fontId="0" fillId="0" borderId="2" xfId="0" applyBorder="1" applyAlignment="1">
      <alignment vertical="center" wrapText="1"/>
    </xf>
    <xf numFmtId="0" fontId="0" fillId="0" borderId="0" xfId="0" applyBorder="1" applyAlignment="1">
      <alignment vertical="center" wrapText="1"/>
    </xf>
    <xf numFmtId="0" fontId="20" fillId="0" borderId="0" xfId="0" applyFont="1" applyAlignment="1"/>
    <xf numFmtId="0" fontId="24" fillId="0" borderId="4" xfId="0" applyFont="1" applyBorder="1"/>
    <xf numFmtId="0" fontId="0" fillId="0" borderId="7" xfId="0" applyBorder="1"/>
    <xf numFmtId="0" fontId="0" fillId="0" borderId="0" xfId="0" applyAlignment="1">
      <alignment wrapText="1"/>
    </xf>
    <xf numFmtId="0" fontId="25" fillId="0" borderId="0" xfId="0" applyFont="1" applyAlignment="1">
      <alignment horizontal="center"/>
    </xf>
    <xf numFmtId="0" fontId="26" fillId="0" borderId="0" xfId="0" applyFont="1"/>
    <xf numFmtId="0" fontId="0" fillId="0" borderId="0" xfId="0" applyAlignment="1">
      <alignment horizontal="center"/>
    </xf>
    <xf numFmtId="0" fontId="27" fillId="3" borderId="8" xfId="0" applyFont="1" applyFill="1" applyBorder="1"/>
    <xf numFmtId="165" fontId="28" fillId="3" borderId="8" xfId="0" applyNumberFormat="1" applyFont="1" applyFill="1" applyBorder="1" applyProtection="1">
      <protection locked="0"/>
    </xf>
    <xf numFmtId="164" fontId="28" fillId="3" borderId="9" xfId="0" applyNumberFormat="1" applyFont="1" applyFill="1" applyBorder="1" applyProtection="1">
      <protection locked="0"/>
    </xf>
    <xf numFmtId="164" fontId="28" fillId="3" borderId="8" xfId="0" applyNumberFormat="1" applyFont="1" applyFill="1" applyBorder="1" applyProtection="1">
      <protection locked="0"/>
    </xf>
    <xf numFmtId="164" fontId="28" fillId="3" borderId="10" xfId="0" applyNumberFormat="1" applyFont="1" applyFill="1" applyBorder="1" applyProtection="1">
      <protection locked="0"/>
    </xf>
    <xf numFmtId="164" fontId="28" fillId="3" borderId="11" xfId="0" applyNumberFormat="1" applyFont="1" applyFill="1" applyBorder="1" applyProtection="1">
      <protection locked="0"/>
    </xf>
    <xf numFmtId="0" fontId="0" fillId="0" borderId="0" xfId="0" applyProtection="1">
      <protection locked="0"/>
    </xf>
    <xf numFmtId="0" fontId="29" fillId="0" borderId="0" xfId="0" applyFont="1" applyAlignment="1">
      <alignment vertical="center"/>
    </xf>
    <xf numFmtId="0" fontId="30" fillId="0" borderId="0" xfId="0" applyFont="1" applyAlignment="1">
      <alignment horizontal="center" vertical="center"/>
    </xf>
    <xf numFmtId="0" fontId="31" fillId="0" borderId="0" xfId="0" applyFont="1"/>
    <xf numFmtId="0" fontId="31" fillId="0" borderId="0" xfId="0" applyFont="1" applyAlignment="1">
      <alignment horizontal="center"/>
    </xf>
    <xf numFmtId="0" fontId="0" fillId="0" borderId="0" xfId="0"/>
    <xf numFmtId="0" fontId="27" fillId="0" borderId="0" xfId="0" applyFont="1"/>
    <xf numFmtId="0" fontId="32" fillId="0" borderId="0" xfId="0" applyFont="1" applyBorder="1"/>
    <xf numFmtId="0" fontId="29" fillId="0" borderId="0" xfId="0" applyFont="1"/>
    <xf numFmtId="0" fontId="27" fillId="0" borderId="0" xfId="0" applyFont="1" applyAlignment="1"/>
    <xf numFmtId="0" fontId="33" fillId="0" borderId="12" xfId="0" applyFont="1" applyBorder="1" applyAlignment="1">
      <alignment horizontal="center"/>
    </xf>
    <xf numFmtId="0" fontId="33" fillId="0" borderId="13" xfId="0" applyFont="1" applyBorder="1" applyAlignment="1">
      <alignment horizontal="center"/>
    </xf>
    <xf numFmtId="0" fontId="34" fillId="0" borderId="14" xfId="0" applyFont="1" applyBorder="1" applyAlignment="1">
      <alignment horizontal="center"/>
    </xf>
    <xf numFmtId="0" fontId="34" fillId="0" borderId="15" xfId="0" applyFont="1" applyBorder="1"/>
    <xf numFmtId="0" fontId="34" fillId="0" borderId="16" xfId="0" applyFont="1" applyBorder="1" applyAlignment="1">
      <alignment horizontal="center"/>
    </xf>
    <xf numFmtId="0" fontId="34" fillId="0" borderId="17" xfId="0" applyFont="1" applyBorder="1"/>
    <xf numFmtId="0" fontId="34" fillId="0" borderId="18" xfId="0" applyFont="1" applyBorder="1" applyAlignment="1">
      <alignment horizontal="center"/>
    </xf>
    <xf numFmtId="0" fontId="34" fillId="0" borderId="19" xfId="0" applyFont="1" applyBorder="1"/>
    <xf numFmtId="0" fontId="34" fillId="0" borderId="20" xfId="0" applyFont="1" applyBorder="1" applyAlignment="1">
      <alignment horizontal="center"/>
    </xf>
    <xf numFmtId="0" fontId="34" fillId="0" borderId="21" xfId="0" applyFont="1" applyBorder="1"/>
    <xf numFmtId="0" fontId="27" fillId="0" borderId="22" xfId="0" applyFont="1" applyBorder="1" applyAlignment="1">
      <alignment horizontal="center"/>
    </xf>
    <xf numFmtId="0" fontId="27" fillId="0" borderId="22" xfId="0" applyFont="1" applyFill="1" applyBorder="1" applyAlignment="1">
      <alignment horizontal="center"/>
    </xf>
    <xf numFmtId="0" fontId="27" fillId="2" borderId="8" xfId="0" applyFont="1" applyFill="1" applyBorder="1" applyAlignment="1">
      <alignment horizontal="center"/>
    </xf>
    <xf numFmtId="0" fontId="27" fillId="0" borderId="8" xfId="0" applyFont="1" applyBorder="1" applyAlignment="1">
      <alignment horizontal="center"/>
    </xf>
    <xf numFmtId="0" fontId="27" fillId="0" borderId="8" xfId="0" applyFont="1" applyFill="1" applyBorder="1" applyAlignment="1">
      <alignment horizontal="center"/>
    </xf>
    <xf numFmtId="0" fontId="27" fillId="0" borderId="23" xfId="0" applyFont="1" applyFill="1" applyBorder="1" applyAlignment="1">
      <alignment horizontal="center"/>
    </xf>
    <xf numFmtId="0" fontId="27" fillId="0" borderId="23" xfId="0" applyFont="1" applyBorder="1" applyAlignment="1">
      <alignment horizontal="center"/>
    </xf>
    <xf numFmtId="0" fontId="27" fillId="3" borderId="23" xfId="0" applyFont="1" applyFill="1" applyBorder="1"/>
    <xf numFmtId="0" fontId="35" fillId="0" borderId="24" xfId="0" applyFont="1" applyBorder="1" applyAlignment="1">
      <alignment horizontal="center" vertical="top" wrapText="1"/>
    </xf>
    <xf numFmtId="9" fontId="35" fillId="0" borderId="24" xfId="0" applyNumberFormat="1" applyFont="1" applyBorder="1" applyAlignment="1">
      <alignment horizontal="center" vertical="top" wrapText="1"/>
    </xf>
    <xf numFmtId="0" fontId="27" fillId="0" borderId="12" xfId="0" applyFont="1" applyBorder="1" applyAlignment="1">
      <alignment horizontal="center" vertical="center"/>
    </xf>
    <xf numFmtId="165" fontId="27" fillId="0" borderId="25" xfId="0" applyNumberFormat="1" applyFont="1" applyBorder="1" applyAlignment="1" applyProtection="1">
      <alignment horizontal="center" vertical="center"/>
      <protection locked="0"/>
    </xf>
    <xf numFmtId="165" fontId="27" fillId="0" borderId="12" xfId="0" applyNumberFormat="1" applyFont="1" applyBorder="1" applyAlignment="1">
      <alignment horizontal="center" vertical="center"/>
    </xf>
    <xf numFmtId="0" fontId="27" fillId="0" borderId="0" xfId="0" applyFont="1" applyAlignment="1">
      <alignment horizontal="center" vertical="center" wrapText="1"/>
    </xf>
    <xf numFmtId="0" fontId="27" fillId="0" borderId="0" xfId="0" applyFont="1" applyAlignment="1">
      <alignment horizontal="center" vertical="center"/>
    </xf>
    <xf numFmtId="165" fontId="27" fillId="0" borderId="0" xfId="0" applyNumberFormat="1" applyFont="1" applyAlignment="1" applyProtection="1">
      <alignment horizontal="center" vertical="center"/>
      <protection locked="0"/>
    </xf>
    <xf numFmtId="165" fontId="35" fillId="0" borderId="12" xfId="0" applyNumberFormat="1" applyFont="1" applyBorder="1" applyAlignment="1">
      <alignment horizontal="center" vertical="center"/>
    </xf>
    <xf numFmtId="165" fontId="27" fillId="0" borderId="0" xfId="0" applyNumberFormat="1" applyFont="1" applyAlignment="1">
      <alignment horizontal="center" vertical="center"/>
    </xf>
    <xf numFmtId="0" fontId="4" fillId="0" borderId="0" xfId="3" applyFont="1"/>
    <xf numFmtId="0" fontId="1" fillId="0" borderId="0" xfId="3"/>
    <xf numFmtId="0" fontId="5" fillId="0" borderId="0" xfId="3" applyFont="1"/>
    <xf numFmtId="0" fontId="27" fillId="0" borderId="0" xfId="0" applyFont="1" applyProtection="1">
      <protection locked="0"/>
    </xf>
    <xf numFmtId="165" fontId="27" fillId="3" borderId="26" xfId="0" applyNumberFormat="1" applyFont="1" applyFill="1" applyBorder="1" applyAlignment="1" applyProtection="1">
      <alignment horizontal="center" vertical="center"/>
      <protection locked="0"/>
    </xf>
    <xf numFmtId="0" fontId="36" fillId="0" borderId="22" xfId="0" applyFont="1" applyBorder="1" applyAlignment="1">
      <alignment horizontal="center" textRotation="90" wrapText="1"/>
    </xf>
    <xf numFmtId="0" fontId="36" fillId="0" borderId="22" xfId="0" applyFont="1" applyBorder="1" applyAlignment="1">
      <alignment horizontal="center" textRotation="90"/>
    </xf>
    <xf numFmtId="0" fontId="36" fillId="0" borderId="8" xfId="0" applyFont="1" applyBorder="1" applyAlignment="1">
      <alignment wrapText="1"/>
    </xf>
    <xf numFmtId="2" fontId="36" fillId="0" borderId="8" xfId="0" applyNumberFormat="1" applyFont="1" applyBorder="1" applyAlignment="1">
      <alignment horizontal="right"/>
    </xf>
    <xf numFmtId="0" fontId="36" fillId="0" borderId="8" xfId="0" applyFont="1" applyBorder="1"/>
    <xf numFmtId="0" fontId="36" fillId="2" borderId="8" xfId="0" applyFont="1" applyFill="1" applyBorder="1"/>
    <xf numFmtId="0" fontId="36" fillId="2" borderId="8" xfId="0" applyFont="1" applyFill="1" applyBorder="1" applyAlignment="1">
      <alignment wrapText="1"/>
    </xf>
    <xf numFmtId="2" fontId="36" fillId="2" borderId="8" xfId="0" applyNumberFormat="1" applyFont="1" applyFill="1" applyBorder="1" applyAlignment="1">
      <alignment horizontal="right"/>
    </xf>
    <xf numFmtId="2" fontId="36" fillId="0" borderId="8" xfId="0" applyNumberFormat="1" applyFont="1" applyBorder="1"/>
    <xf numFmtId="2" fontId="36" fillId="2" borderId="8" xfId="0" applyNumberFormat="1" applyFont="1" applyFill="1" applyBorder="1"/>
    <xf numFmtId="2" fontId="36" fillId="0" borderId="8" xfId="0" applyNumberFormat="1" applyFont="1" applyBorder="1" applyAlignment="1">
      <alignment horizontal="right" wrapText="1"/>
    </xf>
    <xf numFmtId="0" fontId="36" fillId="0" borderId="8" xfId="0" applyFont="1" applyBorder="1" applyAlignment="1">
      <alignment horizontal="center" wrapText="1"/>
    </xf>
    <xf numFmtId="2" fontId="36" fillId="0" borderId="8" xfId="0" applyNumberFormat="1" applyFont="1" applyBorder="1" applyAlignment="1"/>
    <xf numFmtId="0" fontId="36" fillId="2" borderId="8" xfId="0" applyFont="1" applyFill="1" applyBorder="1" applyAlignment="1"/>
    <xf numFmtId="0" fontId="36" fillId="0" borderId="27" xfId="0" applyFont="1" applyBorder="1" applyAlignment="1">
      <alignment wrapText="1"/>
    </xf>
    <xf numFmtId="2" fontId="36" fillId="0" borderId="27" xfId="0" applyNumberFormat="1" applyFont="1" applyBorder="1" applyAlignment="1">
      <alignment horizontal="right"/>
    </xf>
    <xf numFmtId="0" fontId="36" fillId="0" borderId="27" xfId="0" applyFont="1" applyBorder="1"/>
    <xf numFmtId="0" fontId="36" fillId="2" borderId="27" xfId="0" applyFont="1" applyFill="1" applyBorder="1"/>
    <xf numFmtId="49" fontId="36" fillId="0" borderId="8" xfId="0" applyNumberFormat="1" applyFont="1" applyBorder="1" applyAlignment="1">
      <alignment wrapText="1"/>
    </xf>
    <xf numFmtId="0" fontId="36" fillId="0" borderId="8" xfId="0" applyFont="1" applyBorder="1" applyAlignment="1">
      <alignment horizontal="right" wrapText="1"/>
    </xf>
    <xf numFmtId="0" fontId="36" fillId="0" borderId="8" xfId="0" applyFont="1" applyBorder="1" applyAlignment="1">
      <alignment horizontal="right"/>
    </xf>
    <xf numFmtId="0" fontId="36" fillId="0" borderId="8" xfId="0" applyFont="1" applyBorder="1" applyAlignment="1"/>
    <xf numFmtId="0" fontId="36" fillId="0" borderId="28" xfId="0" applyFont="1" applyBorder="1" applyAlignment="1">
      <alignment horizontal="center" wrapText="1"/>
    </xf>
    <xf numFmtId="2" fontId="36" fillId="0" borderId="28" xfId="0" applyNumberFormat="1" applyFont="1" applyBorder="1" applyAlignment="1">
      <alignment horizontal="right"/>
    </xf>
    <xf numFmtId="2" fontId="36" fillId="0" borderId="28" xfId="0" applyNumberFormat="1" applyFont="1" applyBorder="1" applyAlignment="1">
      <alignment horizontal="right" wrapText="1"/>
    </xf>
    <xf numFmtId="0" fontId="36" fillId="0" borderId="28" xfId="0" applyFont="1" applyBorder="1" applyAlignment="1">
      <alignment horizontal="right" wrapText="1"/>
    </xf>
    <xf numFmtId="0" fontId="36" fillId="0" borderId="28" xfId="0" applyFont="1" applyBorder="1" applyAlignment="1">
      <alignment horizontal="center"/>
    </xf>
    <xf numFmtId="0" fontId="36" fillId="2" borderId="28" xfId="0" applyFont="1" applyFill="1" applyBorder="1" applyAlignment="1">
      <alignment horizontal="center"/>
    </xf>
    <xf numFmtId="2" fontId="36" fillId="0" borderId="27" xfId="0" applyNumberFormat="1" applyFont="1" applyBorder="1" applyAlignment="1">
      <alignment horizontal="right" wrapText="1"/>
    </xf>
    <xf numFmtId="0" fontId="36" fillId="0" borderId="27" xfId="0" applyFont="1" applyBorder="1" applyAlignment="1">
      <alignment horizontal="center" wrapText="1"/>
    </xf>
    <xf numFmtId="2" fontId="36" fillId="0" borderId="27" xfId="0" applyNumberFormat="1" applyFont="1" applyBorder="1" applyAlignment="1"/>
    <xf numFmtId="0" fontId="36" fillId="2" borderId="27" xfId="0" applyFont="1" applyFill="1" applyBorder="1" applyAlignment="1"/>
    <xf numFmtId="0" fontId="36" fillId="0" borderId="28" xfId="0" applyFont="1" applyBorder="1" applyAlignment="1">
      <alignment wrapText="1"/>
    </xf>
    <xf numFmtId="2" fontId="36" fillId="0" borderId="28" xfId="0" applyNumberFormat="1" applyFont="1" applyBorder="1" applyAlignment="1"/>
    <xf numFmtId="0" fontId="36" fillId="2" borderId="28" xfId="0" applyFont="1" applyFill="1" applyBorder="1" applyAlignment="1"/>
    <xf numFmtId="0" fontId="36" fillId="2" borderId="28" xfId="0" applyFont="1" applyFill="1" applyBorder="1"/>
    <xf numFmtId="0" fontId="36" fillId="0" borderId="28" xfId="0" applyFont="1" applyBorder="1"/>
    <xf numFmtId="0" fontId="36" fillId="0" borderId="29" xfId="0" applyFont="1" applyBorder="1"/>
    <xf numFmtId="0" fontId="36" fillId="0" borderId="0" xfId="0" applyFont="1" applyBorder="1" applyAlignment="1"/>
    <xf numFmtId="0" fontId="36" fillId="0" borderId="30" xfId="0" applyFont="1" applyBorder="1"/>
    <xf numFmtId="0" fontId="36" fillId="0" borderId="0" xfId="0" applyFont="1"/>
    <xf numFmtId="49" fontId="36" fillId="0" borderId="0" xfId="0" applyNumberFormat="1" applyFont="1"/>
    <xf numFmtId="49" fontId="36" fillId="0" borderId="4" xfId="0" applyNumberFormat="1" applyFont="1" applyBorder="1" applyAlignment="1">
      <alignment textRotation="90" wrapText="1"/>
    </xf>
    <xf numFmtId="0" fontId="36" fillId="0" borderId="22" xfId="0" applyFont="1" applyBorder="1" applyAlignment="1">
      <alignment textRotation="90" wrapText="1"/>
    </xf>
    <xf numFmtId="0" fontId="36" fillId="0" borderId="22" xfId="0" applyFont="1" applyBorder="1" applyAlignment="1">
      <alignment vertical="center" textRotation="90" wrapText="1"/>
    </xf>
    <xf numFmtId="0" fontId="36" fillId="0" borderId="22" xfId="0" applyFont="1" applyBorder="1" applyAlignment="1">
      <alignment textRotation="90"/>
    </xf>
    <xf numFmtId="0" fontId="36" fillId="0" borderId="5" xfId="0" applyFont="1" applyBorder="1" applyAlignment="1">
      <alignment horizontal="center" textRotation="90"/>
    </xf>
    <xf numFmtId="49" fontId="36" fillId="0" borderId="1" xfId="0" applyNumberFormat="1" applyFont="1" applyBorder="1"/>
    <xf numFmtId="0" fontId="36" fillId="0" borderId="23" xfId="0" applyFont="1" applyBorder="1"/>
    <xf numFmtId="0" fontId="36" fillId="0" borderId="23" xfId="0" applyFont="1" applyBorder="1" applyAlignment="1">
      <alignment horizontal="center"/>
    </xf>
    <xf numFmtId="0" fontId="36" fillId="0" borderId="23" xfId="0" applyFont="1" applyBorder="1" applyAlignment="1">
      <alignment wrapText="1"/>
    </xf>
    <xf numFmtId="0" fontId="36" fillId="0" borderId="2" xfId="0" applyFont="1" applyBorder="1"/>
    <xf numFmtId="0" fontId="36" fillId="0" borderId="8" xfId="0" applyFont="1" applyBorder="1" applyAlignment="1">
      <alignment horizontal="left"/>
    </xf>
    <xf numFmtId="0" fontId="36" fillId="0" borderId="8" xfId="0" applyFont="1" applyBorder="1" applyAlignment="1">
      <alignment horizontal="center"/>
    </xf>
    <xf numFmtId="0" fontId="7" fillId="0" borderId="8" xfId="0" applyFont="1" applyBorder="1" applyAlignment="1">
      <alignment horizontal="center"/>
    </xf>
    <xf numFmtId="0" fontId="36" fillId="2" borderId="8" xfId="0" applyFont="1" applyFill="1" applyBorder="1" applyAlignment="1">
      <alignment horizontal="left"/>
    </xf>
    <xf numFmtId="0" fontId="36" fillId="2" borderId="8" xfId="0" applyFont="1" applyFill="1" applyBorder="1" applyAlignment="1">
      <alignment horizontal="center"/>
    </xf>
    <xf numFmtId="0" fontId="7" fillId="2" borderId="8" xfId="0" applyFont="1" applyFill="1" applyBorder="1" applyAlignment="1">
      <alignment horizontal="center"/>
    </xf>
    <xf numFmtId="0" fontId="36" fillId="0" borderId="9" xfId="0" applyFont="1" applyBorder="1" applyAlignment="1">
      <alignment horizontal="center" wrapText="1"/>
    </xf>
    <xf numFmtId="0" fontId="36" fillId="0" borderId="27" xfId="0" applyFont="1" applyBorder="1" applyAlignment="1">
      <alignment horizontal="center"/>
    </xf>
    <xf numFmtId="0" fontId="7" fillId="0" borderId="27" xfId="0" applyFont="1" applyBorder="1" applyAlignment="1">
      <alignment horizontal="center"/>
    </xf>
    <xf numFmtId="0" fontId="7" fillId="0" borderId="28" xfId="0" applyFont="1" applyBorder="1" applyAlignment="1">
      <alignment horizontal="center"/>
    </xf>
    <xf numFmtId="0" fontId="36" fillId="0" borderId="27" xfId="0" applyFont="1" applyBorder="1" applyAlignment="1">
      <alignment horizontal="left"/>
    </xf>
    <xf numFmtId="0" fontId="36" fillId="0" borderId="27" xfId="0" applyFont="1" applyBorder="1" applyAlignment="1"/>
    <xf numFmtId="0" fontId="36" fillId="0" borderId="28" xfId="0" applyFont="1" applyBorder="1" applyAlignment="1">
      <alignment horizontal="left"/>
    </xf>
    <xf numFmtId="0" fontId="7" fillId="0" borderId="8" xfId="0" applyFont="1" applyBorder="1" applyAlignment="1">
      <alignment horizontal="center" vertical="center" wrapText="1"/>
    </xf>
    <xf numFmtId="2" fontId="36" fillId="0" borderId="27" xfId="0" applyNumberFormat="1" applyFont="1" applyBorder="1"/>
    <xf numFmtId="0" fontId="36" fillId="0" borderId="31" xfId="0" applyFont="1" applyBorder="1"/>
    <xf numFmtId="0" fontId="36" fillId="0" borderId="32" xfId="0" applyFont="1" applyBorder="1"/>
    <xf numFmtId="0" fontId="36" fillId="0" borderId="33" xfId="0" applyFont="1" applyBorder="1"/>
    <xf numFmtId="0" fontId="36" fillId="0" borderId="9" xfId="0" applyFont="1" applyBorder="1"/>
    <xf numFmtId="0" fontId="36" fillId="0" borderId="7" xfId="0" applyFont="1" applyBorder="1"/>
    <xf numFmtId="0" fontId="36" fillId="0" borderId="11" xfId="0" applyFont="1" applyBorder="1"/>
    <xf numFmtId="49" fontId="36" fillId="0" borderId="8" xfId="0" applyNumberFormat="1" applyFont="1" applyBorder="1" applyAlignment="1">
      <alignment horizontal="center"/>
    </xf>
    <xf numFmtId="49" fontId="36" fillId="0" borderId="8" xfId="0" applyNumberFormat="1" applyFont="1" applyFill="1" applyBorder="1" applyAlignment="1">
      <alignment horizontal="center"/>
    </xf>
    <xf numFmtId="49" fontId="36" fillId="0" borderId="27" xfId="0" applyNumberFormat="1" applyFont="1" applyFill="1" applyBorder="1" applyAlignment="1">
      <alignment horizontal="center"/>
    </xf>
    <xf numFmtId="49" fontId="36" fillId="0" borderId="8" xfId="0" applyNumberFormat="1" applyFont="1" applyBorder="1" applyAlignment="1">
      <alignment horizontal="center" wrapText="1"/>
    </xf>
    <xf numFmtId="49" fontId="36" fillId="0" borderId="27" xfId="0" applyNumberFormat="1" applyFont="1" applyBorder="1" applyAlignment="1">
      <alignment horizontal="center"/>
    </xf>
    <xf numFmtId="49" fontId="36" fillId="0" borderId="28" xfId="0" applyNumberFormat="1" applyFont="1" applyBorder="1" applyAlignment="1">
      <alignment horizontal="center" vertical="center"/>
    </xf>
    <xf numFmtId="49" fontId="36" fillId="0" borderId="28" xfId="0" applyNumberFormat="1" applyFont="1" applyBorder="1" applyAlignment="1">
      <alignment horizontal="center" wrapText="1"/>
    </xf>
    <xf numFmtId="49" fontId="36" fillId="0" borderId="27" xfId="0" applyNumberFormat="1" applyFont="1" applyBorder="1" applyAlignment="1">
      <alignment horizontal="center" wrapText="1"/>
    </xf>
    <xf numFmtId="165" fontId="36" fillId="3" borderId="8" xfId="0" applyNumberFormat="1" applyFont="1" applyFill="1" applyBorder="1" applyProtection="1">
      <protection locked="0"/>
    </xf>
    <xf numFmtId="164" fontId="36" fillId="3" borderId="9" xfId="0" applyNumberFormat="1" applyFont="1" applyFill="1" applyBorder="1" applyProtection="1">
      <protection locked="0"/>
    </xf>
    <xf numFmtId="164" fontId="36" fillId="3" borderId="8" xfId="0" applyNumberFormat="1" applyFont="1" applyFill="1" applyBorder="1" applyProtection="1">
      <protection locked="0"/>
    </xf>
    <xf numFmtId="164" fontId="36" fillId="3" borderId="10" xfId="0" applyNumberFormat="1" applyFont="1" applyFill="1" applyBorder="1" applyProtection="1">
      <protection locked="0"/>
    </xf>
    <xf numFmtId="164" fontId="36" fillId="3" borderId="11" xfId="0" applyNumberFormat="1" applyFont="1" applyFill="1" applyBorder="1" applyProtection="1">
      <protection locked="0"/>
    </xf>
    <xf numFmtId="0" fontId="35" fillId="0" borderId="12" xfId="0" applyFont="1" applyBorder="1"/>
    <xf numFmtId="0" fontId="27" fillId="0" borderId="34" xfId="0" applyFont="1" applyBorder="1"/>
    <xf numFmtId="0" fontId="27" fillId="0" borderId="35" xfId="0" applyFont="1" applyBorder="1"/>
    <xf numFmtId="0" fontId="27" fillId="0" borderId="20" xfId="0" applyFont="1" applyBorder="1" applyAlignment="1">
      <alignment wrapText="1"/>
    </xf>
    <xf numFmtId="0" fontId="27" fillId="0" borderId="4" xfId="0" applyFont="1" applyBorder="1" applyAlignment="1">
      <alignment horizontal="center"/>
    </xf>
    <xf numFmtId="0" fontId="27" fillId="3" borderId="22" xfId="0" applyFont="1" applyFill="1" applyBorder="1" applyAlignment="1">
      <alignment horizontal="center"/>
    </xf>
    <xf numFmtId="0" fontId="27" fillId="3" borderId="5" xfId="0" applyFont="1" applyFill="1" applyBorder="1" applyAlignment="1">
      <alignment horizontal="center"/>
    </xf>
    <xf numFmtId="0" fontId="27" fillId="0" borderId="16" xfId="0" applyFont="1" applyBorder="1" applyAlignment="1">
      <alignment vertical="center" wrapText="1"/>
    </xf>
    <xf numFmtId="0" fontId="27" fillId="2" borderId="3" xfId="0" applyFont="1" applyFill="1" applyBorder="1" applyAlignment="1">
      <alignment horizontal="center"/>
    </xf>
    <xf numFmtId="0" fontId="27" fillId="3" borderId="6" xfId="0" applyFont="1" applyFill="1" applyBorder="1" applyAlignment="1">
      <alignment horizontal="center"/>
    </xf>
    <xf numFmtId="0" fontId="27" fillId="0" borderId="16" xfId="0" applyFont="1" applyBorder="1" applyAlignment="1">
      <alignment wrapText="1"/>
    </xf>
    <xf numFmtId="0" fontId="27" fillId="3" borderId="8" xfId="0" applyFont="1" applyFill="1" applyBorder="1" applyAlignment="1">
      <alignment horizontal="center"/>
    </xf>
    <xf numFmtId="0" fontId="27" fillId="3" borderId="3" xfId="0" applyFont="1" applyFill="1" applyBorder="1" applyAlignment="1">
      <alignment horizontal="center"/>
    </xf>
    <xf numFmtId="0" fontId="27" fillId="2" borderId="6" xfId="0" applyFont="1" applyFill="1" applyBorder="1" applyAlignment="1">
      <alignment horizontal="center"/>
    </xf>
    <xf numFmtId="0" fontId="27" fillId="0" borderId="18" xfId="0" applyFont="1" applyBorder="1" applyAlignment="1">
      <alignment wrapText="1"/>
    </xf>
    <xf numFmtId="0" fontId="27" fillId="3" borderId="1" xfId="0" applyFont="1" applyFill="1" applyBorder="1" applyAlignment="1">
      <alignment horizontal="center"/>
    </xf>
    <xf numFmtId="0" fontId="27" fillId="2" borderId="23" xfId="0" applyFont="1" applyFill="1" applyBorder="1" applyAlignment="1">
      <alignment horizontal="center"/>
    </xf>
    <xf numFmtId="0" fontId="27" fillId="3" borderId="23" xfId="0" applyFont="1" applyFill="1" applyBorder="1" applyAlignment="1">
      <alignment horizontal="center"/>
    </xf>
    <xf numFmtId="0" fontId="27" fillId="3" borderId="2" xfId="0" applyFont="1" applyFill="1" applyBorder="1" applyAlignment="1">
      <alignment horizontal="center"/>
    </xf>
    <xf numFmtId="0" fontId="27" fillId="2" borderId="4" xfId="0" applyFont="1" applyFill="1" applyBorder="1" applyAlignment="1">
      <alignment horizontal="center"/>
    </xf>
    <xf numFmtId="0" fontId="27" fillId="0" borderId="36" xfId="0" applyFont="1" applyBorder="1" applyAlignment="1">
      <alignment vertical="center" wrapText="1"/>
    </xf>
    <xf numFmtId="0" fontId="27" fillId="0" borderId="1" xfId="0" applyFont="1" applyBorder="1" applyAlignment="1">
      <alignment horizontal="center"/>
    </xf>
    <xf numFmtId="0" fontId="27" fillId="0" borderId="2" xfId="0" applyFont="1" applyBorder="1" applyAlignment="1">
      <alignment horizontal="center"/>
    </xf>
    <xf numFmtId="2" fontId="36" fillId="0" borderId="0" xfId="0" applyNumberFormat="1" applyFont="1"/>
    <xf numFmtId="0" fontId="1" fillId="0" borderId="37" xfId="3" applyFont="1" applyBorder="1" applyAlignment="1" applyProtection="1">
      <alignment horizontal="center" wrapText="1"/>
    </xf>
    <xf numFmtId="0" fontId="27" fillId="0" borderId="38" xfId="0" applyFont="1" applyBorder="1" applyAlignment="1" applyProtection="1">
      <alignment horizontal="center" vertical="top" wrapText="1"/>
    </xf>
    <xf numFmtId="0" fontId="1" fillId="0" borderId="39" xfId="3" applyFont="1" applyBorder="1" applyAlignment="1" applyProtection="1">
      <alignment horizontal="center"/>
    </xf>
    <xf numFmtId="0" fontId="1" fillId="0" borderId="40" xfId="3" applyFont="1" applyBorder="1" applyAlignment="1" applyProtection="1">
      <alignment wrapText="1"/>
    </xf>
    <xf numFmtId="0" fontId="27" fillId="0" borderId="31" xfId="0" applyFont="1" applyBorder="1" applyAlignment="1" applyProtection="1">
      <alignment horizontal="center" vertical="top" wrapText="1"/>
    </xf>
    <xf numFmtId="0" fontId="1" fillId="0" borderId="41" xfId="3" applyFont="1" applyBorder="1" applyAlignment="1" applyProtection="1">
      <alignment horizontal="center" wrapText="1"/>
    </xf>
    <xf numFmtId="0" fontId="35" fillId="0" borderId="0" xfId="0" applyFont="1"/>
    <xf numFmtId="0" fontId="5" fillId="0" borderId="36" xfId="3" applyFont="1" applyBorder="1" applyAlignment="1" applyProtection="1">
      <alignment wrapText="1"/>
    </xf>
    <xf numFmtId="16" fontId="27" fillId="0" borderId="0" xfId="0" applyNumberFormat="1" applyFont="1"/>
    <xf numFmtId="0" fontId="37" fillId="0" borderId="0" xfId="0" applyFont="1"/>
    <xf numFmtId="44" fontId="27" fillId="0" borderId="0" xfId="0" applyNumberFormat="1" applyFont="1" applyBorder="1" applyAlignment="1">
      <alignment horizontal="center"/>
    </xf>
    <xf numFmtId="0" fontId="27" fillId="0" borderId="0" xfId="0" applyFont="1" applyProtection="1"/>
    <xf numFmtId="0" fontId="35" fillId="0" borderId="24" xfId="0" applyFont="1" applyBorder="1" applyAlignment="1" applyProtection="1">
      <alignment horizontal="center" vertical="top" wrapText="1"/>
    </xf>
    <xf numFmtId="9" fontId="35" fillId="0" borderId="24" xfId="0" applyNumberFormat="1" applyFont="1" applyBorder="1" applyAlignment="1" applyProtection="1">
      <alignment horizontal="center" vertical="top" wrapText="1"/>
    </xf>
    <xf numFmtId="165" fontId="27" fillId="4" borderId="16" xfId="0" applyNumberFormat="1" applyFont="1" applyFill="1" applyBorder="1" applyAlignment="1" applyProtection="1">
      <alignment horizontal="center" vertical="center"/>
      <protection locked="0"/>
    </xf>
    <xf numFmtId="0" fontId="27" fillId="0" borderId="33" xfId="0" applyNumberFormat="1" applyFont="1" applyBorder="1" applyAlignment="1" applyProtection="1">
      <alignment horizontal="center" vertical="center"/>
    </xf>
    <xf numFmtId="165" fontId="27" fillId="4" borderId="18" xfId="0" applyNumberFormat="1" applyFont="1" applyFill="1" applyBorder="1" applyAlignment="1" applyProtection="1">
      <alignment horizontal="center" vertical="center"/>
      <protection locked="0"/>
    </xf>
    <xf numFmtId="0" fontId="27" fillId="0" borderId="42" xfId="0" applyNumberFormat="1" applyFont="1" applyBorder="1" applyAlignment="1" applyProtection="1">
      <alignment horizontal="center" vertical="center"/>
    </xf>
    <xf numFmtId="165" fontId="27" fillId="0" borderId="43" xfId="0" applyNumberFormat="1" applyFont="1" applyFill="1" applyBorder="1" applyProtection="1"/>
    <xf numFmtId="165" fontId="27" fillId="0" borderId="24" xfId="0" applyNumberFormat="1" applyFont="1" applyFill="1" applyBorder="1" applyProtection="1"/>
    <xf numFmtId="165" fontId="27" fillId="0" borderId="12" xfId="0" applyNumberFormat="1" applyFont="1" applyFill="1" applyBorder="1" applyProtection="1"/>
    <xf numFmtId="165" fontId="27" fillId="4" borderId="26" xfId="0" applyNumberFormat="1" applyFont="1" applyFill="1" applyBorder="1" applyAlignment="1" applyProtection="1">
      <alignment horizontal="center" vertical="center"/>
      <protection locked="0"/>
    </xf>
    <xf numFmtId="0" fontId="27" fillId="0" borderId="12" xfId="0" applyNumberFormat="1" applyFont="1" applyBorder="1" applyAlignment="1" applyProtection="1">
      <alignment horizontal="center" vertical="center"/>
    </xf>
    <xf numFmtId="165" fontId="27" fillId="0" borderId="12" xfId="0" applyNumberFormat="1" applyFont="1" applyBorder="1" applyAlignment="1" applyProtection="1">
      <alignment horizontal="center" vertical="center"/>
    </xf>
    <xf numFmtId="0" fontId="27"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165" fontId="35" fillId="0" borderId="12" xfId="0" applyNumberFormat="1" applyFont="1" applyBorder="1" applyAlignment="1" applyProtection="1">
      <alignment horizontal="center" vertical="center"/>
    </xf>
    <xf numFmtId="165" fontId="27" fillId="0" borderId="0" xfId="0" applyNumberFormat="1" applyFont="1" applyFill="1" applyBorder="1" applyAlignment="1" applyProtection="1">
      <alignment horizontal="center" vertical="center"/>
    </xf>
    <xf numFmtId="165" fontId="27" fillId="0" borderId="0" xfId="0" applyNumberFormat="1" applyFont="1" applyBorder="1" applyAlignment="1" applyProtection="1">
      <alignment horizontal="center" vertical="center"/>
    </xf>
    <xf numFmtId="0" fontId="4" fillId="0" borderId="0" xfId="3" applyFont="1" applyProtection="1"/>
    <xf numFmtId="0" fontId="1" fillId="0" borderId="0" xfId="3" applyFont="1" applyProtection="1"/>
    <xf numFmtId="0" fontId="20" fillId="0" borderId="0" xfId="0" applyFont="1" applyProtection="1"/>
    <xf numFmtId="0" fontId="27" fillId="4" borderId="8" xfId="0" applyFont="1" applyFill="1" applyBorder="1" applyProtection="1"/>
    <xf numFmtId="0" fontId="5" fillId="0" borderId="0" xfId="3" applyFont="1" applyProtection="1"/>
    <xf numFmtId="0" fontId="0" fillId="0" borderId="0" xfId="0" applyProtection="1"/>
    <xf numFmtId="0" fontId="29" fillId="0" borderId="0" xfId="0" applyFont="1" applyProtection="1"/>
    <xf numFmtId="44" fontId="27" fillId="0" borderId="0" xfId="0" applyNumberFormat="1" applyFont="1" applyAlignment="1">
      <alignment horizontal="center"/>
    </xf>
    <xf numFmtId="0" fontId="9" fillId="0" borderId="0" xfId="3" applyFont="1" applyProtection="1"/>
    <xf numFmtId="0" fontId="38" fillId="0" borderId="0" xfId="0" applyFont="1"/>
    <xf numFmtId="0" fontId="39" fillId="0" borderId="0" xfId="0" applyFont="1"/>
    <xf numFmtId="20" fontId="27" fillId="0" borderId="0" xfId="0" applyNumberFormat="1" applyFont="1"/>
    <xf numFmtId="0" fontId="33" fillId="0" borderId="0" xfId="0" applyFont="1" applyAlignment="1">
      <alignment horizontal="left" vertical="center"/>
    </xf>
    <xf numFmtId="0" fontId="35" fillId="0" borderId="12" xfId="0" applyFont="1" applyBorder="1" applyAlignment="1">
      <alignment horizontal="justify" vertical="center" wrapText="1"/>
    </xf>
    <xf numFmtId="0" fontId="35" fillId="0" borderId="13" xfId="0" applyFont="1" applyBorder="1" applyAlignment="1">
      <alignment horizontal="justify" vertical="center" wrapText="1"/>
    </xf>
    <xf numFmtId="0" fontId="27" fillId="0" borderId="43" xfId="0" applyFont="1" applyBorder="1" applyAlignment="1">
      <alignment horizontal="justify" vertical="center" wrapText="1"/>
    </xf>
    <xf numFmtId="0" fontId="27" fillId="0" borderId="44" xfId="0" applyFont="1" applyBorder="1" applyAlignment="1">
      <alignment horizontal="justify" vertical="center" wrapText="1"/>
    </xf>
    <xf numFmtId="0" fontId="27" fillId="0" borderId="44" xfId="0" applyFont="1" applyBorder="1" applyAlignment="1">
      <alignment horizontal="left" vertical="center" wrapText="1"/>
    </xf>
    <xf numFmtId="0" fontId="34" fillId="0" borderId="45" xfId="0" applyFont="1" applyBorder="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left" vertical="center" wrapText="1"/>
    </xf>
    <xf numFmtId="0" fontId="34" fillId="0" borderId="0" xfId="0" applyFont="1" applyAlignment="1">
      <alignment horizontal="left" vertical="center"/>
    </xf>
    <xf numFmtId="0" fontId="35" fillId="0" borderId="13" xfId="0" applyFont="1" applyBorder="1" applyAlignment="1">
      <alignment vertical="center" wrapText="1"/>
    </xf>
    <xf numFmtId="167" fontId="27" fillId="0" borderId="44" xfId="0" applyNumberFormat="1" applyFont="1" applyBorder="1" applyAlignment="1">
      <alignment horizontal="right" vertical="center" wrapText="1"/>
    </xf>
    <xf numFmtId="167" fontId="27" fillId="0" borderId="13" xfId="0" applyNumberFormat="1" applyFont="1" applyBorder="1" applyAlignment="1">
      <alignment horizontal="right" vertical="center" wrapText="1"/>
    </xf>
    <xf numFmtId="167" fontId="35" fillId="0" borderId="44" xfId="0" applyNumberFormat="1" applyFont="1" applyBorder="1" applyAlignment="1">
      <alignment horizontal="right" vertical="center" wrapText="1"/>
    </xf>
    <xf numFmtId="0" fontId="0" fillId="0" borderId="0" xfId="0" applyAlignment="1"/>
    <xf numFmtId="0" fontId="34" fillId="0" borderId="0" xfId="0" applyFont="1" applyAlignment="1">
      <alignment horizontal="justify" vertical="center"/>
    </xf>
    <xf numFmtId="0" fontId="33" fillId="0" borderId="0" xfId="0" applyFont="1" applyAlignment="1">
      <alignment horizontal="justify" vertical="center"/>
    </xf>
    <xf numFmtId="0" fontId="40" fillId="0" borderId="0" xfId="0" applyFont="1" applyAlignment="1">
      <alignment vertical="center"/>
    </xf>
    <xf numFmtId="168" fontId="27" fillId="0" borderId="44" xfId="0" applyNumberFormat="1" applyFont="1" applyBorder="1" applyAlignment="1">
      <alignment horizontal="right" vertical="center" wrapText="1"/>
    </xf>
    <xf numFmtId="0" fontId="27" fillId="0" borderId="22" xfId="0" applyFont="1" applyBorder="1" applyAlignment="1">
      <alignment horizontal="center" textRotation="90"/>
    </xf>
    <xf numFmtId="0" fontId="27" fillId="0" borderId="22" xfId="0" applyFont="1" applyBorder="1" applyAlignment="1">
      <alignment horizontal="center" textRotation="90" wrapText="1"/>
    </xf>
    <xf numFmtId="0" fontId="27" fillId="0" borderId="5" xfId="0" applyFont="1" applyBorder="1" applyAlignment="1">
      <alignment horizontal="center" textRotation="90"/>
    </xf>
    <xf numFmtId="0" fontId="27" fillId="0" borderId="4" xfId="0" applyFont="1" applyBorder="1" applyAlignment="1">
      <alignment horizontal="center" textRotation="90"/>
    </xf>
    <xf numFmtId="0" fontId="27" fillId="0" borderId="46" xfId="0" applyFont="1" applyBorder="1" applyAlignment="1">
      <alignment horizontal="center" textRotation="90"/>
    </xf>
    <xf numFmtId="0" fontId="27" fillId="0" borderId="47" xfId="0" applyFont="1" applyBorder="1" applyAlignment="1">
      <alignment horizontal="center"/>
    </xf>
    <xf numFmtId="0" fontId="27" fillId="0" borderId="14" xfId="0" applyFont="1" applyBorder="1" applyAlignment="1">
      <alignment vertical="top" wrapText="1"/>
    </xf>
    <xf numFmtId="0" fontId="27" fillId="0" borderId="46" xfId="0" applyFont="1" applyBorder="1" applyAlignment="1">
      <alignment horizontal="center"/>
    </xf>
    <xf numFmtId="0" fontId="27" fillId="0" borderId="3" xfId="0" applyFont="1" applyBorder="1" applyAlignment="1">
      <alignment horizontal="center"/>
    </xf>
    <xf numFmtId="0" fontId="27" fillId="0" borderId="9" xfId="0" applyFont="1" applyBorder="1" applyAlignment="1">
      <alignment horizontal="center"/>
    </xf>
    <xf numFmtId="0" fontId="27" fillId="0" borderId="6" xfId="0" applyFont="1" applyBorder="1" applyAlignment="1">
      <alignment horizontal="center"/>
    </xf>
    <xf numFmtId="0" fontId="27" fillId="2" borderId="9" xfId="0" applyFont="1" applyFill="1" applyBorder="1" applyAlignment="1">
      <alignment horizontal="center"/>
    </xf>
    <xf numFmtId="0" fontId="27" fillId="3" borderId="9" xfId="0" applyFont="1" applyFill="1" applyBorder="1" applyAlignment="1">
      <alignment horizontal="center"/>
    </xf>
    <xf numFmtId="0" fontId="27" fillId="3" borderId="47" xfId="0" applyFont="1" applyFill="1" applyBorder="1" applyAlignment="1">
      <alignment horizontal="center"/>
    </xf>
    <xf numFmtId="0" fontId="27" fillId="0" borderId="48" xfId="0" applyFont="1" applyBorder="1" applyAlignment="1">
      <alignment wrapText="1"/>
    </xf>
    <xf numFmtId="0" fontId="27" fillId="0" borderId="5" xfId="0" applyFont="1" applyBorder="1" applyAlignment="1">
      <alignment horizontal="center"/>
    </xf>
    <xf numFmtId="0" fontId="27" fillId="0" borderId="16" xfId="0" applyFont="1" applyBorder="1" applyAlignment="1">
      <alignment vertical="top" wrapText="1"/>
    </xf>
    <xf numFmtId="0" fontId="27" fillId="0" borderId="36" xfId="0" applyFont="1" applyBorder="1" applyAlignment="1">
      <alignment wrapText="1"/>
    </xf>
    <xf numFmtId="0" fontId="27" fillId="0" borderId="35" xfId="0" applyFont="1" applyBorder="1" applyAlignment="1">
      <alignment wrapText="1"/>
    </xf>
    <xf numFmtId="0" fontId="27" fillId="0" borderId="20" xfId="0" applyFont="1" applyBorder="1" applyAlignment="1">
      <alignment vertical="top" wrapText="1"/>
    </xf>
    <xf numFmtId="0" fontId="41" fillId="0" borderId="16" xfId="0" applyFont="1" applyBorder="1" applyAlignment="1">
      <alignment vertical="top" wrapText="1"/>
    </xf>
    <xf numFmtId="0" fontId="1" fillId="0" borderId="0" xfId="1" applyFont="1" applyAlignment="1">
      <alignment wrapText="1"/>
    </xf>
    <xf numFmtId="0" fontId="41" fillId="0" borderId="16" xfId="0" applyFont="1" applyBorder="1" applyAlignment="1">
      <alignment vertical="center" wrapText="1"/>
    </xf>
    <xf numFmtId="0" fontId="27" fillId="0" borderId="14" xfId="0" applyFont="1" applyBorder="1" applyAlignment="1">
      <alignment wrapText="1"/>
    </xf>
    <xf numFmtId="0" fontId="27" fillId="0" borderId="35" xfId="0" applyFont="1" applyBorder="1" applyAlignment="1">
      <alignment vertical="center" wrapText="1"/>
    </xf>
    <xf numFmtId="0" fontId="27" fillId="2" borderId="1" xfId="0" applyFont="1" applyFill="1" applyBorder="1" applyAlignment="1">
      <alignment horizontal="center"/>
    </xf>
    <xf numFmtId="0" fontId="27" fillId="2" borderId="2" xfId="0" applyFont="1" applyFill="1" applyBorder="1" applyAlignment="1">
      <alignment horizontal="center"/>
    </xf>
    <xf numFmtId="49" fontId="29" fillId="0" borderId="0" xfId="0" applyNumberFormat="1" applyFont="1"/>
    <xf numFmtId="0" fontId="27" fillId="3" borderId="8" xfId="0" applyFont="1" applyFill="1" applyBorder="1" applyProtection="1"/>
    <xf numFmtId="0" fontId="42" fillId="0" borderId="0" xfId="3" applyFont="1" applyProtection="1"/>
    <xf numFmtId="0" fontId="35" fillId="0" borderId="4" xfId="0" applyFont="1" applyBorder="1" applyAlignment="1" applyProtection="1">
      <alignment wrapText="1"/>
    </xf>
    <xf numFmtId="0" fontId="35" fillId="0" borderId="22" xfId="0" applyFont="1" applyBorder="1" applyAlignment="1" applyProtection="1">
      <alignment wrapText="1"/>
    </xf>
    <xf numFmtId="0" fontId="35" fillId="0" borderId="5" xfId="0" applyFont="1" applyBorder="1" applyAlignment="1" applyProtection="1">
      <alignment wrapText="1"/>
    </xf>
    <xf numFmtId="0" fontId="27" fillId="0" borderId="1" xfId="0" applyFont="1" applyBorder="1" applyProtection="1"/>
    <xf numFmtId="0" fontId="27" fillId="0" borderId="23" xfId="0" applyFont="1" applyBorder="1" applyProtection="1"/>
    <xf numFmtId="0" fontId="27" fillId="0" borderId="23" xfId="0" applyFont="1" applyBorder="1" applyAlignment="1" applyProtection="1">
      <alignment textRotation="90"/>
    </xf>
    <xf numFmtId="0" fontId="27" fillId="0" borderId="23" xfId="0" applyFont="1" applyBorder="1" applyAlignment="1" applyProtection="1">
      <alignment horizontal="center" vertical="center" textRotation="90" wrapText="1"/>
    </xf>
    <xf numFmtId="0" fontId="27" fillId="0" borderId="2" xfId="0" applyFont="1" applyBorder="1" applyProtection="1"/>
    <xf numFmtId="0" fontId="27" fillId="0" borderId="3" xfId="0" applyFont="1" applyBorder="1" applyAlignment="1" applyProtection="1">
      <alignment horizontal="left"/>
    </xf>
    <xf numFmtId="0" fontId="27" fillId="0" borderId="8" xfId="0" applyFont="1" applyBorder="1" applyAlignment="1" applyProtection="1">
      <alignment horizontal="center"/>
    </xf>
    <xf numFmtId="0" fontId="27" fillId="0" borderId="22" xfId="0" applyFont="1" applyBorder="1" applyAlignment="1" applyProtection="1">
      <alignment horizontal="center"/>
    </xf>
    <xf numFmtId="0" fontId="27" fillId="0" borderId="22" xfId="0" applyFont="1" applyFill="1" applyBorder="1" applyAlignment="1" applyProtection="1">
      <alignment horizontal="center"/>
    </xf>
    <xf numFmtId="2" fontId="27" fillId="0" borderId="8" xfId="0" applyNumberFormat="1" applyFont="1" applyBorder="1" applyAlignment="1" applyProtection="1">
      <alignment horizontal="right"/>
    </xf>
    <xf numFmtId="0" fontId="1" fillId="0" borderId="8" xfId="0" applyFont="1" applyBorder="1" applyAlignment="1" applyProtection="1">
      <alignment horizontal="center"/>
    </xf>
    <xf numFmtId="0" fontId="27" fillId="0" borderId="22" xfId="0" applyFont="1" applyBorder="1" applyProtection="1"/>
    <xf numFmtId="4" fontId="27" fillId="0" borderId="22" xfId="0" applyNumberFormat="1" applyFont="1" applyBorder="1" applyProtection="1"/>
    <xf numFmtId="0" fontId="27" fillId="0" borderId="37" xfId="0" applyFont="1" applyFill="1" applyBorder="1" applyProtection="1"/>
    <xf numFmtId="44" fontId="27" fillId="0" borderId="22" xfId="0" applyNumberFormat="1" applyFont="1" applyFill="1" applyBorder="1" applyProtection="1"/>
    <xf numFmtId="44" fontId="27" fillId="0" borderId="39" xfId="0" applyNumberFormat="1" applyFont="1" applyFill="1" applyBorder="1" applyProtection="1"/>
    <xf numFmtId="0" fontId="27" fillId="2" borderId="3" xfId="0" applyFont="1" applyFill="1" applyBorder="1" applyAlignment="1" applyProtection="1">
      <alignment horizontal="left"/>
    </xf>
    <xf numFmtId="0" fontId="27" fillId="2" borderId="8" xfId="0" applyFont="1" applyFill="1" applyBorder="1" applyAlignment="1" applyProtection="1">
      <alignment horizontal="center"/>
    </xf>
    <xf numFmtId="0" fontId="27" fillId="0" borderId="8" xfId="0" applyFont="1" applyFill="1" applyBorder="1" applyAlignment="1" applyProtection="1">
      <alignment horizontal="center"/>
    </xf>
    <xf numFmtId="2" fontId="27" fillId="2" borderId="8" xfId="0" applyNumberFormat="1" applyFont="1" applyFill="1" applyBorder="1" applyAlignment="1" applyProtection="1">
      <alignment horizontal="right"/>
    </xf>
    <xf numFmtId="0" fontId="1" fillId="2" borderId="8" xfId="0" applyFont="1" applyFill="1" applyBorder="1" applyAlignment="1" applyProtection="1">
      <alignment horizontal="center"/>
    </xf>
    <xf numFmtId="0" fontId="27" fillId="0" borderId="8" xfId="0" applyFont="1" applyBorder="1" applyProtection="1"/>
    <xf numFmtId="4" fontId="27" fillId="0" borderId="28" xfId="0" applyNumberFormat="1" applyFont="1" applyBorder="1" applyProtection="1"/>
    <xf numFmtId="0" fontId="27" fillId="0" borderId="8" xfId="0" applyFont="1" applyFill="1" applyBorder="1" applyProtection="1"/>
    <xf numFmtId="44" fontId="27" fillId="0" borderId="8" xfId="0" applyNumberFormat="1" applyFont="1" applyFill="1" applyBorder="1" applyProtection="1"/>
    <xf numFmtId="44" fontId="27" fillId="0" borderId="6" xfId="0" applyNumberFormat="1" applyFont="1" applyFill="1" applyBorder="1" applyProtection="1"/>
    <xf numFmtId="2" fontId="27" fillId="0" borderId="8" xfId="0" applyNumberFormat="1" applyFont="1" applyBorder="1" applyProtection="1"/>
    <xf numFmtId="2" fontId="27" fillId="2" borderId="8" xfId="0" applyNumberFormat="1" applyFont="1" applyFill="1" applyBorder="1" applyProtection="1"/>
    <xf numFmtId="0" fontId="27" fillId="0" borderId="3" xfId="0" applyFont="1" applyBorder="1" applyProtection="1"/>
    <xf numFmtId="0" fontId="27" fillId="0" borderId="49" xfId="0" applyFont="1" applyBorder="1" applyProtection="1"/>
    <xf numFmtId="0" fontId="27" fillId="0" borderId="27" xfId="0" applyFont="1" applyBorder="1" applyAlignment="1" applyProtection="1">
      <alignment horizontal="center"/>
    </xf>
    <xf numFmtId="2" fontId="27" fillId="0" borderId="27" xfId="0" applyNumberFormat="1" applyFont="1" applyBorder="1" applyAlignment="1" applyProtection="1">
      <alignment horizontal="right"/>
    </xf>
    <xf numFmtId="0" fontId="1" fillId="0" borderId="27" xfId="0" applyFont="1" applyBorder="1" applyAlignment="1" applyProtection="1">
      <alignment horizontal="center"/>
    </xf>
    <xf numFmtId="0" fontId="27" fillId="0" borderId="49" xfId="0" applyFont="1" applyBorder="1" applyAlignment="1" applyProtection="1"/>
    <xf numFmtId="2" fontId="27" fillId="0" borderId="27" xfId="0" applyNumberFormat="1" applyFont="1" applyBorder="1" applyAlignment="1" applyProtection="1"/>
    <xf numFmtId="0" fontId="27" fillId="0" borderId="3" xfId="0" applyFont="1" applyFill="1" applyBorder="1" applyAlignment="1" applyProtection="1"/>
    <xf numFmtId="2" fontId="27" fillId="0" borderId="8" xfId="0" applyNumberFormat="1" applyFont="1" applyFill="1" applyBorder="1" applyAlignment="1" applyProtection="1">
      <alignment horizontal="right"/>
    </xf>
    <xf numFmtId="0" fontId="1" fillId="0" borderId="8" xfId="0" applyFont="1" applyFill="1" applyBorder="1" applyAlignment="1" applyProtection="1">
      <alignment horizontal="center"/>
    </xf>
    <xf numFmtId="0" fontId="27" fillId="0" borderId="3" xfId="0" applyFont="1" applyBorder="1" applyAlignment="1" applyProtection="1"/>
    <xf numFmtId="0" fontId="27" fillId="0" borderId="1" xfId="0" applyFont="1" applyBorder="1" applyAlignment="1" applyProtection="1"/>
    <xf numFmtId="0" fontId="27" fillId="0" borderId="23" xfId="0" applyFont="1" applyBorder="1" applyAlignment="1" applyProtection="1">
      <alignment horizontal="center"/>
    </xf>
    <xf numFmtId="0" fontId="27" fillId="0" borderId="23" xfId="0" applyFont="1" applyFill="1" applyBorder="1" applyAlignment="1" applyProtection="1">
      <alignment horizontal="center"/>
    </xf>
    <xf numFmtId="2" fontId="27" fillId="0" borderId="23" xfId="0" applyNumberFormat="1" applyFont="1" applyBorder="1" applyAlignment="1" applyProtection="1">
      <alignment horizontal="right"/>
    </xf>
    <xf numFmtId="0" fontId="1" fillId="0" borderId="23" xfId="0" applyFont="1" applyBorder="1" applyAlignment="1" applyProtection="1">
      <alignment horizontal="center"/>
    </xf>
    <xf numFmtId="4" fontId="27" fillId="0" borderId="50" xfId="0" applyNumberFormat="1" applyFont="1" applyBorder="1" applyProtection="1"/>
    <xf numFmtId="0" fontId="27" fillId="0" borderId="23" xfId="0" applyFont="1" applyFill="1" applyBorder="1" applyProtection="1"/>
    <xf numFmtId="44" fontId="27" fillId="0" borderId="23" xfId="0" applyNumberFormat="1" applyFont="1" applyFill="1" applyBorder="1" applyProtection="1"/>
    <xf numFmtId="44" fontId="27" fillId="0" borderId="2" xfId="0" applyNumberFormat="1" applyFont="1" applyFill="1" applyBorder="1" applyProtection="1"/>
    <xf numFmtId="0" fontId="27" fillId="0" borderId="4" xfId="0" applyFont="1" applyBorder="1" applyAlignment="1" applyProtection="1"/>
    <xf numFmtId="2" fontId="27" fillId="0" borderId="22" xfId="0" applyNumberFormat="1" applyFont="1" applyBorder="1" applyAlignment="1" applyProtection="1">
      <alignment horizontal="right"/>
    </xf>
    <xf numFmtId="0" fontId="1" fillId="0" borderId="22" xfId="0" applyFont="1" applyBorder="1" applyAlignment="1" applyProtection="1">
      <alignment horizontal="center"/>
    </xf>
    <xf numFmtId="0" fontId="27" fillId="0" borderId="22" xfId="0" applyFont="1" applyFill="1" applyBorder="1" applyProtection="1"/>
    <xf numFmtId="44" fontId="27" fillId="0" borderId="5" xfId="0" applyNumberFormat="1" applyFont="1" applyFill="1" applyBorder="1" applyProtection="1"/>
    <xf numFmtId="0" fontId="27" fillId="0" borderId="49" xfId="0" applyFont="1" applyBorder="1" applyAlignment="1" applyProtection="1">
      <alignment horizontal="left"/>
    </xf>
    <xf numFmtId="4" fontId="27" fillId="0" borderId="8" xfId="0" applyNumberFormat="1" applyFont="1" applyBorder="1" applyProtection="1"/>
    <xf numFmtId="0" fontId="27" fillId="0" borderId="51" xfId="0" applyFont="1" applyBorder="1" applyAlignment="1" applyProtection="1"/>
    <xf numFmtId="0" fontId="27" fillId="0" borderId="28" xfId="0" applyFont="1" applyBorder="1" applyAlignment="1" applyProtection="1">
      <alignment horizontal="center"/>
    </xf>
    <xf numFmtId="2" fontId="27" fillId="0" borderId="28" xfId="0" applyNumberFormat="1" applyFont="1" applyBorder="1" applyAlignment="1" applyProtection="1">
      <alignment horizontal="right"/>
    </xf>
    <xf numFmtId="0" fontId="1" fillId="0" borderId="28" xfId="0" applyFont="1" applyBorder="1" applyAlignment="1" applyProtection="1">
      <alignment horizontal="center"/>
    </xf>
    <xf numFmtId="0" fontId="27" fillId="0" borderId="28" xfId="0" applyFont="1" applyBorder="1" applyProtection="1"/>
    <xf numFmtId="0" fontId="27" fillId="0" borderId="28" xfId="0" applyFont="1" applyFill="1" applyBorder="1" applyProtection="1"/>
    <xf numFmtId="44" fontId="27" fillId="0" borderId="28" xfId="0" applyNumberFormat="1" applyFont="1" applyFill="1" applyBorder="1" applyProtection="1"/>
    <xf numFmtId="44" fontId="27" fillId="0" borderId="52" xfId="0" applyNumberFormat="1" applyFont="1" applyFill="1" applyBorder="1" applyProtection="1"/>
    <xf numFmtId="0" fontId="27" fillId="0" borderId="28" xfId="0" applyFont="1" applyFill="1" applyBorder="1" applyAlignment="1" applyProtection="1">
      <alignment horizontal="center"/>
    </xf>
    <xf numFmtId="2" fontId="27" fillId="0" borderId="28" xfId="0" applyNumberFormat="1" applyFont="1" applyFill="1" applyBorder="1" applyAlignment="1" applyProtection="1">
      <alignment horizontal="right"/>
    </xf>
    <xf numFmtId="0" fontId="1" fillId="0" borderId="28" xfId="0" applyFont="1" applyFill="1" applyBorder="1" applyAlignment="1" applyProtection="1">
      <alignment horizontal="center"/>
    </xf>
    <xf numFmtId="0" fontId="1" fillId="0" borderId="8" xfId="0" applyFont="1" applyBorder="1" applyAlignment="1" applyProtection="1">
      <alignment horizontal="center" vertical="center" wrapText="1"/>
    </xf>
    <xf numFmtId="2" fontId="27" fillId="0" borderId="8" xfId="0" applyNumberFormat="1" applyFont="1" applyBorder="1" applyAlignment="1" applyProtection="1"/>
    <xf numFmtId="0" fontId="27" fillId="0" borderId="3" xfId="0" applyFont="1" applyFill="1" applyBorder="1" applyProtection="1"/>
    <xf numFmtId="0" fontId="27" fillId="0" borderId="1" xfId="0" applyFont="1" applyFill="1" applyBorder="1" applyProtection="1"/>
    <xf numFmtId="4" fontId="27" fillId="0" borderId="23" xfId="0" applyNumberFormat="1" applyFont="1" applyBorder="1" applyProtection="1"/>
    <xf numFmtId="2" fontId="27" fillId="0" borderId="0" xfId="0" applyNumberFormat="1" applyFont="1" applyBorder="1" applyAlignment="1" applyProtection="1">
      <alignment horizontal="right"/>
    </xf>
    <xf numFmtId="0" fontId="27" fillId="0" borderId="0" xfId="0" applyFont="1" applyBorder="1" applyAlignment="1" applyProtection="1"/>
    <xf numFmtId="4" fontId="27" fillId="0" borderId="0" xfId="0" applyNumberFormat="1" applyFont="1" applyBorder="1" applyProtection="1"/>
    <xf numFmtId="0" fontId="27" fillId="0" borderId="0" xfId="0" applyFont="1" applyFill="1" applyBorder="1" applyProtection="1"/>
    <xf numFmtId="0" fontId="35" fillId="0" borderId="0" xfId="0" applyFont="1" applyAlignment="1" applyProtection="1">
      <alignment horizontal="right"/>
    </xf>
    <xf numFmtId="44" fontId="27" fillId="0" borderId="53" xfId="0" applyNumberFormat="1" applyFont="1" applyFill="1" applyBorder="1" applyProtection="1"/>
    <xf numFmtId="44" fontId="27" fillId="0" borderId="12" xfId="0" applyNumberFormat="1" applyFont="1" applyFill="1" applyBorder="1" applyProtection="1"/>
    <xf numFmtId="2" fontId="19" fillId="0" borderId="0" xfId="0" applyNumberFormat="1" applyFont="1" applyBorder="1" applyAlignment="1" applyProtection="1">
      <alignment horizontal="right"/>
    </xf>
    <xf numFmtId="0" fontId="27" fillId="0" borderId="0" xfId="0" applyFont="1" applyFill="1" applyBorder="1" applyAlignment="1" applyProtection="1">
      <alignment horizontal="left"/>
    </xf>
    <xf numFmtId="2" fontId="0" fillId="0" borderId="0" xfId="0" applyNumberFormat="1" applyBorder="1" applyProtection="1"/>
    <xf numFmtId="0" fontId="27" fillId="3" borderId="22" xfId="0" applyFont="1" applyFill="1" applyBorder="1" applyProtection="1">
      <protection locked="0"/>
    </xf>
    <xf numFmtId="0" fontId="27" fillId="3" borderId="8" xfId="0" applyFont="1" applyFill="1" applyBorder="1" applyProtection="1">
      <protection locked="0"/>
    </xf>
    <xf numFmtId="0" fontId="27" fillId="3" borderId="23" xfId="0" applyFont="1" applyFill="1" applyBorder="1" applyProtection="1">
      <protection locked="0"/>
    </xf>
    <xf numFmtId="0" fontId="27" fillId="3" borderId="28" xfId="0" applyFont="1" applyFill="1" applyBorder="1" applyProtection="1">
      <protection locked="0"/>
    </xf>
    <xf numFmtId="0" fontId="43" fillId="0" borderId="8" xfId="0" applyFont="1" applyBorder="1" applyProtection="1"/>
    <xf numFmtId="0" fontId="36" fillId="0" borderId="9" xfId="0" applyFont="1" applyBorder="1" applyProtection="1"/>
    <xf numFmtId="49" fontId="43" fillId="0" borderId="8" xfId="0" applyNumberFormat="1" applyFont="1" applyBorder="1" applyProtection="1"/>
    <xf numFmtId="0" fontId="43" fillId="0" borderId="11" xfId="0" applyFont="1" applyBorder="1" applyProtection="1"/>
    <xf numFmtId="164" fontId="36" fillId="0" borderId="9" xfId="0" applyNumberFormat="1" applyFont="1" applyBorder="1" applyProtection="1"/>
    <xf numFmtId="0" fontId="43" fillId="0" borderId="9" xfId="0" applyFont="1" applyBorder="1" applyProtection="1"/>
    <xf numFmtId="164" fontId="36" fillId="0" borderId="29" xfId="0" applyNumberFormat="1" applyFont="1" applyBorder="1" applyProtection="1"/>
    <xf numFmtId="165" fontId="36" fillId="0" borderId="9" xfId="0" applyNumberFormat="1" applyFont="1" applyBorder="1" applyProtection="1"/>
    <xf numFmtId="49" fontId="36" fillId="0" borderId="8" xfId="0" applyNumberFormat="1" applyFont="1" applyBorder="1" applyProtection="1"/>
    <xf numFmtId="0" fontId="36" fillId="0" borderId="9" xfId="0" applyFont="1" applyBorder="1" applyAlignment="1" applyProtection="1">
      <alignment horizontal="left" indent="1"/>
    </xf>
    <xf numFmtId="165" fontId="36" fillId="0" borderId="8" xfId="0" applyNumberFormat="1" applyFont="1" applyBorder="1" applyProtection="1"/>
    <xf numFmtId="164" fontId="43" fillId="0" borderId="9" xfId="0" applyNumberFormat="1" applyFont="1" applyBorder="1" applyProtection="1"/>
    <xf numFmtId="165" fontId="43" fillId="0" borderId="8" xfId="0" applyNumberFormat="1" applyFont="1" applyBorder="1" applyProtection="1"/>
    <xf numFmtId="17" fontId="36" fillId="0" borderId="9" xfId="0" applyNumberFormat="1" applyFont="1" applyBorder="1" applyAlignment="1" applyProtection="1">
      <alignment horizontal="left" indent="1"/>
    </xf>
    <xf numFmtId="0" fontId="43" fillId="0" borderId="10" xfId="0" applyFont="1" applyBorder="1" applyProtection="1"/>
    <xf numFmtId="165" fontId="36" fillId="0" borderId="27" xfId="0" applyNumberFormat="1" applyFont="1" applyBorder="1" applyProtection="1"/>
    <xf numFmtId="165" fontId="36" fillId="0" borderId="28" xfId="0" applyNumberFormat="1" applyFont="1" applyBorder="1" applyProtection="1"/>
    <xf numFmtId="164" fontId="36" fillId="0" borderId="54" xfId="0" applyNumberFormat="1" applyFont="1" applyBorder="1" applyProtection="1"/>
    <xf numFmtId="165" fontId="36" fillId="0" borderId="10" xfId="0" applyNumberFormat="1" applyFont="1" applyBorder="1" applyProtection="1"/>
    <xf numFmtId="0" fontId="36" fillId="0" borderId="33" xfId="0" applyFont="1" applyBorder="1" applyAlignment="1" applyProtection="1">
      <alignment horizontal="left" indent="1"/>
    </xf>
    <xf numFmtId="49" fontId="36" fillId="0" borderId="9" xfId="0" applyNumberFormat="1" applyFont="1" applyBorder="1" applyAlignment="1" applyProtection="1">
      <alignment horizontal="left" indent="1"/>
    </xf>
    <xf numFmtId="165" fontId="43" fillId="5" borderId="8" xfId="0" applyNumberFormat="1" applyFont="1" applyFill="1" applyBorder="1" applyProtection="1"/>
    <xf numFmtId="0" fontId="36" fillId="0" borderId="8" xfId="0" applyFont="1" applyBorder="1" applyProtection="1"/>
    <xf numFmtId="0" fontId="36" fillId="0" borderId="0" xfId="0" applyFont="1" applyProtection="1"/>
    <xf numFmtId="49" fontId="7" fillId="0" borderId="0" xfId="0" applyNumberFormat="1" applyFont="1" applyProtection="1"/>
    <xf numFmtId="165" fontId="43" fillId="0" borderId="0" xfId="0" applyNumberFormat="1" applyFont="1" applyProtection="1"/>
    <xf numFmtId="49" fontId="2" fillId="0" borderId="0" xfId="0" applyNumberFormat="1" applyFont="1" applyProtection="1"/>
    <xf numFmtId="0" fontId="44" fillId="0" borderId="0" xfId="0" applyFont="1" applyProtection="1"/>
    <xf numFmtId="165" fontId="45" fillId="0" borderId="0" xfId="0" applyNumberFormat="1" applyFont="1" applyProtection="1"/>
    <xf numFmtId="0" fontId="28" fillId="0" borderId="0" xfId="0" applyFont="1" applyProtection="1"/>
    <xf numFmtId="0" fontId="6" fillId="0" borderId="0" xfId="3" applyFont="1" applyProtection="1"/>
    <xf numFmtId="0" fontId="27" fillId="0" borderId="23" xfId="0" applyFont="1" applyBorder="1" applyAlignment="1" applyProtection="1">
      <alignment horizontal="center" textRotation="90" wrapText="1"/>
    </xf>
    <xf numFmtId="0" fontId="27" fillId="0" borderId="8" xfId="0" applyFont="1" applyBorder="1" applyAlignment="1" applyProtection="1">
      <alignment horizontal="left"/>
    </xf>
    <xf numFmtId="0" fontId="27" fillId="2" borderId="8" xfId="0" applyFont="1" applyFill="1" applyBorder="1" applyAlignment="1" applyProtection="1">
      <alignment horizontal="left"/>
    </xf>
    <xf numFmtId="0" fontId="27" fillId="0" borderId="27" xfId="0" applyFont="1" applyBorder="1" applyProtection="1"/>
    <xf numFmtId="0" fontId="27" fillId="0" borderId="27" xfId="0" applyFont="1" applyBorder="1" applyAlignment="1" applyProtection="1"/>
    <xf numFmtId="0" fontId="27" fillId="0" borderId="8" xfId="0" applyFont="1" applyFill="1" applyBorder="1" applyAlignment="1" applyProtection="1"/>
    <xf numFmtId="0" fontId="27" fillId="0" borderId="8" xfId="0" applyFont="1" applyBorder="1" applyAlignment="1" applyProtection="1"/>
    <xf numFmtId="0" fontId="27" fillId="0" borderId="27" xfId="0" applyFont="1" applyBorder="1" applyAlignment="1" applyProtection="1">
      <alignment horizontal="left"/>
    </xf>
    <xf numFmtId="0" fontId="1" fillId="2" borderId="28" xfId="0" applyFont="1" applyFill="1" applyBorder="1" applyAlignment="1" applyProtection="1">
      <alignment horizontal="center"/>
    </xf>
    <xf numFmtId="0" fontId="1" fillId="2" borderId="23" xfId="0" applyFont="1" applyFill="1" applyBorder="1" applyAlignment="1" applyProtection="1">
      <alignment horizontal="center"/>
    </xf>
    <xf numFmtId="0" fontId="27" fillId="0" borderId="0" xfId="0" applyFont="1" applyBorder="1" applyProtection="1"/>
    <xf numFmtId="2" fontId="27" fillId="0" borderId="0" xfId="0" applyNumberFormat="1" applyFont="1" applyBorder="1" applyProtection="1"/>
    <xf numFmtId="165" fontId="27" fillId="0" borderId="25" xfId="0" applyNumberFormat="1" applyFont="1" applyFill="1" applyBorder="1" applyAlignment="1" applyProtection="1">
      <alignment horizontal="center" vertical="center"/>
    </xf>
    <xf numFmtId="0" fontId="46" fillId="0" borderId="8" xfId="0" applyFont="1" applyBorder="1" applyProtection="1"/>
    <xf numFmtId="0" fontId="28" fillId="0" borderId="9" xfId="0" applyFont="1" applyBorder="1" applyProtection="1"/>
    <xf numFmtId="49" fontId="46" fillId="0" borderId="8" xfId="0" applyNumberFormat="1" applyFont="1" applyBorder="1" applyProtection="1"/>
    <xf numFmtId="0" fontId="46" fillId="0" borderId="11" xfId="0" applyFont="1" applyBorder="1" applyProtection="1"/>
    <xf numFmtId="164" fontId="28" fillId="0" borderId="9" xfId="0" applyNumberFormat="1" applyFont="1" applyBorder="1" applyProtection="1"/>
    <xf numFmtId="0" fontId="46" fillId="0" borderId="9" xfId="0" applyFont="1" applyBorder="1" applyProtection="1"/>
    <xf numFmtId="164" fontId="28" fillId="0" borderId="29" xfId="0" applyNumberFormat="1" applyFont="1" applyBorder="1" applyProtection="1"/>
    <xf numFmtId="165" fontId="28" fillId="0" borderId="9" xfId="0" applyNumberFormat="1" applyFont="1" applyBorder="1" applyProtection="1"/>
    <xf numFmtId="49" fontId="28" fillId="0" borderId="8" xfId="0" applyNumberFormat="1" applyFont="1" applyBorder="1" applyProtection="1"/>
    <xf numFmtId="0" fontId="28" fillId="0" borderId="9" xfId="0" applyFont="1" applyBorder="1" applyAlignment="1" applyProtection="1">
      <alignment horizontal="left" indent="1"/>
    </xf>
    <xf numFmtId="165" fontId="28" fillId="0" borderId="8" xfId="0" applyNumberFormat="1" applyFont="1" applyBorder="1" applyProtection="1"/>
    <xf numFmtId="164" fontId="46" fillId="0" borderId="9" xfId="0" applyNumberFormat="1" applyFont="1" applyBorder="1" applyProtection="1"/>
    <xf numFmtId="165" fontId="46" fillId="0" borderId="8" xfId="0" applyNumberFormat="1" applyFont="1" applyBorder="1" applyProtection="1"/>
    <xf numFmtId="17" fontId="28" fillId="0" borderId="9" xfId="0" applyNumberFormat="1" applyFont="1" applyBorder="1" applyAlignment="1" applyProtection="1">
      <alignment horizontal="left" indent="1"/>
    </xf>
    <xf numFmtId="0" fontId="46" fillId="0" borderId="10" xfId="0" applyFont="1" applyBorder="1" applyProtection="1"/>
    <xf numFmtId="165" fontId="28" fillId="0" borderId="27" xfId="0" applyNumberFormat="1" applyFont="1" applyBorder="1" applyProtection="1"/>
    <xf numFmtId="165" fontId="28" fillId="0" borderId="28" xfId="0" applyNumberFormat="1" applyFont="1" applyBorder="1" applyProtection="1"/>
    <xf numFmtId="164" fontId="28" fillId="0" borderId="54" xfId="0" applyNumberFormat="1" applyFont="1" applyBorder="1" applyProtection="1"/>
    <xf numFmtId="165" fontId="28" fillId="0" borderId="10" xfId="0" applyNumberFormat="1" applyFont="1" applyBorder="1" applyProtection="1"/>
    <xf numFmtId="0" fontId="28" fillId="0" borderId="33" xfId="0" applyFont="1" applyBorder="1" applyAlignment="1" applyProtection="1">
      <alignment horizontal="left" indent="1"/>
    </xf>
    <xf numFmtId="49" fontId="28" fillId="0" borderId="9" xfId="0" applyNumberFormat="1" applyFont="1" applyBorder="1" applyAlignment="1" applyProtection="1">
      <alignment horizontal="left" indent="1"/>
    </xf>
    <xf numFmtId="165" fontId="46" fillId="5" borderId="8" xfId="0" applyNumberFormat="1" applyFont="1" applyFill="1" applyBorder="1" applyProtection="1"/>
    <xf numFmtId="0" fontId="28" fillId="0" borderId="8" xfId="0" applyFont="1" applyBorder="1" applyProtection="1"/>
    <xf numFmtId="49" fontId="47" fillId="0" borderId="0" xfId="0" applyNumberFormat="1" applyFont="1" applyProtection="1"/>
    <xf numFmtId="165" fontId="46" fillId="0" borderId="0" xfId="0" applyNumberFormat="1" applyFont="1" applyProtection="1"/>
    <xf numFmtId="0" fontId="27" fillId="3" borderId="0" xfId="0" applyFont="1" applyFill="1" applyBorder="1" applyProtection="1"/>
    <xf numFmtId="0" fontId="27" fillId="0" borderId="45" xfId="0" applyFont="1" applyFill="1" applyBorder="1" applyProtection="1"/>
    <xf numFmtId="0" fontId="27" fillId="0" borderId="4" xfId="0" applyFont="1" applyBorder="1" applyProtection="1"/>
    <xf numFmtId="0" fontId="35" fillId="0" borderId="48" xfId="0" applyFont="1" applyBorder="1" applyAlignment="1" applyProtection="1">
      <alignment wrapText="1"/>
    </xf>
    <xf numFmtId="4" fontId="27" fillId="0" borderId="22" xfId="0" applyNumberFormat="1" applyFont="1" applyBorder="1" applyAlignment="1" applyProtection="1">
      <alignment horizontal="center" vertical="center"/>
    </xf>
    <xf numFmtId="0" fontId="27" fillId="0" borderId="22" xfId="0" applyFont="1" applyBorder="1" applyAlignment="1" applyProtection="1">
      <alignment horizontal="center" vertical="center"/>
    </xf>
    <xf numFmtId="0" fontId="27" fillId="0" borderId="46" xfId="0" applyFont="1" applyBorder="1" applyAlignment="1" applyProtection="1">
      <alignment horizontal="center" vertical="center"/>
    </xf>
    <xf numFmtId="2" fontId="27" fillId="0" borderId="46" xfId="0" applyNumberFormat="1" applyFont="1" applyBorder="1" applyAlignment="1" applyProtection="1">
      <alignment horizontal="center" vertical="center"/>
    </xf>
    <xf numFmtId="44" fontId="27" fillId="0" borderId="22" xfId="0" applyNumberFormat="1" applyFont="1" applyBorder="1" applyAlignment="1" applyProtection="1">
      <alignment vertical="center"/>
    </xf>
    <xf numFmtId="0" fontId="35" fillId="0" borderId="36" xfId="0" applyFont="1" applyBorder="1" applyAlignment="1" applyProtection="1">
      <alignment wrapText="1"/>
    </xf>
    <xf numFmtId="0" fontId="27" fillId="0" borderId="8" xfId="0" applyFont="1" applyBorder="1" applyAlignment="1" applyProtection="1">
      <alignment horizontal="center" vertical="center"/>
    </xf>
    <xf numFmtId="4" fontId="27" fillId="0" borderId="8" xfId="0" applyNumberFormat="1" applyFont="1" applyBorder="1" applyAlignment="1" applyProtection="1">
      <alignment horizontal="center" vertical="center"/>
    </xf>
    <xf numFmtId="0" fontId="27" fillId="0" borderId="11" xfId="0" applyNumberFormat="1" applyFont="1" applyBorder="1" applyAlignment="1" applyProtection="1">
      <alignment horizontal="center" vertical="center"/>
    </xf>
    <xf numFmtId="2" fontId="27" fillId="0" borderId="11" xfId="0" applyNumberFormat="1" applyFont="1" applyBorder="1" applyAlignment="1" applyProtection="1">
      <alignment horizontal="center" vertical="center"/>
    </xf>
    <xf numFmtId="44" fontId="27" fillId="0" borderId="8" xfId="0" applyNumberFormat="1" applyFont="1" applyBorder="1" applyAlignment="1" applyProtection="1">
      <alignment vertical="center"/>
    </xf>
    <xf numFmtId="4" fontId="27" fillId="0" borderId="10" xfId="0" applyNumberFormat="1" applyFont="1" applyBorder="1" applyAlignment="1" applyProtection="1">
      <alignment horizontal="center" vertical="center"/>
    </xf>
    <xf numFmtId="0" fontId="35" fillId="0" borderId="35" xfId="0" applyFont="1" applyBorder="1" applyAlignment="1" applyProtection="1">
      <alignment wrapText="1"/>
    </xf>
    <xf numFmtId="4" fontId="27" fillId="0" borderId="23" xfId="0" applyNumberFormat="1" applyFont="1" applyBorder="1" applyAlignment="1" applyProtection="1">
      <alignment horizontal="center" vertical="center"/>
    </xf>
    <xf numFmtId="0" fontId="27" fillId="0" borderId="47" xfId="0" applyFont="1" applyFill="1" applyBorder="1" applyProtection="1"/>
    <xf numFmtId="44" fontId="27" fillId="0" borderId="23" xfId="0" applyNumberFormat="1" applyFont="1" applyFill="1" applyBorder="1" applyAlignment="1" applyProtection="1">
      <alignment horizontal="center" vertical="center"/>
    </xf>
    <xf numFmtId="44" fontId="27" fillId="0" borderId="50" xfId="0" applyNumberFormat="1" applyFont="1" applyFill="1" applyBorder="1" applyAlignment="1" applyProtection="1">
      <alignment horizontal="center" vertical="center"/>
    </xf>
    <xf numFmtId="44" fontId="27" fillId="0" borderId="43" xfId="0" applyNumberFormat="1" applyFont="1" applyFill="1" applyBorder="1" applyProtection="1"/>
    <xf numFmtId="44" fontId="27" fillId="3" borderId="50" xfId="0" applyNumberFormat="1" applyFont="1" applyFill="1" applyBorder="1" applyAlignment="1" applyProtection="1">
      <alignment horizontal="center" vertical="center"/>
      <protection locked="0"/>
    </xf>
    <xf numFmtId="0" fontId="27" fillId="3" borderId="22" xfId="0" applyNumberFormat="1" applyFont="1" applyFill="1" applyBorder="1" applyAlignment="1" applyProtection="1">
      <alignment horizontal="center" vertical="center"/>
      <protection locked="0"/>
    </xf>
    <xf numFmtId="0" fontId="27" fillId="3" borderId="8" xfId="0" applyNumberFormat="1" applyFont="1" applyFill="1" applyBorder="1" applyAlignment="1" applyProtection="1">
      <alignment horizontal="center" vertical="center"/>
      <protection locked="0"/>
    </xf>
    <xf numFmtId="0" fontId="27" fillId="3" borderId="27" xfId="0" applyNumberFormat="1" applyFont="1" applyFill="1" applyBorder="1" applyAlignment="1" applyProtection="1">
      <alignment horizontal="center" vertical="center"/>
      <protection locked="0"/>
    </xf>
    <xf numFmtId="0" fontId="48" fillId="0" borderId="0" xfId="0" applyFont="1" applyProtection="1"/>
    <xf numFmtId="0" fontId="49" fillId="0" borderId="0" xfId="4" applyFont="1" applyProtection="1"/>
    <xf numFmtId="0" fontId="20" fillId="4" borderId="8" xfId="0" applyFont="1" applyFill="1" applyBorder="1" applyProtection="1"/>
    <xf numFmtId="0" fontId="50" fillId="0" borderId="0" xfId="4" applyFont="1" applyProtection="1"/>
    <xf numFmtId="0" fontId="51" fillId="0" borderId="0" xfId="4" applyFont="1" applyProtection="1"/>
    <xf numFmtId="165" fontId="27" fillId="0" borderId="16" xfId="0" applyNumberFormat="1" applyFont="1" applyFill="1" applyBorder="1" applyAlignment="1" applyProtection="1">
      <alignment horizontal="right" vertical="center"/>
    </xf>
    <xf numFmtId="165" fontId="27" fillId="0" borderId="18" xfId="0" applyNumberFormat="1" applyFont="1" applyFill="1" applyBorder="1" applyAlignment="1" applyProtection="1">
      <alignment horizontal="right" vertical="center"/>
    </xf>
    <xf numFmtId="0" fontId="0" fillId="0" borderId="7" xfId="0" applyBorder="1" applyProtection="1"/>
    <xf numFmtId="0" fontId="0" fillId="0" borderId="55" xfId="0" applyBorder="1" applyProtection="1">
      <protection locked="0"/>
    </xf>
    <xf numFmtId="0" fontId="27" fillId="0" borderId="3" xfId="0" applyFont="1" applyBorder="1" applyAlignment="1" applyProtection="1">
      <alignment horizontal="left"/>
    </xf>
    <xf numFmtId="44" fontId="27" fillId="0" borderId="0" xfId="0" applyNumberFormat="1" applyFont="1" applyProtection="1"/>
    <xf numFmtId="2" fontId="27" fillId="0" borderId="22" xfId="0" applyNumberFormat="1" applyFont="1" applyFill="1" applyBorder="1" applyAlignment="1" applyProtection="1">
      <alignment horizontal="center" vertical="center"/>
    </xf>
    <xf numFmtId="2" fontId="27" fillId="0" borderId="8" xfId="0" applyNumberFormat="1" applyFont="1" applyFill="1" applyBorder="1" applyAlignment="1" applyProtection="1">
      <alignment horizontal="center" vertical="center"/>
    </xf>
    <xf numFmtId="44" fontId="0" fillId="0" borderId="0" xfId="0" applyNumberFormat="1" applyProtection="1"/>
    <xf numFmtId="44" fontId="27" fillId="0" borderId="5" xfId="0" applyNumberFormat="1" applyFont="1" applyBorder="1" applyAlignment="1" applyProtection="1">
      <alignment horizontal="right" vertical="center"/>
    </xf>
    <xf numFmtId="44" fontId="27" fillId="0" borderId="6" xfId="0" applyNumberFormat="1" applyFont="1" applyBorder="1" applyAlignment="1" applyProtection="1">
      <alignment horizontal="right" vertical="center"/>
    </xf>
    <xf numFmtId="44" fontId="27" fillId="0" borderId="56" xfId="0" applyNumberFormat="1" applyFont="1" applyFill="1" applyBorder="1" applyAlignment="1" applyProtection="1">
      <alignment horizontal="right" vertical="center"/>
    </xf>
    <xf numFmtId="0" fontId="7" fillId="0" borderId="8" xfId="0" applyFont="1" applyFill="1" applyBorder="1" applyAlignment="1">
      <alignment horizontal="center"/>
    </xf>
    <xf numFmtId="0" fontId="52" fillId="0" borderId="0" xfId="0" applyFont="1"/>
    <xf numFmtId="0" fontId="27" fillId="0" borderId="57" xfId="0" applyFont="1" applyBorder="1" applyAlignment="1">
      <alignment wrapText="1"/>
    </xf>
    <xf numFmtId="0" fontId="27" fillId="3" borderId="49" xfId="0" applyFont="1" applyFill="1" applyBorder="1" applyAlignment="1">
      <alignment horizontal="center"/>
    </xf>
    <xf numFmtId="0" fontId="27" fillId="3" borderId="10" xfId="0" applyFont="1" applyFill="1" applyBorder="1" applyAlignment="1">
      <alignment horizontal="center"/>
    </xf>
    <xf numFmtId="0" fontId="27" fillId="2" borderId="27" xfId="0" applyFont="1" applyFill="1" applyBorder="1" applyAlignment="1">
      <alignment horizontal="center"/>
    </xf>
    <xf numFmtId="0" fontId="27" fillId="3" borderId="27" xfId="0" applyFont="1" applyFill="1" applyBorder="1" applyAlignment="1">
      <alignment horizontal="center"/>
    </xf>
    <xf numFmtId="0" fontId="27" fillId="0" borderId="27" xfId="0" applyFont="1" applyBorder="1" applyAlignment="1">
      <alignment horizontal="center"/>
    </xf>
    <xf numFmtId="0" fontId="27" fillId="3" borderId="27" xfId="0" applyFont="1" applyFill="1" applyBorder="1"/>
    <xf numFmtId="0" fontId="27" fillId="3" borderId="58" xfId="0" applyFont="1" applyFill="1" applyBorder="1" applyAlignment="1">
      <alignment horizontal="center"/>
    </xf>
    <xf numFmtId="0" fontId="53" fillId="0" borderId="0" xfId="0" applyFont="1"/>
    <xf numFmtId="0" fontId="54" fillId="0" borderId="0" xfId="0" applyFont="1"/>
    <xf numFmtId="0" fontId="55" fillId="0" borderId="0" xfId="0" applyFont="1"/>
    <xf numFmtId="0" fontId="56" fillId="0" borderId="0" xfId="0" applyFont="1" applyAlignment="1">
      <alignment vertical="center"/>
    </xf>
    <xf numFmtId="0" fontId="57" fillId="0" borderId="0" xfId="0" applyFont="1" applyAlignment="1">
      <alignment vertical="center"/>
    </xf>
    <xf numFmtId="0" fontId="58" fillId="0" borderId="0" xfId="0" applyFont="1"/>
    <xf numFmtId="0" fontId="59" fillId="0" borderId="0" xfId="0" applyFont="1" applyAlignment="1">
      <alignment vertical="center"/>
    </xf>
    <xf numFmtId="0" fontId="58" fillId="0" borderId="0" xfId="0" applyFont="1" applyAlignment="1">
      <alignment vertical="center"/>
    </xf>
    <xf numFmtId="0" fontId="60" fillId="0" borderId="0" xfId="0" applyFont="1" applyAlignment="1">
      <alignment vertical="center"/>
    </xf>
    <xf numFmtId="0" fontId="58" fillId="0" borderId="0" xfId="0" applyFont="1" applyAlignment="1">
      <alignment horizontal="left" vertical="center"/>
    </xf>
    <xf numFmtId="0" fontId="58" fillId="0" borderId="0" xfId="0" applyFont="1" applyAlignment="1">
      <alignment horizontal="left" vertical="center" indent="5"/>
    </xf>
    <xf numFmtId="0" fontId="58" fillId="0" borderId="0" xfId="0" applyFont="1" applyAlignment="1">
      <alignment horizontal="left" vertical="center" wrapText="1"/>
    </xf>
    <xf numFmtId="0" fontId="61" fillId="0" borderId="0" xfId="0" applyFont="1" applyAlignment="1">
      <alignment horizontal="center" wrapText="1"/>
    </xf>
    <xf numFmtId="0" fontId="61" fillId="0" borderId="0" xfId="0" applyFont="1" applyAlignment="1">
      <alignment horizontal="center"/>
    </xf>
    <xf numFmtId="0" fontId="55" fillId="0" borderId="0" xfId="0" applyFont="1" applyAlignment="1">
      <alignment horizontal="center"/>
    </xf>
    <xf numFmtId="49" fontId="36" fillId="0" borderId="27" xfId="0" applyNumberFormat="1" applyFont="1" applyBorder="1" applyAlignment="1">
      <alignment horizontal="center" vertical="center" textRotation="90"/>
    </xf>
    <xf numFmtId="49" fontId="36" fillId="0" borderId="40" xfId="0" applyNumberFormat="1" applyFont="1" applyBorder="1" applyAlignment="1">
      <alignment horizontal="center" vertical="center" textRotation="90"/>
    </xf>
    <xf numFmtId="49" fontId="36" fillId="0" borderId="50" xfId="0" applyNumberFormat="1" applyFont="1" applyBorder="1" applyAlignment="1">
      <alignment horizontal="center" vertical="center" textRotation="90"/>
    </xf>
    <xf numFmtId="49" fontId="36" fillId="0" borderId="10" xfId="0" applyNumberFormat="1" applyFont="1" applyBorder="1" applyAlignment="1">
      <alignment horizontal="center" vertical="center" textRotation="90"/>
    </xf>
    <xf numFmtId="49" fontId="36" fillId="0" borderId="32" xfId="0" applyNumberFormat="1" applyFont="1" applyBorder="1" applyAlignment="1">
      <alignment horizontal="center" vertical="center" textRotation="90"/>
    </xf>
    <xf numFmtId="49" fontId="36" fillId="0" borderId="11" xfId="0" applyNumberFormat="1" applyFont="1" applyBorder="1" applyAlignment="1">
      <alignment horizontal="center" vertical="center" textRotation="90"/>
    </xf>
    <xf numFmtId="2" fontId="36" fillId="0" borderId="31" xfId="0" applyNumberFormat="1" applyFont="1" applyBorder="1" applyAlignment="1">
      <alignment horizontal="center"/>
    </xf>
    <xf numFmtId="2" fontId="36" fillId="0" borderId="32" xfId="0" applyNumberFormat="1" applyFont="1" applyBorder="1" applyAlignment="1">
      <alignment horizontal="center"/>
    </xf>
    <xf numFmtId="2" fontId="36" fillId="0" borderId="30" xfId="0" applyNumberFormat="1" applyFont="1" applyBorder="1" applyAlignment="1">
      <alignment horizontal="center"/>
    </xf>
    <xf numFmtId="0" fontId="36" fillId="0" borderId="11" xfId="0" applyFont="1" applyBorder="1" applyAlignment="1">
      <alignment horizontal="center"/>
    </xf>
    <xf numFmtId="2" fontId="36" fillId="0" borderId="54" xfId="0" applyNumberFormat="1" applyFont="1" applyBorder="1" applyAlignment="1">
      <alignment horizontal="center"/>
    </xf>
    <xf numFmtId="0" fontId="36" fillId="0" borderId="10" xfId="0" applyFont="1" applyBorder="1" applyAlignment="1">
      <alignment horizontal="center"/>
    </xf>
    <xf numFmtId="0" fontId="36" fillId="0" borderId="29" xfId="0" applyFont="1" applyBorder="1" applyAlignment="1">
      <alignment horizontal="center"/>
    </xf>
    <xf numFmtId="0" fontId="36" fillId="0" borderId="9" xfId="0" applyFont="1" applyBorder="1" applyAlignment="1">
      <alignment horizontal="center"/>
    </xf>
    <xf numFmtId="0" fontId="36" fillId="0" borderId="33" xfId="0" applyFont="1" applyBorder="1" applyAlignment="1">
      <alignment horizontal="center"/>
    </xf>
    <xf numFmtId="2" fontId="36" fillId="0" borderId="29" xfId="0" applyNumberFormat="1" applyFont="1" applyBorder="1" applyAlignment="1">
      <alignment horizontal="center"/>
    </xf>
    <xf numFmtId="49" fontId="36" fillId="0" borderId="37" xfId="0" applyNumberFormat="1" applyFont="1" applyBorder="1" applyAlignment="1">
      <alignment horizontal="center" vertical="center" textRotation="90"/>
    </xf>
    <xf numFmtId="0" fontId="43" fillId="6" borderId="26" xfId="0" applyFont="1" applyFill="1" applyBorder="1" applyAlignment="1">
      <alignment horizontal="center"/>
    </xf>
    <xf numFmtId="0" fontId="43" fillId="6" borderId="25" xfId="0" applyFont="1" applyFill="1" applyBorder="1" applyAlignment="1">
      <alignment horizontal="center"/>
    </xf>
    <xf numFmtId="0" fontId="43" fillId="6" borderId="13" xfId="0" applyFont="1" applyFill="1" applyBorder="1" applyAlignment="1">
      <alignment horizontal="center"/>
    </xf>
    <xf numFmtId="0" fontId="43" fillId="6" borderId="59" xfId="0" applyFont="1" applyFill="1" applyBorder="1" applyAlignment="1">
      <alignment horizontal="center"/>
    </xf>
    <xf numFmtId="0" fontId="36" fillId="0" borderId="27" xfId="0" applyFont="1" applyBorder="1" applyAlignment="1">
      <alignment horizontal="center"/>
    </xf>
    <xf numFmtId="0" fontId="36" fillId="0" borderId="28" xfId="0" applyFont="1" applyBorder="1" applyAlignment="1">
      <alignment horizontal="center"/>
    </xf>
    <xf numFmtId="0" fontId="36" fillId="2" borderId="27" xfId="0" applyFont="1" applyFill="1" applyBorder="1" applyAlignment="1">
      <alignment horizontal="center"/>
    </xf>
    <xf numFmtId="0" fontId="36" fillId="2" borderId="28" xfId="0" applyFont="1" applyFill="1" applyBorder="1" applyAlignment="1">
      <alignment horizontal="center"/>
    </xf>
    <xf numFmtId="2" fontId="36" fillId="0" borderId="27" xfId="0" applyNumberFormat="1" applyFont="1" applyBorder="1" applyAlignment="1">
      <alignment horizontal="center"/>
    </xf>
    <xf numFmtId="2" fontId="36" fillId="0" borderId="28" xfId="0" applyNumberFormat="1" applyFont="1" applyBorder="1" applyAlignment="1">
      <alignment horizontal="center"/>
    </xf>
    <xf numFmtId="49" fontId="36" fillId="0" borderId="27" xfId="0" applyNumberFormat="1" applyFont="1" applyBorder="1" applyAlignment="1">
      <alignment horizontal="center" wrapText="1"/>
    </xf>
    <xf numFmtId="49" fontId="36" fillId="0" borderId="28" xfId="0" applyNumberFormat="1" applyFont="1" applyBorder="1" applyAlignment="1">
      <alignment horizontal="center" wrapText="1"/>
    </xf>
    <xf numFmtId="0" fontId="36" fillId="0" borderId="27" xfId="0" applyFont="1" applyBorder="1" applyAlignment="1">
      <alignment horizontal="left" wrapText="1"/>
    </xf>
    <xf numFmtId="0" fontId="36" fillId="0" borderId="28" xfId="0" applyFont="1" applyBorder="1" applyAlignment="1">
      <alignment horizontal="left" wrapText="1"/>
    </xf>
    <xf numFmtId="0" fontId="36" fillId="0" borderId="27" xfId="0" applyFont="1" applyBorder="1" applyAlignment="1">
      <alignment horizontal="left"/>
    </xf>
    <xf numFmtId="0" fontId="36" fillId="0" borderId="28" xfId="0" applyFont="1" applyBorder="1" applyAlignment="1">
      <alignment horizontal="left"/>
    </xf>
    <xf numFmtId="2" fontId="36" fillId="0" borderId="27" xfId="0" applyNumberFormat="1" applyFont="1" applyBorder="1" applyAlignment="1">
      <alignment horizontal="right"/>
    </xf>
    <xf numFmtId="2" fontId="36" fillId="0" borderId="28" xfId="0" applyNumberFormat="1" applyFont="1" applyBorder="1" applyAlignment="1">
      <alignment horizontal="right"/>
    </xf>
    <xf numFmtId="0" fontId="36" fillId="0" borderId="27" xfId="0" applyFont="1" applyBorder="1" applyAlignment="1">
      <alignment horizontal="center" wrapText="1"/>
    </xf>
    <xf numFmtId="0" fontId="36" fillId="0" borderId="28" xfId="0" applyFont="1" applyBorder="1" applyAlignment="1">
      <alignment horizontal="center" wrapText="1"/>
    </xf>
    <xf numFmtId="0" fontId="7" fillId="0" borderId="27" xfId="0" applyFont="1" applyBorder="1" applyAlignment="1">
      <alignment horizontal="center"/>
    </xf>
    <xf numFmtId="0" fontId="7" fillId="0" borderId="28" xfId="0" applyFont="1" applyBorder="1" applyAlignment="1">
      <alignment horizontal="center"/>
    </xf>
    <xf numFmtId="2" fontId="36" fillId="0" borderId="30" xfId="0" applyNumberFormat="1" applyFont="1" applyBorder="1" applyAlignment="1">
      <alignment horizontal="right"/>
    </xf>
    <xf numFmtId="0" fontId="36" fillId="0" borderId="27" xfId="0" applyFont="1" applyBorder="1" applyAlignment="1"/>
    <xf numFmtId="0" fontId="36" fillId="0" borderId="28" xfId="0" applyFont="1" applyBorder="1" applyAlignment="1"/>
    <xf numFmtId="0" fontId="36" fillId="0" borderId="23" xfId="0" applyFont="1" applyBorder="1" applyAlignment="1">
      <alignment horizontal="center" vertical="center" wrapText="1"/>
    </xf>
    <xf numFmtId="0" fontId="35" fillId="4" borderId="26" xfId="0" applyFont="1" applyFill="1" applyBorder="1" applyAlignment="1">
      <alignment horizontal="center"/>
    </xf>
    <xf numFmtId="0" fontId="35" fillId="4" borderId="45" xfId="0" applyFont="1" applyFill="1" applyBorder="1" applyAlignment="1">
      <alignment horizontal="center"/>
    </xf>
    <xf numFmtId="0" fontId="35" fillId="4" borderId="44" xfId="0" applyFont="1" applyFill="1" applyBorder="1" applyAlignment="1">
      <alignment horizontal="center"/>
    </xf>
    <xf numFmtId="0" fontId="35" fillId="0" borderId="26" xfId="0" applyFont="1" applyBorder="1" applyAlignment="1">
      <alignment horizontal="center"/>
    </xf>
    <xf numFmtId="0" fontId="35" fillId="0" borderId="25" xfId="0" applyFont="1" applyBorder="1" applyAlignment="1">
      <alignment horizontal="center"/>
    </xf>
    <xf numFmtId="0" fontId="35" fillId="0" borderId="13" xfId="0" applyFont="1" applyBorder="1" applyAlignment="1">
      <alignment horizontal="center"/>
    </xf>
    <xf numFmtId="0" fontId="35" fillId="4" borderId="60" xfId="0" applyFont="1" applyFill="1" applyBorder="1" applyAlignment="1">
      <alignment horizontal="center" wrapText="1"/>
    </xf>
    <xf numFmtId="0" fontId="35" fillId="4" borderId="45" xfId="0" applyFont="1" applyFill="1" applyBorder="1" applyAlignment="1">
      <alignment horizontal="center" wrapText="1"/>
    </xf>
    <xf numFmtId="0" fontId="35" fillId="4" borderId="44" xfId="0" applyFont="1" applyFill="1" applyBorder="1" applyAlignment="1">
      <alignment horizontal="center" wrapText="1"/>
    </xf>
    <xf numFmtId="0" fontId="1" fillId="0" borderId="0" xfId="1" applyFont="1" applyAlignment="1">
      <alignment horizontal="left" wrapText="1"/>
    </xf>
    <xf numFmtId="49" fontId="36" fillId="0" borderId="8" xfId="0" applyNumberFormat="1" applyFont="1" applyBorder="1" applyAlignment="1" applyProtection="1">
      <alignment horizontal="left" vertical="center"/>
    </xf>
    <xf numFmtId="166" fontId="43" fillId="0" borderId="8" xfId="0" applyNumberFormat="1" applyFont="1" applyBorder="1" applyAlignment="1" applyProtection="1">
      <alignment horizontal="center"/>
    </xf>
    <xf numFmtId="0" fontId="36" fillId="0" borderId="29" xfId="0" applyFont="1" applyBorder="1" applyAlignment="1" applyProtection="1">
      <alignment horizontal="center" wrapText="1"/>
    </xf>
    <xf numFmtId="0" fontId="36" fillId="0" borderId="9" xfId="0" applyFont="1" applyBorder="1" applyAlignment="1" applyProtection="1">
      <alignment horizontal="center" wrapText="1"/>
    </xf>
    <xf numFmtId="0" fontId="35" fillId="0" borderId="22" xfId="0" applyFont="1" applyBorder="1" applyAlignment="1" applyProtection="1">
      <alignment horizontal="left" wrapText="1"/>
    </xf>
    <xf numFmtId="0" fontId="27" fillId="0" borderId="61" xfId="0" applyFont="1" applyBorder="1" applyAlignment="1" applyProtection="1">
      <alignment horizontal="left"/>
    </xf>
    <xf numFmtId="0" fontId="27" fillId="0" borderId="3" xfId="0" applyFont="1" applyBorder="1" applyAlignment="1" applyProtection="1">
      <alignment horizontal="left"/>
    </xf>
    <xf numFmtId="0" fontId="27" fillId="0" borderId="26" xfId="0" applyFont="1" applyBorder="1" applyAlignment="1">
      <alignment horizontal="center" vertical="center"/>
    </xf>
    <xf numFmtId="0" fontId="27" fillId="0" borderId="25" xfId="0" applyFont="1" applyBorder="1" applyAlignment="1">
      <alignment horizontal="center" vertical="center"/>
    </xf>
    <xf numFmtId="0" fontId="27" fillId="0" borderId="13" xfId="0" applyFont="1" applyBorder="1" applyAlignment="1">
      <alignment horizontal="center" vertical="center"/>
    </xf>
    <xf numFmtId="0" fontId="27" fillId="0" borderId="26" xfId="0" applyFont="1" applyBorder="1" applyAlignment="1">
      <alignment horizontal="center" vertical="center" wrapText="1"/>
    </xf>
    <xf numFmtId="165" fontId="35" fillId="0" borderId="62" xfId="0" applyNumberFormat="1" applyFont="1" applyBorder="1" applyAlignment="1" applyProtection="1">
      <alignment horizontal="right" vertical="center" wrapText="1"/>
      <protection locked="0"/>
    </xf>
    <xf numFmtId="0" fontId="35" fillId="4" borderId="25" xfId="0" applyFont="1" applyFill="1" applyBorder="1" applyAlignment="1">
      <alignment horizontal="center"/>
    </xf>
    <xf numFmtId="0" fontId="35" fillId="4" borderId="13" xfId="0" applyFont="1" applyFill="1" applyBorder="1" applyAlignment="1">
      <alignment horizontal="center"/>
    </xf>
    <xf numFmtId="0" fontId="27" fillId="0" borderId="3" xfId="0" applyFont="1" applyBorder="1" applyAlignment="1" applyProtection="1">
      <alignment horizontal="left" vertical="center"/>
    </xf>
    <xf numFmtId="0" fontId="27" fillId="0" borderId="0" xfId="0" applyFont="1" applyBorder="1" applyAlignment="1" applyProtection="1">
      <alignment horizontal="right"/>
    </xf>
    <xf numFmtId="0" fontId="27" fillId="0" borderId="26" xfId="0" applyFont="1" applyBorder="1" applyAlignment="1" applyProtection="1">
      <alignment horizontal="center" vertical="center"/>
    </xf>
    <xf numFmtId="0" fontId="27" fillId="0" borderId="25" xfId="0" applyFont="1" applyBorder="1" applyAlignment="1" applyProtection="1">
      <alignment horizontal="center" vertical="center"/>
    </xf>
    <xf numFmtId="0" fontId="27" fillId="0" borderId="13" xfId="0" applyFont="1" applyBorder="1" applyAlignment="1" applyProtection="1">
      <alignment horizontal="center" vertical="center"/>
    </xf>
    <xf numFmtId="0" fontId="27" fillId="0" borderId="26" xfId="0" applyFont="1" applyBorder="1" applyAlignment="1" applyProtection="1">
      <alignment horizontal="center" vertical="center" wrapText="1"/>
    </xf>
    <xf numFmtId="165" fontId="35" fillId="0" borderId="62" xfId="0" applyNumberFormat="1" applyFont="1" applyFill="1" applyBorder="1" applyAlignment="1" applyProtection="1">
      <alignment horizontal="right" vertical="center" wrapText="1"/>
    </xf>
    <xf numFmtId="49" fontId="28" fillId="0" borderId="8" xfId="0" applyNumberFormat="1" applyFont="1" applyBorder="1" applyAlignment="1" applyProtection="1">
      <alignment horizontal="left" vertical="center"/>
    </xf>
    <xf numFmtId="166" fontId="46" fillId="0" borderId="8" xfId="0" applyNumberFormat="1" applyFont="1" applyBorder="1" applyAlignment="1" applyProtection="1">
      <alignment horizontal="center"/>
    </xf>
    <xf numFmtId="0" fontId="28" fillId="0" borderId="29" xfId="0" applyFont="1" applyBorder="1" applyAlignment="1" applyProtection="1">
      <alignment horizontal="center" wrapText="1"/>
    </xf>
    <xf numFmtId="0" fontId="28" fillId="0" borderId="9" xfId="0" applyFont="1" applyBorder="1" applyAlignment="1" applyProtection="1">
      <alignment horizontal="center" wrapText="1"/>
    </xf>
    <xf numFmtId="0" fontId="27" fillId="0" borderId="37" xfId="0" applyFont="1" applyBorder="1" applyAlignment="1" applyProtection="1">
      <alignment horizontal="center" vertical="top" wrapText="1"/>
    </xf>
    <xf numFmtId="0" fontId="27" fillId="0" borderId="40" xfId="0" applyFont="1" applyBorder="1" applyAlignment="1" applyProtection="1">
      <alignment horizontal="center" vertical="top" wrapText="1"/>
    </xf>
    <xf numFmtId="0" fontId="35" fillId="0" borderId="0" xfId="0" applyFont="1" applyFill="1" applyAlignment="1" applyProtection="1">
      <alignment horizontal="right"/>
    </xf>
    <xf numFmtId="0" fontId="35" fillId="0" borderId="0" xfId="0" applyFont="1" applyFill="1" applyBorder="1" applyAlignment="1" applyProtection="1">
      <alignment horizontal="right"/>
    </xf>
    <xf numFmtId="0" fontId="35" fillId="0" borderId="0" xfId="0" quotePrefix="1" applyFont="1" applyFill="1" applyAlignment="1" applyProtection="1">
      <alignment horizontal="right"/>
    </xf>
    <xf numFmtId="0" fontId="35" fillId="0" borderId="0" xfId="0" quotePrefix="1" applyFont="1" applyFill="1" applyBorder="1" applyAlignment="1" applyProtection="1">
      <alignment horizontal="right"/>
    </xf>
    <xf numFmtId="0" fontId="27" fillId="0" borderId="3" xfId="0" applyFont="1" applyBorder="1" applyAlignment="1" applyProtection="1">
      <alignment horizontal="left" vertical="center" wrapText="1"/>
    </xf>
    <xf numFmtId="0" fontId="27" fillId="0" borderId="8" xfId="0" applyFont="1" applyBorder="1" applyAlignment="1" applyProtection="1">
      <alignment horizontal="left" vertical="center"/>
    </xf>
    <xf numFmtId="0" fontId="27" fillId="0" borderId="29" xfId="0" applyFont="1" applyBorder="1" applyAlignment="1" applyProtection="1">
      <alignment horizontal="left" vertical="center"/>
    </xf>
    <xf numFmtId="0" fontId="27" fillId="0" borderId="1" xfId="0" applyFont="1" applyBorder="1" applyAlignment="1" applyProtection="1">
      <alignment horizontal="left" vertical="center" wrapText="1"/>
    </xf>
    <xf numFmtId="0" fontId="27" fillId="0" borderId="23" xfId="0" applyFont="1" applyBorder="1" applyAlignment="1" applyProtection="1">
      <alignment horizontal="left" vertical="center"/>
    </xf>
    <xf numFmtId="0" fontId="27" fillId="0" borderId="63" xfId="0" applyFont="1" applyBorder="1" applyAlignment="1" applyProtection="1">
      <alignment horizontal="left" vertical="center"/>
    </xf>
    <xf numFmtId="44" fontId="27" fillId="0" borderId="64" xfId="0" applyNumberFormat="1" applyFont="1" applyBorder="1" applyAlignment="1">
      <alignment horizontal="center"/>
    </xf>
    <xf numFmtId="44" fontId="27" fillId="0" borderId="45" xfId="0" applyNumberFormat="1" applyFont="1" applyBorder="1" applyAlignment="1">
      <alignment horizontal="center"/>
    </xf>
    <xf numFmtId="0" fontId="62" fillId="0" borderId="0" xfId="0" applyFont="1" applyAlignment="1">
      <alignment horizontal="center"/>
    </xf>
    <xf numFmtId="0" fontId="33" fillId="0" borderId="0" xfId="0" applyFont="1" applyAlignment="1">
      <alignment horizontal="left" vertical="center"/>
    </xf>
    <xf numFmtId="0" fontId="34" fillId="0" borderId="0" xfId="0" applyFont="1" applyAlignment="1">
      <alignment horizontal="left" vertical="center" wrapText="1"/>
    </xf>
    <xf numFmtId="0" fontId="34" fillId="0" borderId="0" xfId="0" applyFont="1" applyAlignment="1">
      <alignment horizontal="left" vertical="center"/>
    </xf>
    <xf numFmtId="0" fontId="35" fillId="0" borderId="26" xfId="0" applyFont="1" applyBorder="1" applyAlignment="1">
      <alignment horizontal="center" vertical="center" wrapText="1"/>
    </xf>
    <xf numFmtId="0" fontId="35" fillId="0" borderId="13"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13" xfId="0" applyFont="1" applyBorder="1" applyAlignment="1">
      <alignment horizontal="left" vertical="center" wrapText="1"/>
    </xf>
    <xf numFmtId="0" fontId="27" fillId="0" borderId="26"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35" fillId="0" borderId="26" xfId="0" applyFont="1" applyBorder="1" applyAlignment="1">
      <alignment horizontal="left" vertical="center" wrapText="1"/>
    </xf>
    <xf numFmtId="0" fontId="35" fillId="0" borderId="13" xfId="0" applyFont="1" applyBorder="1" applyAlignment="1">
      <alignment horizontal="left" vertical="center" wrapText="1"/>
    </xf>
    <xf numFmtId="0" fontId="35" fillId="0" borderId="26" xfId="0" applyFont="1" applyBorder="1" applyAlignment="1">
      <alignment vertical="center" wrapText="1"/>
    </xf>
    <xf numFmtId="0" fontId="35" fillId="0" borderId="13" xfId="0" applyFont="1" applyBorder="1" applyAlignment="1">
      <alignment vertical="center" wrapText="1"/>
    </xf>
    <xf numFmtId="0" fontId="27" fillId="0" borderId="26" xfId="0" applyFont="1" applyBorder="1" applyAlignment="1">
      <alignment vertical="center" wrapText="1"/>
    </xf>
    <xf numFmtId="0" fontId="27" fillId="0" borderId="13" xfId="0" applyFont="1" applyBorder="1" applyAlignment="1">
      <alignment vertical="center" wrapText="1"/>
    </xf>
    <xf numFmtId="0" fontId="58" fillId="0" borderId="0" xfId="0" applyFont="1" applyAlignment="1">
      <alignment horizontal="left" vertical="center" wrapText="1"/>
    </xf>
    <xf numFmtId="0" fontId="58" fillId="0" borderId="0" xfId="0" applyFont="1" applyAlignment="1">
      <alignment horizontal="left" vertical="center"/>
    </xf>
    <xf numFmtId="0" fontId="27" fillId="0" borderId="0" xfId="0" applyFont="1" applyAlignment="1">
      <alignment horizontal="left" vertical="center" wrapText="1"/>
    </xf>
  </cellXfs>
  <cellStyles count="5">
    <cellStyle name="Standard" xfId="0" builtinId="0"/>
    <cellStyle name="Standard 2" xfId="1" xr:uid="{464875B9-3C69-4FB6-8228-F603A257FFF0}"/>
    <cellStyle name="Standard 2 2" xfId="2" xr:uid="{8BE45295-6930-41EE-8395-F7392BD42CB9}"/>
    <cellStyle name="Standard 3" xfId="3" xr:uid="{796A7AC9-ABD7-44D3-868E-EDB17E04ED7D}"/>
    <cellStyle name="Standard 3 2" xfId="4" xr:uid="{9298D508-A428-46F9-B5AD-E50B299493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34B4-6618-4D56-8819-326CDF98232B}">
  <dimension ref="A1:G47"/>
  <sheetViews>
    <sheetView view="pageLayout" topLeftCell="A15" zoomScaleNormal="100" workbookViewId="0">
      <selection activeCell="D37" sqref="D37"/>
    </sheetView>
  </sheetViews>
  <sheetFormatPr baseColWidth="10" defaultRowHeight="15"/>
  <sheetData>
    <row r="1" spans="1:7">
      <c r="A1" s="4" t="s">
        <v>3</v>
      </c>
      <c r="B1" s="4"/>
      <c r="C1" s="4"/>
      <c r="D1" s="4"/>
      <c r="E1" s="4"/>
      <c r="F1" s="4"/>
      <c r="G1" s="4"/>
    </row>
    <row r="2" spans="1:7">
      <c r="A2" s="4" t="s">
        <v>183</v>
      </c>
      <c r="B2" s="4"/>
      <c r="C2" s="4"/>
      <c r="D2" s="4"/>
      <c r="E2" s="4"/>
      <c r="F2" s="4"/>
      <c r="G2" s="4"/>
    </row>
    <row r="3" spans="1:7">
      <c r="A3" s="4" t="s">
        <v>256</v>
      </c>
      <c r="B3" s="4"/>
      <c r="C3" s="4"/>
      <c r="D3" s="4"/>
      <c r="E3" s="4"/>
      <c r="F3" s="4"/>
      <c r="G3" s="4"/>
    </row>
    <row r="4" spans="1:7">
      <c r="A4" s="4" t="s">
        <v>185</v>
      </c>
      <c r="B4" s="4"/>
      <c r="C4" s="4"/>
      <c r="D4" s="4"/>
      <c r="E4" s="4"/>
      <c r="F4" s="4"/>
      <c r="G4" s="4"/>
    </row>
    <row r="5" spans="1:7">
      <c r="A5" s="4"/>
      <c r="B5" s="4"/>
      <c r="C5" s="4"/>
      <c r="D5" s="4"/>
      <c r="E5" s="4"/>
      <c r="F5" s="4"/>
      <c r="G5" s="4"/>
    </row>
    <row r="6" spans="1:7">
      <c r="A6" s="4"/>
      <c r="B6" s="4"/>
      <c r="C6" s="4"/>
      <c r="D6" s="4"/>
      <c r="E6" s="4"/>
      <c r="F6" s="4"/>
      <c r="G6" s="4"/>
    </row>
    <row r="7" spans="1:7" ht="21">
      <c r="A7" s="4"/>
      <c r="B7" s="4"/>
      <c r="C7" s="504" t="s">
        <v>600</v>
      </c>
      <c r="D7" s="504"/>
      <c r="E7" s="504"/>
      <c r="F7" s="4"/>
      <c r="G7" s="4"/>
    </row>
    <row r="8" spans="1:7" ht="21">
      <c r="A8" s="502" t="s">
        <v>208</v>
      </c>
      <c r="B8" s="502"/>
      <c r="C8" s="502"/>
      <c r="D8" s="502"/>
      <c r="E8" s="502"/>
      <c r="F8" s="502"/>
      <c r="G8" s="502"/>
    </row>
    <row r="9" spans="1:7" ht="21">
      <c r="A9" s="502" t="s">
        <v>266</v>
      </c>
      <c r="B9" s="502"/>
      <c r="C9" s="502"/>
      <c r="D9" s="502"/>
      <c r="E9" s="502"/>
      <c r="F9" s="502"/>
      <c r="G9" s="502"/>
    </row>
    <row r="10" spans="1:7" ht="21">
      <c r="A10" s="503" t="s">
        <v>213</v>
      </c>
      <c r="B10" s="503"/>
      <c r="C10" s="503"/>
      <c r="D10" s="503"/>
      <c r="E10" s="503"/>
      <c r="F10" s="503"/>
      <c r="G10" s="503"/>
    </row>
    <row r="11" spans="1:7">
      <c r="A11" s="4"/>
      <c r="B11" s="4"/>
      <c r="C11" s="27"/>
      <c r="D11" s="27"/>
      <c r="E11" s="27"/>
      <c r="F11" s="4"/>
      <c r="G11" s="4"/>
    </row>
    <row r="12" spans="1:7">
      <c r="A12" s="4"/>
      <c r="B12" s="4"/>
      <c r="C12" s="27"/>
      <c r="D12" s="27"/>
      <c r="E12" s="27"/>
      <c r="F12" s="4"/>
      <c r="G12" s="4"/>
    </row>
    <row r="13" spans="1:7" ht="21">
      <c r="A13" s="28" t="s">
        <v>257</v>
      </c>
      <c r="B13" s="29" t="s">
        <v>258</v>
      </c>
      <c r="C13" s="4"/>
      <c r="D13" s="4"/>
      <c r="E13" s="4"/>
      <c r="F13" s="4"/>
      <c r="G13" s="4"/>
    </row>
    <row r="14" spans="1:7" ht="7.5" customHeight="1">
      <c r="A14" s="30"/>
      <c r="B14" s="29"/>
      <c r="C14" s="4"/>
      <c r="D14" s="4"/>
      <c r="E14" s="4"/>
      <c r="F14" s="4"/>
      <c r="G14" s="4"/>
    </row>
    <row r="15" spans="1:7" ht="21">
      <c r="A15" s="28" t="s">
        <v>257</v>
      </c>
      <c r="B15" s="29" t="s">
        <v>110</v>
      </c>
      <c r="C15" s="4"/>
      <c r="D15" s="4"/>
      <c r="E15" s="4"/>
      <c r="F15" s="4"/>
      <c r="G15" s="4"/>
    </row>
    <row r="16" spans="1:7" s="4" customFormat="1" ht="7.5" customHeight="1">
      <c r="A16" s="28"/>
      <c r="B16" s="29"/>
    </row>
    <row r="17" spans="1:7" s="4" customFormat="1" ht="21">
      <c r="A17" s="28" t="s">
        <v>257</v>
      </c>
      <c r="B17" s="29" t="s">
        <v>431</v>
      </c>
    </row>
    <row r="18" spans="1:7" ht="7.5" customHeight="1">
      <c r="A18" s="30"/>
      <c r="B18" s="29"/>
      <c r="C18" s="4"/>
      <c r="D18" s="4"/>
      <c r="E18" s="4"/>
      <c r="F18" s="4"/>
      <c r="G18" s="4"/>
    </row>
    <row r="19" spans="1:7" ht="21">
      <c r="A19" s="28" t="s">
        <v>257</v>
      </c>
      <c r="B19" s="29" t="s">
        <v>259</v>
      </c>
      <c r="C19" s="4"/>
      <c r="D19" s="4"/>
      <c r="E19" s="4"/>
      <c r="F19" s="4"/>
      <c r="G19" s="4"/>
    </row>
    <row r="20" spans="1:7" ht="7.5" customHeight="1">
      <c r="A20" s="30"/>
      <c r="B20" s="29"/>
      <c r="C20" s="4"/>
      <c r="D20" s="4"/>
      <c r="E20" s="4"/>
      <c r="F20" s="4"/>
      <c r="G20" s="4"/>
    </row>
    <row r="21" spans="1:7" ht="21">
      <c r="A21" s="28" t="s">
        <v>257</v>
      </c>
      <c r="B21" s="29" t="s">
        <v>260</v>
      </c>
      <c r="C21" s="4"/>
      <c r="D21" s="4"/>
      <c r="E21" s="4"/>
      <c r="F21" s="4"/>
      <c r="G21" s="4"/>
    </row>
    <row r="22" spans="1:7" ht="7.5" customHeight="1">
      <c r="A22" s="30"/>
      <c r="B22" s="29"/>
      <c r="C22" s="4"/>
      <c r="D22" s="4"/>
      <c r="E22" s="4"/>
      <c r="F22" s="4"/>
      <c r="G22" s="4"/>
    </row>
    <row r="23" spans="1:7" ht="21">
      <c r="A23" s="28" t="s">
        <v>257</v>
      </c>
      <c r="B23" s="29" t="s">
        <v>261</v>
      </c>
      <c r="C23" s="4"/>
      <c r="D23" s="4"/>
      <c r="E23" s="4"/>
      <c r="F23" s="4"/>
      <c r="G23" s="4"/>
    </row>
    <row r="24" spans="1:7" s="4" customFormat="1" ht="7.5" customHeight="1">
      <c r="A24" s="28"/>
      <c r="B24" s="29"/>
    </row>
    <row r="25" spans="1:7" s="4" customFormat="1" ht="21">
      <c r="A25" s="28" t="s">
        <v>257</v>
      </c>
      <c r="B25" s="29" t="s">
        <v>432</v>
      </c>
    </row>
    <row r="26" spans="1:7" s="4" customFormat="1" ht="7.5" customHeight="1">
      <c r="A26" s="30"/>
      <c r="B26" s="29"/>
    </row>
    <row r="27" spans="1:7" ht="21">
      <c r="A27" s="28" t="s">
        <v>257</v>
      </c>
      <c r="B27" s="29" t="s">
        <v>262</v>
      </c>
      <c r="C27" s="4"/>
      <c r="D27" s="4"/>
      <c r="E27" s="4"/>
      <c r="F27" s="4"/>
      <c r="G27" s="4"/>
    </row>
    <row r="28" spans="1:7" ht="7.5" customHeight="1">
      <c r="A28" s="30"/>
      <c r="B28" s="29"/>
      <c r="C28" s="4"/>
      <c r="D28" s="4"/>
      <c r="E28" s="4"/>
      <c r="F28" s="4"/>
      <c r="G28" s="4"/>
    </row>
    <row r="29" spans="1:7" ht="21">
      <c r="A29" s="28" t="s">
        <v>257</v>
      </c>
      <c r="B29" s="29" t="s">
        <v>149</v>
      </c>
      <c r="C29" s="4"/>
      <c r="D29" s="4"/>
      <c r="E29" s="4"/>
      <c r="F29" s="4"/>
      <c r="G29" s="4"/>
    </row>
    <row r="30" spans="1:7" s="4" customFormat="1" ht="7.5" customHeight="1">
      <c r="A30" s="28"/>
      <c r="B30" s="29"/>
    </row>
    <row r="31" spans="1:7" s="4" customFormat="1" ht="21">
      <c r="A31" s="28" t="s">
        <v>257</v>
      </c>
      <c r="B31" s="29" t="s">
        <v>433</v>
      </c>
    </row>
    <row r="32" spans="1:7" ht="7.5" customHeight="1">
      <c r="A32" s="30"/>
      <c r="B32" s="29"/>
      <c r="C32" s="4"/>
      <c r="D32" s="4"/>
      <c r="E32" s="4"/>
      <c r="F32" s="4"/>
      <c r="G32" s="4"/>
    </row>
    <row r="33" spans="1:7" ht="21">
      <c r="A33" s="28" t="s">
        <v>257</v>
      </c>
      <c r="B33" s="29" t="s">
        <v>263</v>
      </c>
      <c r="C33" s="4"/>
      <c r="D33" s="4"/>
      <c r="E33" s="4"/>
      <c r="F33" s="4"/>
      <c r="G33" s="4"/>
    </row>
    <row r="34" spans="1:7" ht="7.5" customHeight="1">
      <c r="A34" s="30"/>
      <c r="B34" s="29"/>
      <c r="C34" s="4"/>
      <c r="D34" s="4"/>
      <c r="E34" s="4"/>
      <c r="F34" s="4"/>
      <c r="G34" s="4"/>
    </row>
    <row r="35" spans="1:7" ht="21">
      <c r="A35" s="28" t="s">
        <v>257</v>
      </c>
      <c r="B35" s="29" t="s">
        <v>203</v>
      </c>
      <c r="C35" s="4"/>
      <c r="D35" s="4"/>
      <c r="E35" s="4"/>
      <c r="F35" s="4"/>
      <c r="G35" s="4"/>
    </row>
    <row r="36" spans="1:7" s="4" customFormat="1" ht="7.5" customHeight="1">
      <c r="A36" s="28"/>
      <c r="B36" s="29"/>
    </row>
    <row r="37" spans="1:7" s="4" customFormat="1" ht="21">
      <c r="A37" s="28" t="s">
        <v>257</v>
      </c>
      <c r="B37" s="29" t="s">
        <v>435</v>
      </c>
    </row>
    <row r="38" spans="1:7" s="4" customFormat="1" ht="7.5" customHeight="1">
      <c r="A38" s="30"/>
      <c r="B38" s="29"/>
    </row>
    <row r="39" spans="1:7" ht="21">
      <c r="A39" s="28" t="s">
        <v>257</v>
      </c>
      <c r="B39" s="29" t="s">
        <v>264</v>
      </c>
      <c r="C39" s="4"/>
      <c r="D39" s="4"/>
      <c r="E39" s="4"/>
      <c r="F39" s="4"/>
      <c r="G39" s="4"/>
    </row>
    <row r="40" spans="1:7" ht="7.5" customHeight="1">
      <c r="A40" s="30"/>
      <c r="B40" s="29"/>
      <c r="C40" s="4"/>
      <c r="D40" s="4"/>
      <c r="E40" s="4"/>
      <c r="F40" s="4"/>
      <c r="G40" s="4"/>
    </row>
    <row r="41" spans="1:7" ht="21">
      <c r="A41" s="28" t="s">
        <v>257</v>
      </c>
      <c r="B41" s="29" t="s">
        <v>265</v>
      </c>
      <c r="C41" s="4"/>
      <c r="D41" s="4"/>
      <c r="E41" s="4"/>
      <c r="F41" s="4"/>
      <c r="G41" s="4"/>
    </row>
    <row r="42" spans="1:7" ht="7.5" customHeight="1"/>
    <row r="43" spans="1:7" s="4" customFormat="1" ht="21">
      <c r="A43" s="28" t="s">
        <v>257</v>
      </c>
      <c r="B43" s="29" t="s">
        <v>434</v>
      </c>
    </row>
    <row r="44" spans="1:7" s="4" customFormat="1" ht="7.5" customHeight="1">
      <c r="A44" s="30"/>
      <c r="B44" s="29"/>
    </row>
    <row r="45" spans="1:7" s="4" customFormat="1" ht="18">
      <c r="A45" s="28" t="s">
        <v>257</v>
      </c>
      <c r="B45" s="481" t="s">
        <v>606</v>
      </c>
    </row>
    <row r="46" spans="1:7" s="4" customFormat="1" ht="7.5" customHeight="1">
      <c r="A46" s="30"/>
      <c r="B46" s="481"/>
    </row>
    <row r="47" spans="1:7" ht="18">
      <c r="A47" s="28" t="s">
        <v>257</v>
      </c>
      <c r="B47" s="481" t="s">
        <v>607</v>
      </c>
    </row>
  </sheetData>
  <sheetProtection password="DEB4" sheet="1"/>
  <mergeCells count="4">
    <mergeCell ref="A9:G9"/>
    <mergeCell ref="A10:G10"/>
    <mergeCell ref="A8:G8"/>
    <mergeCell ref="C7:E7"/>
  </mergeCells>
  <pageMargins left="0.70866141732283472" right="0.70866141732283472" top="0.78740157480314965" bottom="0.78740157480314965" header="0.31496062992125984" footer="0.31496062992125984"/>
  <pageSetup paperSize="9" orientation="portrait" r:id="rId1"/>
  <headerFooter>
    <oddFooter>&amp;C&amp;8&amp;P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73177-EA13-4E7C-A768-6F4DA5A1D978}">
  <dimension ref="A1:I28"/>
  <sheetViews>
    <sheetView workbookViewId="0">
      <selection activeCell="D14" sqref="D14"/>
    </sheetView>
  </sheetViews>
  <sheetFormatPr baseColWidth="10" defaultRowHeight="15"/>
  <cols>
    <col min="1" max="2" width="11.85546875" style="224" customWidth="1"/>
    <col min="3" max="3" width="11.42578125" style="224"/>
    <col min="4" max="4" width="21.5703125" style="224" customWidth="1"/>
    <col min="5" max="5" width="16.85546875" style="224" customWidth="1"/>
    <col min="6" max="6" width="19.42578125" style="224" customWidth="1"/>
    <col min="7" max="7" width="19" style="224" customWidth="1"/>
    <col min="8" max="16384" width="11.42578125" style="224"/>
  </cols>
  <sheetData>
    <row r="1" spans="1:9" ht="15.75">
      <c r="A1" s="225" t="s">
        <v>504</v>
      </c>
      <c r="B1" s="201"/>
      <c r="C1" s="201"/>
      <c r="D1" s="201"/>
      <c r="E1" s="201"/>
      <c r="F1" s="201"/>
      <c r="G1" s="201"/>
      <c r="H1" s="201"/>
      <c r="I1" s="201"/>
    </row>
    <row r="2" spans="1:9">
      <c r="A2" s="201"/>
      <c r="B2" s="201"/>
      <c r="C2" s="201"/>
      <c r="D2" s="201"/>
      <c r="E2" s="201"/>
      <c r="F2" s="201"/>
      <c r="G2" s="201"/>
      <c r="H2" s="201"/>
      <c r="I2" s="201"/>
    </row>
    <row r="3" spans="1:9">
      <c r="A3" s="201"/>
      <c r="B3" s="201"/>
      <c r="C3" s="201"/>
      <c r="D3" s="201"/>
      <c r="E3" s="201"/>
      <c r="F3" s="201"/>
      <c r="G3" s="201"/>
      <c r="H3" s="201"/>
      <c r="I3" s="201"/>
    </row>
    <row r="4" spans="1:9">
      <c r="A4" s="201" t="s">
        <v>1</v>
      </c>
      <c r="C4" s="201" t="s">
        <v>39</v>
      </c>
      <c r="D4" s="201"/>
      <c r="E4" s="201"/>
      <c r="F4" s="201"/>
      <c r="G4" s="201"/>
      <c r="H4" s="201"/>
      <c r="I4" s="201"/>
    </row>
    <row r="5" spans="1:9">
      <c r="A5" s="201" t="s">
        <v>111</v>
      </c>
      <c r="C5" s="201" t="s">
        <v>3</v>
      </c>
      <c r="D5" s="201"/>
      <c r="E5" s="201"/>
      <c r="F5" s="201"/>
      <c r="G5" s="201"/>
      <c r="H5" s="201"/>
      <c r="I5" s="201"/>
    </row>
    <row r="6" spans="1:9">
      <c r="A6" s="201"/>
      <c r="B6" s="201"/>
      <c r="C6" s="201"/>
      <c r="D6" s="201"/>
      <c r="E6" s="201"/>
      <c r="F6" s="201"/>
      <c r="G6" s="201"/>
      <c r="H6" s="201"/>
      <c r="I6" s="201"/>
    </row>
    <row r="7" spans="1:9">
      <c r="A7" s="201" t="s">
        <v>505</v>
      </c>
      <c r="B7" s="201"/>
      <c r="C7" s="201"/>
      <c r="D7" s="201"/>
      <c r="E7" s="201"/>
      <c r="F7" s="201"/>
      <c r="G7" s="201"/>
      <c r="H7" s="201"/>
      <c r="I7" s="201"/>
    </row>
    <row r="8" spans="1:9">
      <c r="A8" s="201" t="s">
        <v>506</v>
      </c>
      <c r="B8" s="201"/>
      <c r="C8" s="201"/>
      <c r="D8" s="201"/>
      <c r="E8" s="201"/>
      <c r="F8" s="201"/>
      <c r="G8" s="201"/>
      <c r="H8" s="201"/>
      <c r="I8" s="201"/>
    </row>
    <row r="9" spans="1:9">
      <c r="A9" s="201" t="s">
        <v>499</v>
      </c>
      <c r="B9" s="201"/>
      <c r="C9" s="201"/>
      <c r="D9" s="201"/>
      <c r="E9" s="201"/>
      <c r="F9" s="201"/>
      <c r="G9" s="201"/>
      <c r="H9" s="201"/>
      <c r="I9" s="201"/>
    </row>
    <row r="10" spans="1:9" ht="15.75" thickBot="1">
      <c r="A10" s="201"/>
      <c r="B10" s="201"/>
      <c r="C10" s="201"/>
      <c r="D10" s="201"/>
      <c r="E10" s="201"/>
      <c r="F10" s="201"/>
      <c r="G10" s="201"/>
      <c r="H10" s="201"/>
      <c r="I10" s="201"/>
    </row>
    <row r="11" spans="1:9" ht="47.25" customHeight="1" thickBot="1">
      <c r="A11" s="201"/>
      <c r="B11" s="201"/>
      <c r="C11" s="201"/>
      <c r="D11" s="202" t="s">
        <v>456</v>
      </c>
      <c r="E11" s="203" t="s">
        <v>457</v>
      </c>
      <c r="F11" s="202" t="s">
        <v>458</v>
      </c>
      <c r="G11" s="203" t="s">
        <v>459</v>
      </c>
      <c r="H11" s="201"/>
      <c r="I11" s="201"/>
    </row>
    <row r="12" spans="1:9" ht="37.5" customHeight="1" thickBot="1">
      <c r="A12" s="574" t="s">
        <v>507</v>
      </c>
      <c r="B12" s="575"/>
      <c r="C12" s="576"/>
      <c r="D12" s="211"/>
      <c r="E12" s="212">
        <v>4</v>
      </c>
      <c r="F12" s="411">
        <f>D12*E12</f>
        <v>0</v>
      </c>
      <c r="G12" s="213">
        <f>ROUND(F12*1.19,2)</f>
        <v>0</v>
      </c>
      <c r="H12" s="201"/>
      <c r="I12" s="201"/>
    </row>
    <row r="13" spans="1:9" ht="7.5" customHeight="1" thickBot="1">
      <c r="A13" s="201"/>
      <c r="B13" s="201"/>
      <c r="C13" s="201"/>
      <c r="D13" s="201"/>
      <c r="E13" s="201"/>
      <c r="F13" s="201"/>
      <c r="G13" s="201"/>
      <c r="H13" s="201"/>
      <c r="I13" s="201"/>
    </row>
    <row r="14" spans="1:9" ht="37.5" customHeight="1" thickBot="1">
      <c r="A14" s="577" t="s">
        <v>508</v>
      </c>
      <c r="B14" s="575"/>
      <c r="C14" s="576"/>
      <c r="D14" s="211"/>
      <c r="E14" s="212">
        <v>2</v>
      </c>
      <c r="F14" s="411">
        <f>D14*E14</f>
        <v>0</v>
      </c>
      <c r="G14" s="213">
        <f>ROUND(F14*1.19,2)</f>
        <v>0</v>
      </c>
      <c r="H14" s="201"/>
      <c r="I14" s="201"/>
    </row>
    <row r="15" spans="1:9" ht="30.75" customHeight="1" thickBot="1">
      <c r="A15" s="214"/>
      <c r="B15" s="215"/>
      <c r="C15" s="215"/>
      <c r="D15" s="217"/>
      <c r="E15" s="578" t="s">
        <v>509</v>
      </c>
      <c r="F15" s="578"/>
      <c r="G15" s="216">
        <f>G12+G14</f>
        <v>0</v>
      </c>
      <c r="H15" s="201"/>
      <c r="I15" s="201"/>
    </row>
    <row r="16" spans="1:9">
      <c r="A16" s="215"/>
      <c r="B16" s="215"/>
      <c r="C16" s="215"/>
      <c r="D16" s="217"/>
      <c r="E16" s="217"/>
      <c r="F16" s="217"/>
      <c r="G16" s="218"/>
      <c r="H16" s="201"/>
      <c r="I16" s="201"/>
    </row>
    <row r="17" spans="1:9">
      <c r="A17" s="219" t="s">
        <v>372</v>
      </c>
      <c r="B17" s="220"/>
      <c r="C17" s="215"/>
      <c r="D17" s="217"/>
      <c r="E17" s="217"/>
      <c r="F17" s="217"/>
      <c r="G17" s="218"/>
      <c r="H17" s="201"/>
      <c r="I17" s="201"/>
    </row>
    <row r="18" spans="1:9">
      <c r="A18" s="201" t="s">
        <v>462</v>
      </c>
      <c r="B18" s="221"/>
      <c r="C18" s="201"/>
      <c r="D18" s="201"/>
      <c r="E18" s="201"/>
      <c r="F18" s="201"/>
      <c r="G18" s="201"/>
      <c r="H18" s="201"/>
      <c r="I18" s="201"/>
    </row>
    <row r="19" spans="1:9">
      <c r="A19" s="222"/>
      <c r="B19" s="223" t="s">
        <v>463</v>
      </c>
      <c r="C19" s="201"/>
      <c r="D19" s="201"/>
      <c r="E19" s="201"/>
      <c r="F19" s="201"/>
      <c r="G19" s="201"/>
      <c r="H19" s="201"/>
      <c r="I19" s="201"/>
    </row>
    <row r="20" spans="1:9">
      <c r="C20" s="201"/>
      <c r="D20" s="201"/>
      <c r="E20" s="201"/>
      <c r="F20" s="201"/>
      <c r="G20" s="201"/>
      <c r="H20" s="201"/>
      <c r="I20" s="201"/>
    </row>
    <row r="21" spans="1:9">
      <c r="C21" s="201"/>
      <c r="D21" s="201"/>
      <c r="E21" s="201"/>
      <c r="F21" s="201"/>
      <c r="G21" s="201"/>
      <c r="H21" s="201"/>
      <c r="I21" s="201"/>
    </row>
    <row r="22" spans="1:9">
      <c r="A22" s="201"/>
      <c r="B22" s="201"/>
      <c r="C22" s="201"/>
      <c r="D22" s="201"/>
      <c r="E22" s="201"/>
      <c r="F22" s="201"/>
      <c r="G22" s="201"/>
      <c r="H22" s="201"/>
      <c r="I22" s="201"/>
    </row>
    <row r="23" spans="1:9">
      <c r="C23" s="201"/>
      <c r="D23" s="201"/>
      <c r="E23" s="201"/>
      <c r="F23" s="201"/>
      <c r="G23" s="201"/>
      <c r="H23" s="201"/>
      <c r="I23" s="201"/>
    </row>
    <row r="24" spans="1:9">
      <c r="A24" s="201"/>
      <c r="B24" s="201"/>
      <c r="C24" s="201"/>
      <c r="D24" s="201"/>
      <c r="E24" s="201"/>
      <c r="F24" s="201"/>
      <c r="G24" s="201"/>
      <c r="H24" s="201"/>
      <c r="I24" s="201"/>
    </row>
    <row r="25" spans="1:9">
      <c r="A25" s="201"/>
      <c r="B25" s="201"/>
      <c r="C25" s="201"/>
      <c r="D25" s="201"/>
      <c r="E25" s="201"/>
      <c r="F25" s="201"/>
      <c r="G25" s="201"/>
      <c r="H25" s="201"/>
      <c r="I25" s="201"/>
    </row>
    <row r="26" spans="1:9">
      <c r="B26" s="201"/>
      <c r="C26" s="201"/>
      <c r="D26" s="201"/>
      <c r="E26" s="201"/>
      <c r="F26" s="201"/>
      <c r="G26" s="201"/>
      <c r="H26" s="201"/>
      <c r="I26" s="201"/>
    </row>
    <row r="27" spans="1:9">
      <c r="A27" s="201" t="s">
        <v>246</v>
      </c>
      <c r="B27" s="201"/>
      <c r="C27" s="201"/>
      <c r="D27" s="201"/>
      <c r="E27" s="201"/>
      <c r="F27" s="201"/>
      <c r="G27" s="201"/>
      <c r="H27" s="201"/>
      <c r="I27" s="201"/>
    </row>
    <row r="28" spans="1:9">
      <c r="B28" s="201"/>
      <c r="C28" s="201"/>
      <c r="D28" s="201"/>
      <c r="E28" s="201"/>
      <c r="F28" s="201"/>
      <c r="G28" s="201"/>
      <c r="H28" s="201"/>
      <c r="I28" s="201"/>
    </row>
  </sheetData>
  <sheetProtection password="DEB4" sheet="1"/>
  <mergeCells count="3">
    <mergeCell ref="A12:C12"/>
    <mergeCell ref="A14:C14"/>
    <mergeCell ref="E15:F15"/>
  </mergeCells>
  <pageMargins left="0.7" right="0.7" top="0.78740157499999996" bottom="0.78740157499999996" header="0.3" footer="0.3"/>
  <pageSetup paperSize="9" orientation="landscape" r:id="rId1"/>
  <ignoredErrors>
    <ignoredError sqref="F12:F14"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80653-7BBD-4B02-ABF2-EDB5EF74B1C7}">
  <dimension ref="A1:G50"/>
  <sheetViews>
    <sheetView view="pageLayout" zoomScaleNormal="100" workbookViewId="0">
      <selection activeCell="A6" sqref="A6:A50"/>
    </sheetView>
  </sheetViews>
  <sheetFormatPr baseColWidth="10" defaultRowHeight="15"/>
  <sheetData>
    <row r="1" spans="1:7" ht="15.75">
      <c r="A1" s="3" t="s">
        <v>149</v>
      </c>
      <c r="B1" s="4"/>
      <c r="C1" s="4"/>
      <c r="D1" s="4"/>
      <c r="E1" s="4"/>
      <c r="F1" s="4"/>
      <c r="G1" s="4"/>
    </row>
    <row r="2" spans="1:7">
      <c r="A2" s="4"/>
      <c r="B2" s="4"/>
      <c r="C2" s="4"/>
      <c r="D2" s="4"/>
      <c r="E2" s="4"/>
      <c r="F2" s="4"/>
      <c r="G2" s="4"/>
    </row>
    <row r="3" spans="1:7">
      <c r="A3" s="4" t="s">
        <v>1</v>
      </c>
      <c r="B3" s="4"/>
      <c r="C3" s="8" t="s">
        <v>39</v>
      </c>
      <c r="D3" s="4"/>
      <c r="E3" s="4"/>
      <c r="F3" s="4"/>
      <c r="G3" s="4"/>
    </row>
    <row r="4" spans="1:7">
      <c r="A4" s="4" t="s">
        <v>111</v>
      </c>
      <c r="B4" s="4"/>
      <c r="C4" s="8" t="s">
        <v>150</v>
      </c>
      <c r="D4" s="4"/>
      <c r="E4" s="4"/>
      <c r="F4" s="4"/>
      <c r="G4" s="4"/>
    </row>
    <row r="5" spans="1:7">
      <c r="A5" s="4"/>
      <c r="B5" s="4"/>
      <c r="C5" s="4"/>
      <c r="D5" s="4"/>
      <c r="E5" s="4"/>
      <c r="F5" s="4"/>
      <c r="G5" s="4"/>
    </row>
    <row r="6" spans="1:7">
      <c r="A6" s="490" t="s">
        <v>151</v>
      </c>
      <c r="B6" s="4"/>
      <c r="C6" s="4"/>
      <c r="D6" s="4"/>
      <c r="E6" s="4"/>
      <c r="F6" s="4"/>
      <c r="G6" s="4"/>
    </row>
    <row r="7" spans="1:7">
      <c r="A7" s="43"/>
      <c r="B7" s="4"/>
      <c r="C7" s="4"/>
      <c r="D7" s="4"/>
      <c r="E7" s="4"/>
      <c r="F7" s="4"/>
      <c r="G7" s="4"/>
    </row>
    <row r="8" spans="1:7">
      <c r="A8" s="43" t="s">
        <v>152</v>
      </c>
      <c r="B8" s="4"/>
      <c r="C8" s="4"/>
      <c r="D8" s="4"/>
      <c r="E8" s="4"/>
      <c r="F8" s="4"/>
      <c r="G8" s="4"/>
    </row>
    <row r="9" spans="1:7">
      <c r="A9" s="43" t="s">
        <v>153</v>
      </c>
      <c r="B9" s="4"/>
      <c r="C9" s="4"/>
      <c r="D9" s="4"/>
      <c r="E9" s="4"/>
      <c r="F9" s="4"/>
      <c r="G9" s="4"/>
    </row>
    <row r="10" spans="1:7">
      <c r="A10" s="43" t="s">
        <v>154</v>
      </c>
      <c r="B10" s="4"/>
      <c r="C10" s="4"/>
      <c r="D10" s="4"/>
      <c r="E10" s="4"/>
      <c r="F10" s="4"/>
      <c r="G10" s="4"/>
    </row>
    <row r="11" spans="1:7">
      <c r="A11" s="43" t="s">
        <v>155</v>
      </c>
      <c r="B11" s="4"/>
      <c r="C11" s="4"/>
      <c r="D11" s="4"/>
      <c r="E11" s="4"/>
      <c r="F11" s="4"/>
      <c r="G11" s="4"/>
    </row>
    <row r="12" spans="1:7">
      <c r="A12" s="43" t="s">
        <v>156</v>
      </c>
      <c r="B12" s="4"/>
      <c r="C12" s="4"/>
      <c r="D12" s="4"/>
      <c r="E12" s="4"/>
      <c r="F12" s="4"/>
      <c r="G12" s="4"/>
    </row>
    <row r="13" spans="1:7">
      <c r="A13" s="43" t="s">
        <v>157</v>
      </c>
      <c r="B13" s="4"/>
      <c r="C13" s="4"/>
      <c r="D13" s="4"/>
      <c r="E13" s="4"/>
      <c r="F13" s="4"/>
      <c r="G13" s="4"/>
    </row>
    <row r="14" spans="1:7">
      <c r="A14" s="43" t="s">
        <v>158</v>
      </c>
      <c r="B14" s="4"/>
      <c r="C14" s="4"/>
      <c r="D14" s="4"/>
      <c r="E14" s="4"/>
      <c r="F14" s="4"/>
      <c r="G14" s="4"/>
    </row>
    <row r="15" spans="1:7">
      <c r="A15" s="43" t="s">
        <v>159</v>
      </c>
      <c r="B15" s="4"/>
      <c r="C15" s="4"/>
      <c r="D15" s="4"/>
      <c r="E15" s="4"/>
      <c r="F15" s="4"/>
      <c r="G15" s="4"/>
    </row>
    <row r="16" spans="1:7">
      <c r="A16" s="43" t="s">
        <v>160</v>
      </c>
      <c r="B16" s="4"/>
      <c r="C16" s="4"/>
      <c r="D16" s="4"/>
      <c r="E16" s="4"/>
      <c r="F16" s="4"/>
      <c r="G16" s="4"/>
    </row>
    <row r="17" spans="1:7">
      <c r="A17" s="43" t="s">
        <v>161</v>
      </c>
      <c r="B17" s="4"/>
      <c r="C17" s="4"/>
      <c r="D17" s="4"/>
      <c r="E17" s="4"/>
      <c r="F17" s="4"/>
      <c r="G17" s="4"/>
    </row>
    <row r="18" spans="1:7">
      <c r="A18" s="43" t="s">
        <v>162</v>
      </c>
      <c r="B18" s="4"/>
      <c r="C18" s="4"/>
      <c r="D18" s="4"/>
      <c r="E18" s="4"/>
      <c r="F18" s="4"/>
      <c r="G18" s="4"/>
    </row>
    <row r="19" spans="1:7">
      <c r="A19" s="43"/>
      <c r="B19" s="4"/>
      <c r="C19" s="4"/>
      <c r="D19" s="4"/>
      <c r="E19" s="4"/>
      <c r="F19" s="4"/>
      <c r="G19" s="4"/>
    </row>
    <row r="20" spans="1:7">
      <c r="A20" s="490" t="s">
        <v>163</v>
      </c>
      <c r="B20" s="4"/>
      <c r="C20" s="4"/>
      <c r="D20" s="4"/>
      <c r="E20" s="4"/>
      <c r="F20" s="4"/>
      <c r="G20" s="4"/>
    </row>
    <row r="21" spans="1:7">
      <c r="A21" s="43"/>
      <c r="B21" s="4"/>
      <c r="C21" s="4"/>
      <c r="D21" s="4"/>
      <c r="E21" s="4"/>
      <c r="F21" s="4"/>
      <c r="G21" s="4"/>
    </row>
    <row r="22" spans="1:7">
      <c r="A22" s="43" t="s">
        <v>164</v>
      </c>
      <c r="B22" s="4"/>
      <c r="C22" s="4"/>
      <c r="D22" s="4"/>
      <c r="E22" s="4"/>
      <c r="F22" s="4"/>
      <c r="G22" s="4"/>
    </row>
    <row r="23" spans="1:7">
      <c r="A23" s="43" t="s">
        <v>165</v>
      </c>
      <c r="B23" s="4"/>
      <c r="C23" s="4"/>
      <c r="D23" s="4"/>
      <c r="E23" s="4"/>
      <c r="F23" s="4"/>
      <c r="G23" s="4"/>
    </row>
    <row r="24" spans="1:7">
      <c r="A24" s="43" t="s">
        <v>166</v>
      </c>
      <c r="B24" s="4"/>
      <c r="C24" s="4"/>
      <c r="D24" s="4"/>
      <c r="E24" s="4"/>
      <c r="F24" s="4"/>
      <c r="G24" s="4"/>
    </row>
    <row r="25" spans="1:7">
      <c r="A25" s="43" t="s">
        <v>613</v>
      </c>
      <c r="B25" s="4"/>
      <c r="C25" s="4"/>
      <c r="D25" s="4"/>
      <c r="E25" s="4"/>
      <c r="F25" s="4"/>
      <c r="G25" s="4"/>
    </row>
    <row r="26" spans="1:7">
      <c r="A26" s="43" t="s">
        <v>614</v>
      </c>
      <c r="B26" s="4"/>
      <c r="C26" s="4"/>
      <c r="D26" s="4"/>
      <c r="E26" s="4"/>
      <c r="F26" s="4"/>
      <c r="G26" s="4"/>
    </row>
    <row r="27" spans="1:7">
      <c r="A27" s="43"/>
      <c r="B27" s="4"/>
      <c r="C27" s="4"/>
      <c r="D27" s="4"/>
      <c r="E27" s="4"/>
      <c r="F27" s="4"/>
      <c r="G27" s="4"/>
    </row>
    <row r="28" spans="1:7">
      <c r="A28" s="490" t="s">
        <v>167</v>
      </c>
      <c r="B28" s="4"/>
      <c r="C28" s="4"/>
      <c r="D28" s="4"/>
      <c r="E28" s="4"/>
      <c r="F28" s="4"/>
      <c r="G28" s="4"/>
    </row>
    <row r="29" spans="1:7">
      <c r="A29" s="43"/>
      <c r="B29" s="4"/>
      <c r="C29" s="4"/>
      <c r="D29" s="4"/>
      <c r="E29" s="4"/>
      <c r="F29" s="4"/>
      <c r="G29" s="4"/>
    </row>
    <row r="30" spans="1:7">
      <c r="A30" s="43" t="s">
        <v>168</v>
      </c>
      <c r="B30" s="4"/>
      <c r="C30" s="4"/>
      <c r="D30" s="4"/>
      <c r="E30" s="4"/>
      <c r="F30" s="4"/>
      <c r="G30" s="4"/>
    </row>
    <row r="31" spans="1:7">
      <c r="A31" s="43" t="s">
        <v>169</v>
      </c>
      <c r="B31" s="4"/>
      <c r="C31" s="4"/>
      <c r="D31" s="4"/>
      <c r="E31" s="4"/>
      <c r="F31" s="4"/>
      <c r="G31" s="4"/>
    </row>
    <row r="32" spans="1:7">
      <c r="A32" s="43" t="s">
        <v>170</v>
      </c>
      <c r="B32" s="4"/>
      <c r="C32" s="4"/>
      <c r="D32" s="4"/>
      <c r="E32" s="4"/>
      <c r="F32" s="4"/>
      <c r="G32" s="4"/>
    </row>
    <row r="33" spans="1:7">
      <c r="A33" s="43" t="s">
        <v>171</v>
      </c>
      <c r="B33" s="4"/>
      <c r="C33" s="4"/>
      <c r="D33" s="4"/>
      <c r="E33" s="4"/>
      <c r="F33" s="4"/>
      <c r="G33" s="4"/>
    </row>
    <row r="34" spans="1:7">
      <c r="A34" s="43" t="s">
        <v>172</v>
      </c>
      <c r="B34" s="4"/>
      <c r="C34" s="4"/>
      <c r="D34" s="4"/>
      <c r="E34" s="4"/>
      <c r="F34" s="4"/>
      <c r="G34" s="4"/>
    </row>
    <row r="35" spans="1:7">
      <c r="A35" s="43" t="s">
        <v>173</v>
      </c>
      <c r="B35" s="4"/>
      <c r="C35" s="4"/>
      <c r="D35" s="4"/>
      <c r="E35" s="4"/>
      <c r="F35" s="4"/>
      <c r="G35" s="4"/>
    </row>
    <row r="36" spans="1:7">
      <c r="A36" s="43"/>
      <c r="B36" s="4"/>
      <c r="C36" s="4"/>
      <c r="D36" s="4"/>
      <c r="E36" s="4"/>
      <c r="F36" s="4"/>
      <c r="G36" s="4"/>
    </row>
    <row r="37" spans="1:7">
      <c r="A37" s="43"/>
      <c r="B37" s="4"/>
      <c r="C37" s="4"/>
      <c r="D37" s="4"/>
      <c r="E37" s="4"/>
      <c r="F37" s="4"/>
      <c r="G37" s="4"/>
    </row>
    <row r="38" spans="1:7">
      <c r="A38" s="490" t="s">
        <v>174</v>
      </c>
      <c r="B38" s="4"/>
      <c r="C38" s="4"/>
      <c r="D38" s="4"/>
      <c r="E38" s="4"/>
      <c r="F38" s="4"/>
      <c r="G38" s="4"/>
    </row>
    <row r="39" spans="1:7">
      <c r="A39" s="43"/>
      <c r="B39" s="4"/>
      <c r="C39" s="4"/>
      <c r="D39" s="4"/>
      <c r="E39" s="4"/>
      <c r="F39" s="4"/>
      <c r="G39" s="4"/>
    </row>
    <row r="40" spans="1:7">
      <c r="A40" s="43" t="s">
        <v>175</v>
      </c>
      <c r="B40" s="4"/>
      <c r="C40" s="4"/>
      <c r="D40" s="4"/>
      <c r="E40" s="4"/>
      <c r="F40" s="4"/>
      <c r="G40" s="4"/>
    </row>
    <row r="41" spans="1:7">
      <c r="A41" s="43" t="s">
        <v>176</v>
      </c>
      <c r="B41" s="4"/>
      <c r="C41" s="4"/>
      <c r="D41" s="4"/>
      <c r="E41" s="4"/>
      <c r="F41" s="4"/>
      <c r="G41" s="4"/>
    </row>
    <row r="42" spans="1:7">
      <c r="A42" s="43" t="s">
        <v>177</v>
      </c>
      <c r="B42" s="4"/>
      <c r="C42" s="4"/>
      <c r="D42" s="4"/>
      <c r="E42" s="4"/>
      <c r="F42" s="4"/>
      <c r="G42" s="4"/>
    </row>
    <row r="43" spans="1:7">
      <c r="A43" s="43" t="s">
        <v>178</v>
      </c>
      <c r="B43" s="4"/>
      <c r="C43" s="4"/>
      <c r="D43" s="4"/>
      <c r="E43" s="4"/>
      <c r="F43" s="4"/>
      <c r="G43" s="4"/>
    </row>
    <row r="44" spans="1:7">
      <c r="A44" s="43" t="s">
        <v>179</v>
      </c>
      <c r="B44" s="4"/>
      <c r="C44" s="4"/>
      <c r="D44" s="4"/>
      <c r="E44" s="4"/>
      <c r="F44" s="4"/>
      <c r="G44" s="4"/>
    </row>
    <row r="45" spans="1:7">
      <c r="A45" s="43" t="s">
        <v>180</v>
      </c>
      <c r="B45" s="4"/>
      <c r="C45" s="4"/>
      <c r="D45" s="4"/>
      <c r="E45" s="4"/>
      <c r="F45" s="4"/>
      <c r="G45" s="4"/>
    </row>
    <row r="46" spans="1:7">
      <c r="A46" s="43" t="s">
        <v>181</v>
      </c>
      <c r="B46" s="4"/>
      <c r="C46" s="4"/>
      <c r="D46" s="4"/>
      <c r="E46" s="4"/>
      <c r="F46" s="4"/>
      <c r="G46" s="4"/>
    </row>
    <row r="47" spans="1:7">
      <c r="A47" s="43" t="s">
        <v>615</v>
      </c>
      <c r="B47" s="4"/>
      <c r="C47" s="4"/>
      <c r="D47" s="4"/>
      <c r="E47" s="4"/>
      <c r="F47" s="4"/>
      <c r="G47" s="4"/>
    </row>
    <row r="48" spans="1:7">
      <c r="A48" s="491" t="s">
        <v>182</v>
      </c>
      <c r="B48" s="4"/>
      <c r="C48" s="4"/>
      <c r="D48" s="4"/>
      <c r="E48" s="4"/>
      <c r="F48" s="4"/>
      <c r="G48" s="4"/>
    </row>
    <row r="49" spans="1:7">
      <c r="A49" s="43"/>
      <c r="B49" s="4"/>
      <c r="C49" s="4"/>
      <c r="D49" s="4"/>
      <c r="E49" s="4"/>
      <c r="F49" s="4"/>
      <c r="G49" s="4"/>
    </row>
    <row r="50" spans="1:7">
      <c r="A50" s="43"/>
    </row>
  </sheetData>
  <sheetProtection password="DEB4" sheet="1"/>
  <pageMargins left="0.70866141732283472" right="0.70866141732283472" top="0.78740157480314965" bottom="0.78740157480314965" header="0.31496062992125984" footer="0.31496062992125984"/>
  <pageSetup paperSize="9" orientation="portrait" r:id="rId1"/>
  <headerFooter>
    <oddFooter>&amp;C&amp;8&amp;P von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2AD0-442F-490E-BD49-C3CB5D195388}">
  <dimension ref="A1:L193"/>
  <sheetViews>
    <sheetView view="pageLayout" zoomScale="140" zoomScaleNormal="100" zoomScalePageLayoutView="140" workbookViewId="0">
      <selection activeCell="D4" sqref="D4"/>
    </sheetView>
  </sheetViews>
  <sheetFormatPr baseColWidth="10" defaultRowHeight="15"/>
  <cols>
    <col min="1" max="1" width="5.5703125" style="224" customWidth="1"/>
    <col min="2" max="2" width="49.28515625" style="224" customWidth="1"/>
    <col min="3" max="6" width="10.85546875" style="224" customWidth="1"/>
    <col min="7" max="16384" width="11.42578125" style="224"/>
  </cols>
  <sheetData>
    <row r="1" spans="1:12" ht="12" customHeight="1">
      <c r="A1" s="278"/>
      <c r="B1" s="279" t="s">
        <v>275</v>
      </c>
    </row>
    <row r="2" spans="1:12" ht="5.25" customHeight="1"/>
    <row r="3" spans="1:12" ht="36" customHeight="1">
      <c r="A3" s="412" t="s">
        <v>276</v>
      </c>
      <c r="B3" s="413"/>
      <c r="C3" s="581" t="s">
        <v>277</v>
      </c>
      <c r="D3" s="582"/>
      <c r="E3" s="581" t="s">
        <v>278</v>
      </c>
      <c r="F3" s="582"/>
      <c r="G3" s="201"/>
      <c r="H3" s="201"/>
      <c r="I3" s="201"/>
      <c r="J3" s="201"/>
      <c r="K3" s="201"/>
      <c r="L3" s="201"/>
    </row>
    <row r="4" spans="1:12" ht="12" customHeight="1">
      <c r="A4" s="414" t="s">
        <v>279</v>
      </c>
      <c r="B4" s="415" t="s">
        <v>280</v>
      </c>
      <c r="C4" s="416">
        <v>1</v>
      </c>
      <c r="D4" s="32"/>
      <c r="E4" s="416">
        <v>1</v>
      </c>
      <c r="F4" s="32"/>
      <c r="G4" s="201"/>
      <c r="H4" s="201"/>
      <c r="I4" s="201"/>
      <c r="J4" s="201"/>
      <c r="K4" s="201"/>
      <c r="L4" s="201"/>
    </row>
    <row r="5" spans="1:12" ht="12" customHeight="1">
      <c r="A5" s="414" t="s">
        <v>281</v>
      </c>
      <c r="B5" s="417" t="s">
        <v>282</v>
      </c>
      <c r="C5" s="418"/>
      <c r="D5" s="419"/>
      <c r="E5" s="418"/>
      <c r="F5" s="419"/>
      <c r="G5" s="201"/>
      <c r="H5" s="201"/>
      <c r="I5" s="201"/>
      <c r="J5" s="201"/>
      <c r="K5" s="201"/>
      <c r="L5" s="201"/>
    </row>
    <row r="6" spans="1:12" ht="12" customHeight="1">
      <c r="A6" s="414" t="s">
        <v>283</v>
      </c>
      <c r="B6" s="417" t="s">
        <v>284</v>
      </c>
      <c r="C6" s="418"/>
      <c r="D6" s="419"/>
      <c r="E6" s="418"/>
      <c r="F6" s="419"/>
      <c r="G6" s="201"/>
      <c r="H6" s="201"/>
      <c r="I6" s="201"/>
      <c r="J6" s="201"/>
      <c r="K6" s="201"/>
      <c r="L6" s="201"/>
    </row>
    <row r="7" spans="1:12" ht="12" customHeight="1">
      <c r="A7" s="420" t="s">
        <v>285</v>
      </c>
      <c r="B7" s="421" t="s">
        <v>286</v>
      </c>
      <c r="C7" s="33"/>
      <c r="D7" s="422">
        <f>ROUND(D4*C7,2)</f>
        <v>0</v>
      </c>
      <c r="E7" s="33"/>
      <c r="F7" s="422">
        <f>ROUND(F4*E7,2)</f>
        <v>0</v>
      </c>
      <c r="G7" s="201"/>
      <c r="H7" s="201"/>
      <c r="I7" s="201"/>
      <c r="J7" s="201"/>
      <c r="K7" s="201"/>
      <c r="L7" s="201"/>
    </row>
    <row r="8" spans="1:12" ht="12" customHeight="1">
      <c r="A8" s="420" t="s">
        <v>287</v>
      </c>
      <c r="B8" s="421" t="s">
        <v>288</v>
      </c>
      <c r="C8" s="33"/>
      <c r="D8" s="422">
        <f>ROUND(D4*C8,2)</f>
        <v>0</v>
      </c>
      <c r="E8" s="33"/>
      <c r="F8" s="422">
        <f>ROUND(F4*E8,2)</f>
        <v>0</v>
      </c>
      <c r="G8" s="201"/>
      <c r="H8" s="201"/>
      <c r="I8" s="201"/>
      <c r="J8" s="201"/>
      <c r="K8" s="201"/>
      <c r="L8" s="201"/>
    </row>
    <row r="9" spans="1:12" ht="12" customHeight="1">
      <c r="A9" s="420" t="s">
        <v>289</v>
      </c>
      <c r="B9" s="421" t="s">
        <v>290</v>
      </c>
      <c r="C9" s="33"/>
      <c r="D9" s="422">
        <f>ROUND(D4*C9,2)</f>
        <v>0</v>
      </c>
      <c r="E9" s="33"/>
      <c r="F9" s="422">
        <f>ROUND(F4*E9,2)</f>
        <v>0</v>
      </c>
      <c r="G9" s="201"/>
      <c r="H9" s="201"/>
      <c r="I9" s="201"/>
      <c r="J9" s="201"/>
      <c r="K9" s="201"/>
      <c r="L9" s="201"/>
    </row>
    <row r="10" spans="1:12" ht="12" customHeight="1">
      <c r="A10" s="420" t="s">
        <v>291</v>
      </c>
      <c r="B10" s="421" t="s">
        <v>292</v>
      </c>
      <c r="C10" s="33"/>
      <c r="D10" s="422">
        <f>ROUND(D4*C10,2)</f>
        <v>0</v>
      </c>
      <c r="E10" s="33"/>
      <c r="F10" s="422">
        <f>ROUND(F4*E10,2)</f>
        <v>0</v>
      </c>
      <c r="G10" s="201"/>
      <c r="H10" s="201"/>
      <c r="I10" s="201"/>
      <c r="J10" s="201"/>
      <c r="K10" s="201"/>
      <c r="L10" s="201"/>
    </row>
    <row r="11" spans="1:12" ht="12" customHeight="1">
      <c r="A11" s="420" t="s">
        <v>293</v>
      </c>
      <c r="B11" s="421" t="s">
        <v>294</v>
      </c>
      <c r="C11" s="33"/>
      <c r="D11" s="422">
        <f>ROUND(D4*C11,2)</f>
        <v>0</v>
      </c>
      <c r="E11" s="33"/>
      <c r="F11" s="422">
        <f>ROUND(F4*E11,2)</f>
        <v>0</v>
      </c>
      <c r="G11" s="201"/>
      <c r="H11" s="201"/>
      <c r="I11" s="201"/>
      <c r="J11" s="201"/>
      <c r="K11" s="201"/>
      <c r="L11" s="201"/>
    </row>
    <row r="12" spans="1:12" ht="12" customHeight="1">
      <c r="A12" s="420"/>
      <c r="B12" s="414" t="s">
        <v>295</v>
      </c>
      <c r="C12" s="423">
        <f>SUM(C7:C11)</f>
        <v>0</v>
      </c>
      <c r="D12" s="424">
        <f>SUM(D7:D11)</f>
        <v>0</v>
      </c>
      <c r="E12" s="423">
        <f>SUM(E7:E11)</f>
        <v>0</v>
      </c>
      <c r="F12" s="424">
        <f>SUM(F7:F11)</f>
        <v>0</v>
      </c>
      <c r="G12" s="201"/>
      <c r="H12" s="201"/>
      <c r="I12" s="201"/>
      <c r="J12" s="201"/>
      <c r="K12" s="201"/>
      <c r="L12" s="201"/>
    </row>
    <row r="13" spans="1:12" ht="12" customHeight="1">
      <c r="A13" s="420" t="s">
        <v>296</v>
      </c>
      <c r="B13" s="421" t="s">
        <v>297</v>
      </c>
      <c r="C13" s="33"/>
      <c r="D13" s="422">
        <f>ROUND(D4*C13,2)</f>
        <v>0</v>
      </c>
      <c r="E13" s="33"/>
      <c r="F13" s="422">
        <f>ROUND(F4*E13,2)</f>
        <v>0</v>
      </c>
      <c r="G13" s="201"/>
      <c r="H13" s="201"/>
      <c r="I13" s="201"/>
      <c r="J13" s="201"/>
      <c r="K13" s="201"/>
      <c r="L13" s="201"/>
    </row>
    <row r="14" spans="1:12" ht="12" customHeight="1">
      <c r="A14" s="420" t="s">
        <v>298</v>
      </c>
      <c r="B14" s="425" t="s">
        <v>299</v>
      </c>
      <c r="C14" s="33"/>
      <c r="D14" s="422">
        <f>ROUND(D4*C14,2)</f>
        <v>0</v>
      </c>
      <c r="E14" s="33"/>
      <c r="F14" s="422">
        <f>ROUND(F4*E14,2)</f>
        <v>0</v>
      </c>
      <c r="G14" s="201"/>
      <c r="H14" s="201"/>
      <c r="I14" s="201"/>
      <c r="J14" s="201"/>
      <c r="K14" s="201"/>
      <c r="L14" s="201"/>
    </row>
    <row r="15" spans="1:12" ht="12" customHeight="1">
      <c r="A15" s="420"/>
      <c r="B15" s="426" t="s">
        <v>300</v>
      </c>
      <c r="C15" s="423">
        <f>SUM(C12:C14)</f>
        <v>0</v>
      </c>
      <c r="D15" s="424">
        <f>SUM(D12:D14)</f>
        <v>0</v>
      </c>
      <c r="E15" s="423">
        <f>SUM(E12:E14)</f>
        <v>0</v>
      </c>
      <c r="F15" s="424">
        <f>SUM(F12:F14)</f>
        <v>0</v>
      </c>
      <c r="G15" s="201"/>
      <c r="H15" s="201"/>
      <c r="I15" s="201"/>
      <c r="J15" s="201"/>
      <c r="K15" s="201"/>
      <c r="L15" s="201"/>
    </row>
    <row r="16" spans="1:12" ht="12" customHeight="1">
      <c r="A16" s="414" t="s">
        <v>301</v>
      </c>
      <c r="B16" s="426" t="s">
        <v>302</v>
      </c>
      <c r="C16" s="418"/>
      <c r="D16" s="419"/>
      <c r="E16" s="418"/>
      <c r="F16" s="419"/>
      <c r="G16" s="201"/>
      <c r="H16" s="201"/>
      <c r="I16" s="201"/>
      <c r="J16" s="201"/>
      <c r="K16" s="201"/>
      <c r="L16" s="201"/>
    </row>
    <row r="17" spans="1:12" ht="12" customHeight="1">
      <c r="A17" s="579" t="s">
        <v>303</v>
      </c>
      <c r="B17" s="421" t="s">
        <v>304</v>
      </c>
      <c r="C17" s="34"/>
      <c r="D17" s="422">
        <f>ROUND(D4*C17,2)</f>
        <v>0</v>
      </c>
      <c r="E17" s="34"/>
      <c r="F17" s="422">
        <f>ROUND(F4*E17,2)</f>
        <v>0</v>
      </c>
      <c r="G17" s="201"/>
      <c r="H17" s="201"/>
      <c r="I17" s="201"/>
      <c r="J17" s="201"/>
      <c r="K17" s="201"/>
      <c r="L17" s="201"/>
    </row>
    <row r="18" spans="1:12" ht="12" customHeight="1">
      <c r="A18" s="579"/>
      <c r="B18" s="421" t="s">
        <v>305</v>
      </c>
      <c r="C18" s="34"/>
      <c r="D18" s="422">
        <f>ROUND(D4*C18,2)</f>
        <v>0</v>
      </c>
      <c r="E18" s="34"/>
      <c r="F18" s="422">
        <f>ROUND(F4*E18,2)</f>
        <v>0</v>
      </c>
      <c r="G18" s="201"/>
      <c r="H18" s="201"/>
      <c r="I18" s="201"/>
      <c r="J18" s="201"/>
      <c r="K18" s="201"/>
      <c r="L18" s="201"/>
    </row>
    <row r="19" spans="1:12" ht="12" customHeight="1">
      <c r="A19" s="579" t="s">
        <v>306</v>
      </c>
      <c r="B19" s="421" t="s">
        <v>307</v>
      </c>
      <c r="C19" s="34"/>
      <c r="D19" s="422">
        <f>ROUND(D4*C19,2)</f>
        <v>0</v>
      </c>
      <c r="E19" s="34"/>
      <c r="F19" s="422">
        <f>ROUND(F4*E19,2)</f>
        <v>0</v>
      </c>
      <c r="G19" s="201"/>
      <c r="H19" s="201"/>
      <c r="I19" s="201"/>
      <c r="J19" s="201"/>
      <c r="K19" s="201"/>
      <c r="L19" s="201"/>
    </row>
    <row r="20" spans="1:12" ht="12" customHeight="1">
      <c r="A20" s="579"/>
      <c r="B20" s="421" t="s">
        <v>308</v>
      </c>
      <c r="C20" s="34"/>
      <c r="D20" s="422">
        <f>ROUND(D4*C20,2)</f>
        <v>0</v>
      </c>
      <c r="E20" s="34"/>
      <c r="F20" s="422">
        <f>ROUND(F4*E20,2)</f>
        <v>0</v>
      </c>
      <c r="G20" s="201"/>
      <c r="H20" s="201"/>
      <c r="I20" s="201"/>
      <c r="J20" s="201"/>
      <c r="K20" s="201"/>
      <c r="L20" s="201"/>
    </row>
    <row r="21" spans="1:12" ht="12" customHeight="1">
      <c r="A21" s="579" t="s">
        <v>309</v>
      </c>
      <c r="B21" s="421" t="s">
        <v>310</v>
      </c>
      <c r="C21" s="34"/>
      <c r="D21" s="422">
        <f>ROUND(D4*C21,2)</f>
        <v>0</v>
      </c>
      <c r="E21" s="34"/>
      <c r="F21" s="422">
        <f>ROUND(F4*E21,2)</f>
        <v>0</v>
      </c>
      <c r="G21" s="201"/>
      <c r="H21" s="201"/>
      <c r="I21" s="201"/>
      <c r="J21" s="201"/>
      <c r="K21" s="201"/>
      <c r="L21" s="201"/>
    </row>
    <row r="22" spans="1:12" ht="12" customHeight="1">
      <c r="A22" s="579"/>
      <c r="B22" s="421" t="s">
        <v>311</v>
      </c>
      <c r="C22" s="34"/>
      <c r="D22" s="422">
        <f>ROUND(D4*C22,2)</f>
        <v>0</v>
      </c>
      <c r="E22" s="34"/>
      <c r="F22" s="422">
        <f>ROUND(F4*E22,2)</f>
        <v>0</v>
      </c>
      <c r="G22" s="201"/>
      <c r="H22" s="201"/>
      <c r="I22" s="201"/>
      <c r="J22" s="201"/>
      <c r="K22" s="201"/>
      <c r="L22" s="201"/>
    </row>
    <row r="23" spans="1:12" ht="12" customHeight="1">
      <c r="A23" s="579" t="s">
        <v>312</v>
      </c>
      <c r="B23" s="421" t="s">
        <v>313</v>
      </c>
      <c r="C23" s="34"/>
      <c r="D23" s="422">
        <f>ROUND(D4*C23,2)</f>
        <v>0</v>
      </c>
      <c r="E23" s="34"/>
      <c r="F23" s="422">
        <f>ROUND(F4*E23,2)</f>
        <v>0</v>
      </c>
      <c r="G23" s="201"/>
      <c r="H23" s="201"/>
      <c r="I23" s="201"/>
      <c r="J23" s="201"/>
      <c r="K23" s="201"/>
      <c r="L23" s="201"/>
    </row>
    <row r="24" spans="1:12" ht="12" customHeight="1">
      <c r="A24" s="579"/>
      <c r="B24" s="421" t="s">
        <v>314</v>
      </c>
      <c r="C24" s="34"/>
      <c r="D24" s="422">
        <f>ROUND(D4*C24,2)</f>
        <v>0</v>
      </c>
      <c r="E24" s="34"/>
      <c r="F24" s="422">
        <f>ROUND(F4*E24,2)</f>
        <v>0</v>
      </c>
      <c r="G24" s="201"/>
      <c r="H24" s="201"/>
      <c r="I24" s="201"/>
      <c r="J24" s="201"/>
      <c r="K24" s="201"/>
      <c r="L24" s="201"/>
    </row>
    <row r="25" spans="1:12" ht="12" customHeight="1">
      <c r="A25" s="579" t="s">
        <v>315</v>
      </c>
      <c r="B25" s="421" t="s">
        <v>316</v>
      </c>
      <c r="C25" s="33"/>
      <c r="D25" s="422">
        <f>ROUND(D4*C25,2)</f>
        <v>0</v>
      </c>
      <c r="E25" s="34"/>
      <c r="F25" s="422">
        <f>ROUND(F4*E25,2)</f>
        <v>0</v>
      </c>
      <c r="G25" s="201"/>
      <c r="H25" s="201"/>
      <c r="I25" s="201"/>
      <c r="J25" s="201"/>
      <c r="K25" s="201"/>
      <c r="L25" s="201"/>
    </row>
    <row r="26" spans="1:12" ht="12" customHeight="1">
      <c r="A26" s="579"/>
      <c r="B26" s="421" t="s">
        <v>317</v>
      </c>
      <c r="C26" s="35"/>
      <c r="D26" s="427">
        <f>ROUND(D4*C26,2)</f>
        <v>0</v>
      </c>
      <c r="E26" s="34"/>
      <c r="F26" s="427">
        <f>ROUND(F4*E26,2)</f>
        <v>0</v>
      </c>
      <c r="G26" s="201"/>
      <c r="H26" s="201"/>
      <c r="I26" s="201"/>
      <c r="J26" s="201"/>
      <c r="K26" s="201"/>
      <c r="L26" s="201"/>
    </row>
    <row r="27" spans="1:12" ht="12" customHeight="1">
      <c r="A27" s="420"/>
      <c r="B27" s="415" t="s">
        <v>318</v>
      </c>
      <c r="C27" s="423">
        <f>SUM(C17:C26)</f>
        <v>0</v>
      </c>
      <c r="D27" s="424">
        <f>SUM(D17:D26)</f>
        <v>0</v>
      </c>
      <c r="E27" s="423">
        <f>SUM(E17:E26)</f>
        <v>0</v>
      </c>
      <c r="F27" s="424">
        <f>SUM(F17:F26)</f>
        <v>0</v>
      </c>
      <c r="G27" s="201"/>
      <c r="H27" s="201"/>
      <c r="I27" s="201"/>
      <c r="J27" s="201"/>
      <c r="K27" s="201"/>
      <c r="L27" s="201"/>
    </row>
    <row r="28" spans="1:12" ht="12" customHeight="1">
      <c r="A28" s="420" t="s">
        <v>319</v>
      </c>
      <c r="B28" s="413" t="s">
        <v>320</v>
      </c>
      <c r="C28" s="418"/>
      <c r="D28" s="419"/>
      <c r="E28" s="418"/>
      <c r="F28" s="419"/>
      <c r="G28" s="201"/>
      <c r="H28" s="201"/>
      <c r="I28" s="201"/>
      <c r="J28" s="201"/>
      <c r="K28" s="201"/>
      <c r="L28" s="201"/>
    </row>
    <row r="29" spans="1:12" ht="12" customHeight="1">
      <c r="A29" s="420" t="s">
        <v>321</v>
      </c>
      <c r="B29" s="421" t="s">
        <v>322</v>
      </c>
      <c r="C29" s="33"/>
      <c r="D29" s="422">
        <f>ROUND(D4*C29,2)</f>
        <v>0</v>
      </c>
      <c r="E29" s="34"/>
      <c r="F29" s="422">
        <f>ROUND(F4*E29,2)</f>
        <v>0</v>
      </c>
      <c r="G29" s="201"/>
      <c r="H29" s="201"/>
      <c r="I29" s="201"/>
      <c r="J29" s="201"/>
      <c r="K29" s="201"/>
      <c r="L29" s="201"/>
    </row>
    <row r="30" spans="1:12" ht="12" customHeight="1">
      <c r="A30" s="420" t="s">
        <v>323</v>
      </c>
      <c r="B30" s="421" t="s">
        <v>324</v>
      </c>
      <c r="C30" s="36"/>
      <c r="D30" s="428">
        <f>ROUND(D4*C30,2)</f>
        <v>0</v>
      </c>
      <c r="E30" s="34"/>
      <c r="F30" s="428">
        <f>ROUND(F4*E30,2)</f>
        <v>0</v>
      </c>
      <c r="G30" s="201"/>
      <c r="H30" s="201"/>
      <c r="I30" s="201"/>
      <c r="J30" s="201"/>
      <c r="K30" s="201"/>
      <c r="L30" s="201"/>
    </row>
    <row r="31" spans="1:12" ht="12" customHeight="1">
      <c r="A31" s="420"/>
      <c r="B31" s="417" t="s">
        <v>325</v>
      </c>
      <c r="C31" s="423">
        <f>C15+C27+C29+C30</f>
        <v>0</v>
      </c>
      <c r="D31" s="424">
        <f>D15+D27+D29+D30</f>
        <v>0</v>
      </c>
      <c r="E31" s="423">
        <f>E15+E27+E29+E30</f>
        <v>0</v>
      </c>
      <c r="F31" s="424">
        <f>F15+F27+F29+F30</f>
        <v>0</v>
      </c>
      <c r="G31" s="201"/>
      <c r="H31" s="201"/>
      <c r="I31" s="201"/>
      <c r="J31" s="201"/>
      <c r="K31" s="201"/>
      <c r="L31" s="201"/>
    </row>
    <row r="32" spans="1:12" ht="12" customHeight="1">
      <c r="A32" s="414" t="s">
        <v>326</v>
      </c>
      <c r="B32" s="417" t="s">
        <v>327</v>
      </c>
      <c r="C32" s="418"/>
      <c r="D32" s="419"/>
      <c r="E32" s="418"/>
      <c r="F32" s="419"/>
      <c r="G32" s="201"/>
      <c r="H32" s="201"/>
      <c r="I32" s="201"/>
      <c r="J32" s="201"/>
      <c r="K32" s="201"/>
      <c r="L32" s="201"/>
    </row>
    <row r="33" spans="1:12" ht="12" customHeight="1">
      <c r="A33" s="420" t="s">
        <v>328</v>
      </c>
      <c r="B33" s="421" t="s">
        <v>329</v>
      </c>
      <c r="C33" s="33"/>
      <c r="D33" s="422">
        <f>ROUND(D4*C33,2)</f>
        <v>0</v>
      </c>
      <c r="E33" s="34"/>
      <c r="F33" s="422">
        <f>ROUND(F4*E33,2)</f>
        <v>0</v>
      </c>
      <c r="G33" s="201"/>
      <c r="H33" s="201"/>
      <c r="I33" s="201"/>
      <c r="J33" s="201"/>
      <c r="K33" s="201"/>
      <c r="L33" s="201"/>
    </row>
    <row r="34" spans="1:12" ht="12" customHeight="1">
      <c r="A34" s="420" t="s">
        <v>330</v>
      </c>
      <c r="B34" s="421" t="s">
        <v>331</v>
      </c>
      <c r="C34" s="33"/>
      <c r="D34" s="422">
        <f>ROUND(D4*C34,2)</f>
        <v>0</v>
      </c>
      <c r="E34" s="34"/>
      <c r="F34" s="422">
        <f>ROUND(F4*E34,2)</f>
        <v>0</v>
      </c>
      <c r="G34" s="201"/>
      <c r="H34" s="201"/>
      <c r="I34" s="201"/>
      <c r="J34" s="201"/>
      <c r="K34" s="201"/>
      <c r="L34" s="201"/>
    </row>
    <row r="35" spans="1:12" ht="12" customHeight="1">
      <c r="A35" s="420" t="s">
        <v>332</v>
      </c>
      <c r="B35" s="421" t="s">
        <v>333</v>
      </c>
      <c r="C35" s="33"/>
      <c r="D35" s="422">
        <f>ROUND(D4*C35,2)</f>
        <v>0</v>
      </c>
      <c r="E35" s="34"/>
      <c r="F35" s="422">
        <f>ROUND(F4*E35,2)</f>
        <v>0</v>
      </c>
      <c r="G35" s="201"/>
      <c r="H35" s="201"/>
      <c r="I35" s="201"/>
      <c r="J35" s="201"/>
      <c r="K35" s="201"/>
      <c r="L35" s="201"/>
    </row>
    <row r="36" spans="1:12" ht="12" customHeight="1">
      <c r="A36" s="420" t="s">
        <v>334</v>
      </c>
      <c r="B36" s="421" t="s">
        <v>335</v>
      </c>
      <c r="C36" s="33"/>
      <c r="D36" s="422">
        <f>ROUND(D4*C36,2)</f>
        <v>0</v>
      </c>
      <c r="E36" s="34"/>
      <c r="F36" s="422">
        <f>ROUND(F4*E36,2)</f>
        <v>0</v>
      </c>
      <c r="G36" s="201"/>
      <c r="H36" s="201"/>
      <c r="I36" s="201"/>
      <c r="J36" s="201"/>
      <c r="K36" s="201"/>
      <c r="L36" s="201"/>
    </row>
    <row r="37" spans="1:12" ht="12" customHeight="1">
      <c r="A37" s="420"/>
      <c r="B37" s="417" t="s">
        <v>336</v>
      </c>
      <c r="C37" s="423">
        <f>SUM(C33:C36)</f>
        <v>0</v>
      </c>
      <c r="D37" s="424">
        <f>SUM(D33:D36)</f>
        <v>0</v>
      </c>
      <c r="E37" s="423">
        <f>SUM(E33:E36)</f>
        <v>0</v>
      </c>
      <c r="F37" s="424">
        <f>SUM(F33:F36)</f>
        <v>0</v>
      </c>
      <c r="G37" s="201"/>
      <c r="H37" s="201"/>
      <c r="I37" s="201"/>
      <c r="J37" s="201"/>
      <c r="K37" s="201"/>
      <c r="L37" s="201"/>
    </row>
    <row r="38" spans="1:12" ht="12" customHeight="1">
      <c r="A38" s="414" t="s">
        <v>337</v>
      </c>
      <c r="B38" s="417" t="s">
        <v>338</v>
      </c>
      <c r="C38" s="429"/>
      <c r="D38" s="430"/>
      <c r="E38" s="429"/>
      <c r="F38" s="430"/>
      <c r="G38" s="201"/>
      <c r="H38" s="201"/>
      <c r="I38" s="201"/>
      <c r="J38" s="201"/>
      <c r="K38" s="201"/>
      <c r="L38" s="201"/>
    </row>
    <row r="39" spans="1:12" ht="12" customHeight="1">
      <c r="A39" s="420" t="s">
        <v>339</v>
      </c>
      <c r="B39" s="431" t="s">
        <v>340</v>
      </c>
      <c r="C39" s="418"/>
      <c r="D39" s="419"/>
      <c r="E39" s="418"/>
      <c r="F39" s="419"/>
      <c r="G39" s="201"/>
      <c r="H39" s="201"/>
      <c r="I39" s="201"/>
      <c r="J39" s="201"/>
      <c r="K39" s="201"/>
      <c r="L39" s="201"/>
    </row>
    <row r="40" spans="1:12" ht="12" customHeight="1">
      <c r="A40" s="420" t="s">
        <v>341</v>
      </c>
      <c r="B40" s="421" t="s">
        <v>342</v>
      </c>
      <c r="C40" s="36"/>
      <c r="D40" s="428">
        <f>ROUND(D4*C40,2)</f>
        <v>0</v>
      </c>
      <c r="E40" s="34"/>
      <c r="F40" s="428">
        <f>ROUND(F4*E40,2)</f>
        <v>0</v>
      </c>
      <c r="G40" s="201"/>
      <c r="H40" s="201"/>
      <c r="I40" s="201"/>
      <c r="J40" s="201"/>
      <c r="K40" s="201"/>
      <c r="L40" s="201"/>
    </row>
    <row r="41" spans="1:12" ht="12" customHeight="1">
      <c r="A41" s="420" t="s">
        <v>343</v>
      </c>
      <c r="B41" s="421" t="s">
        <v>344</v>
      </c>
      <c r="C41" s="33"/>
      <c r="D41" s="422">
        <f>ROUND(D4*C41,2)</f>
        <v>0</v>
      </c>
      <c r="E41" s="34"/>
      <c r="F41" s="422">
        <f>ROUND(F4*E41,2)</f>
        <v>0</v>
      </c>
      <c r="G41" s="201"/>
      <c r="H41" s="201"/>
      <c r="I41" s="201"/>
      <c r="J41" s="201"/>
      <c r="K41" s="201"/>
      <c r="L41" s="201"/>
    </row>
    <row r="42" spans="1:12" ht="12" customHeight="1">
      <c r="A42" s="420" t="s">
        <v>345</v>
      </c>
      <c r="B42" s="421" t="s">
        <v>346</v>
      </c>
      <c r="C42" s="35"/>
      <c r="D42" s="427">
        <f>ROUND(D4*C42,2)</f>
        <v>0</v>
      </c>
      <c r="E42" s="34"/>
      <c r="F42" s="427">
        <f>ROUND(F4*E42,2)</f>
        <v>0</v>
      </c>
      <c r="G42" s="201"/>
      <c r="H42" s="201"/>
      <c r="I42" s="201"/>
      <c r="J42" s="201"/>
      <c r="K42" s="201"/>
      <c r="L42" s="201"/>
    </row>
    <row r="43" spans="1:12" ht="12" customHeight="1">
      <c r="A43" s="420" t="s">
        <v>347</v>
      </c>
      <c r="B43" s="431" t="s">
        <v>348</v>
      </c>
      <c r="C43" s="418"/>
      <c r="D43" s="419"/>
      <c r="E43" s="418"/>
      <c r="F43" s="419"/>
      <c r="G43" s="201"/>
      <c r="H43" s="201"/>
      <c r="I43" s="201"/>
      <c r="J43" s="201"/>
      <c r="K43" s="201"/>
      <c r="L43" s="201"/>
    </row>
    <row r="44" spans="1:12" ht="12" customHeight="1">
      <c r="A44" s="420" t="s">
        <v>349</v>
      </c>
      <c r="B44" s="421" t="s">
        <v>350</v>
      </c>
      <c r="C44" s="36"/>
      <c r="D44" s="428">
        <f>ROUND(D4*C44,2)</f>
        <v>0</v>
      </c>
      <c r="E44" s="34"/>
      <c r="F44" s="428">
        <f>ROUND(F4*E44,2)</f>
        <v>0</v>
      </c>
      <c r="G44" s="201"/>
      <c r="H44" s="201"/>
      <c r="I44" s="201"/>
      <c r="J44" s="201"/>
      <c r="K44" s="201"/>
      <c r="L44" s="201"/>
    </row>
    <row r="45" spans="1:12" ht="12" customHeight="1">
      <c r="A45" s="420" t="s">
        <v>351</v>
      </c>
      <c r="B45" s="432" t="s">
        <v>352</v>
      </c>
      <c r="C45" s="33"/>
      <c r="D45" s="422">
        <f>ROUND(D4*C45,2)</f>
        <v>0</v>
      </c>
      <c r="E45" s="34"/>
      <c r="F45" s="422">
        <f>ROUND(F4*E45,2)</f>
        <v>0</v>
      </c>
      <c r="G45" s="201"/>
      <c r="H45" s="201"/>
      <c r="I45" s="201"/>
      <c r="J45" s="201"/>
      <c r="K45" s="201"/>
      <c r="L45" s="201"/>
    </row>
    <row r="46" spans="1:12" ht="12" customHeight="1">
      <c r="A46" s="420" t="s">
        <v>353</v>
      </c>
      <c r="B46" s="421" t="s">
        <v>354</v>
      </c>
      <c r="C46" s="33"/>
      <c r="D46" s="422">
        <f>ROUND(D4*C46,2)</f>
        <v>0</v>
      </c>
      <c r="E46" s="34"/>
      <c r="F46" s="422">
        <f>ROUND(F4*E46,2)</f>
        <v>0</v>
      </c>
      <c r="G46" s="201"/>
      <c r="H46" s="201"/>
      <c r="I46" s="201"/>
      <c r="J46" s="201"/>
      <c r="K46" s="201"/>
      <c r="L46" s="201"/>
    </row>
    <row r="47" spans="1:12" ht="12" customHeight="1">
      <c r="A47" s="420" t="s">
        <v>355</v>
      </c>
      <c r="B47" s="421" t="s">
        <v>356</v>
      </c>
      <c r="C47" s="33"/>
      <c r="D47" s="422">
        <f>ROUND(D4*C47,2)</f>
        <v>0</v>
      </c>
      <c r="E47" s="34"/>
      <c r="F47" s="422">
        <f>ROUND(F4*E47,2)</f>
        <v>0</v>
      </c>
      <c r="G47" s="201"/>
      <c r="H47" s="201"/>
      <c r="I47" s="201"/>
      <c r="J47" s="201"/>
      <c r="K47" s="201"/>
      <c r="L47" s="201"/>
    </row>
    <row r="48" spans="1:12" ht="12" customHeight="1">
      <c r="A48" s="420" t="s">
        <v>357</v>
      </c>
      <c r="B48" s="421" t="s">
        <v>358</v>
      </c>
      <c r="C48" s="33"/>
      <c r="D48" s="422">
        <f>ROUND(D4*C48,2)</f>
        <v>0</v>
      </c>
      <c r="E48" s="34"/>
      <c r="F48" s="422">
        <f>ROUND(F4*E48,2)</f>
        <v>0</v>
      </c>
      <c r="G48" s="201"/>
      <c r="H48" s="201"/>
      <c r="I48" s="201"/>
      <c r="J48" s="201"/>
      <c r="K48" s="201"/>
      <c r="L48" s="201"/>
    </row>
    <row r="49" spans="1:12" ht="12" customHeight="1">
      <c r="A49" s="420" t="s">
        <v>359</v>
      </c>
      <c r="B49" s="421" t="s">
        <v>360</v>
      </c>
      <c r="C49" s="33"/>
      <c r="D49" s="422">
        <f>ROUND(D4*C49,2)</f>
        <v>0</v>
      </c>
      <c r="E49" s="34"/>
      <c r="F49" s="422">
        <f>ROUND(F4*E49,2)</f>
        <v>0</v>
      </c>
      <c r="G49" s="201"/>
      <c r="H49" s="201"/>
      <c r="I49" s="201"/>
      <c r="J49" s="201"/>
      <c r="K49" s="201"/>
      <c r="L49" s="201"/>
    </row>
    <row r="50" spans="1:12" ht="12" customHeight="1">
      <c r="A50" s="420" t="s">
        <v>361</v>
      </c>
      <c r="B50" s="421" t="s">
        <v>362</v>
      </c>
      <c r="C50" s="33"/>
      <c r="D50" s="422">
        <f>ROUND(D4*C50,2)</f>
        <v>0</v>
      </c>
      <c r="E50" s="34"/>
      <c r="F50" s="422">
        <f>ROUND(F4*E50,2)</f>
        <v>0</v>
      </c>
      <c r="G50" s="201"/>
      <c r="H50" s="201"/>
      <c r="I50" s="201"/>
      <c r="J50" s="201"/>
      <c r="K50" s="201"/>
      <c r="L50" s="201"/>
    </row>
    <row r="51" spans="1:12" ht="12" customHeight="1">
      <c r="A51" s="420"/>
      <c r="B51" s="417" t="s">
        <v>363</v>
      </c>
      <c r="C51" s="423">
        <f>SUM(C40:C50)</f>
        <v>0</v>
      </c>
      <c r="D51" s="424">
        <f>SUM(D40:D50)</f>
        <v>0</v>
      </c>
      <c r="E51" s="423">
        <f>SUM(E40:E50)</f>
        <v>0</v>
      </c>
      <c r="F51" s="424">
        <f>SUM(F40:F50)</f>
        <v>0</v>
      </c>
      <c r="G51" s="201"/>
      <c r="H51" s="201"/>
      <c r="I51" s="201"/>
      <c r="J51" s="201"/>
      <c r="K51" s="201"/>
      <c r="L51" s="201"/>
    </row>
    <row r="52" spans="1:12" ht="12" customHeight="1">
      <c r="A52" s="420" t="s">
        <v>364</v>
      </c>
      <c r="B52" s="413" t="s">
        <v>365</v>
      </c>
      <c r="C52" s="416">
        <f>C4+C31+C37+C51</f>
        <v>1</v>
      </c>
      <c r="D52" s="422">
        <f>D4+D31+D37+D51</f>
        <v>0</v>
      </c>
      <c r="E52" s="416">
        <f>E4+E31+E37+E51</f>
        <v>1</v>
      </c>
      <c r="F52" s="422">
        <f>F4+F31+F37+F51</f>
        <v>0</v>
      </c>
      <c r="G52" s="201"/>
      <c r="H52" s="201"/>
      <c r="I52" s="201"/>
      <c r="J52" s="201"/>
      <c r="K52" s="201"/>
      <c r="L52" s="201"/>
    </row>
    <row r="53" spans="1:12" ht="12" customHeight="1">
      <c r="A53" s="420" t="s">
        <v>366</v>
      </c>
      <c r="B53" s="413" t="s">
        <v>367</v>
      </c>
      <c r="C53" s="33"/>
      <c r="D53" s="422">
        <f>ROUND(D52*C53,2)</f>
        <v>0</v>
      </c>
      <c r="E53" s="33"/>
      <c r="F53" s="422">
        <f>ROUND(F52*E53,2)</f>
        <v>0</v>
      </c>
      <c r="G53" s="201"/>
      <c r="H53" s="201"/>
      <c r="I53" s="201"/>
      <c r="J53" s="201"/>
      <c r="K53" s="201"/>
      <c r="L53" s="201"/>
    </row>
    <row r="54" spans="1:12" ht="12" customHeight="1">
      <c r="A54" s="420"/>
      <c r="B54" s="417" t="s">
        <v>368</v>
      </c>
      <c r="C54" s="416"/>
      <c r="D54" s="433">
        <f>SUM(D52:D53)</f>
        <v>0</v>
      </c>
      <c r="E54" s="416"/>
      <c r="F54" s="433">
        <f>SUM(F52:F53)</f>
        <v>0</v>
      </c>
      <c r="G54" s="201"/>
      <c r="H54" s="201"/>
      <c r="I54" s="201"/>
      <c r="J54" s="201"/>
      <c r="K54" s="201"/>
      <c r="L54" s="201"/>
    </row>
    <row r="55" spans="1:12" ht="12" customHeight="1">
      <c r="A55" s="434"/>
      <c r="B55" s="414" t="s">
        <v>369</v>
      </c>
      <c r="C55" s="580" t="e">
        <f>(D4+D31+D33+D40+D41+D44)*100/D54</f>
        <v>#DIV/0!</v>
      </c>
      <c r="D55" s="580"/>
      <c r="E55" s="580" t="e">
        <f>(F4+F31+F33+F40+F41+F44)*100/F54</f>
        <v>#DIV/0!</v>
      </c>
      <c r="F55" s="580"/>
      <c r="G55" s="201"/>
      <c r="H55" s="201"/>
      <c r="I55" s="201"/>
      <c r="J55" s="201"/>
      <c r="K55" s="201"/>
      <c r="L55" s="201"/>
    </row>
    <row r="56" spans="1:12">
      <c r="A56" s="397"/>
      <c r="B56" s="435" t="s">
        <v>370</v>
      </c>
      <c r="C56" s="397"/>
      <c r="D56" s="436"/>
      <c r="E56" s="397"/>
      <c r="F56" s="397"/>
      <c r="G56" s="201"/>
      <c r="H56" s="201"/>
      <c r="I56" s="201"/>
      <c r="J56" s="201"/>
      <c r="K56" s="201"/>
      <c r="L56" s="201"/>
    </row>
    <row r="57" spans="1:12">
      <c r="B57" s="394"/>
      <c r="C57" s="395"/>
      <c r="D57" s="396"/>
      <c r="G57" s="201"/>
      <c r="H57" s="201"/>
      <c r="I57" s="201"/>
      <c r="J57" s="201"/>
      <c r="K57" s="201"/>
      <c r="L57" s="201"/>
    </row>
    <row r="58" spans="1:12">
      <c r="B58" s="395"/>
      <c r="G58" s="201"/>
      <c r="H58" s="201"/>
      <c r="I58" s="201"/>
      <c r="J58" s="201"/>
      <c r="K58" s="201"/>
      <c r="L58" s="201"/>
    </row>
    <row r="59" spans="1:12">
      <c r="B59" s="395"/>
      <c r="G59" s="201"/>
      <c r="H59" s="201"/>
      <c r="I59" s="201"/>
      <c r="J59" s="201"/>
      <c r="K59" s="201"/>
      <c r="L59" s="201"/>
    </row>
    <row r="60" spans="1:12">
      <c r="A60" s="397" t="s">
        <v>371</v>
      </c>
      <c r="C60" s="395"/>
      <c r="D60" s="395"/>
      <c r="E60" s="201"/>
      <c r="F60" s="201"/>
      <c r="G60" s="201"/>
      <c r="H60" s="201"/>
      <c r="I60" s="201"/>
      <c r="J60" s="201"/>
      <c r="K60" s="201"/>
      <c r="L60" s="201"/>
    </row>
    <row r="61" spans="1:12">
      <c r="A61" s="397"/>
      <c r="B61" s="395"/>
      <c r="C61" s="395"/>
      <c r="D61" s="395"/>
      <c r="E61" s="201"/>
      <c r="F61" s="201"/>
      <c r="G61" s="201"/>
      <c r="H61" s="201"/>
      <c r="I61" s="201"/>
      <c r="J61" s="201"/>
      <c r="K61" s="201"/>
      <c r="L61" s="201"/>
    </row>
    <row r="62" spans="1:12">
      <c r="A62" s="397"/>
      <c r="B62" s="395"/>
      <c r="C62" s="395"/>
      <c r="D62" s="395"/>
      <c r="E62" s="201"/>
      <c r="F62" s="201"/>
      <c r="G62" s="201"/>
      <c r="H62" s="201"/>
      <c r="I62" s="201"/>
      <c r="J62" s="201"/>
      <c r="K62" s="201"/>
      <c r="L62" s="201"/>
    </row>
    <row r="63" spans="1:12">
      <c r="A63" s="397"/>
      <c r="B63" s="395"/>
      <c r="C63" s="395"/>
      <c r="D63" s="395"/>
      <c r="E63" s="201"/>
      <c r="F63" s="201"/>
      <c r="G63" s="201"/>
      <c r="H63" s="201"/>
      <c r="I63" s="201"/>
      <c r="J63" s="201"/>
      <c r="K63" s="201"/>
      <c r="L63" s="201"/>
    </row>
    <row r="64" spans="1:12">
      <c r="A64" s="397"/>
      <c r="B64" s="395"/>
      <c r="C64" s="395"/>
      <c r="D64" s="395"/>
      <c r="E64" s="201"/>
      <c r="F64" s="201"/>
      <c r="G64" s="201"/>
      <c r="H64" s="201"/>
      <c r="I64" s="201"/>
      <c r="J64" s="201"/>
      <c r="K64" s="201"/>
      <c r="L64" s="201"/>
    </row>
    <row r="65" spans="1:12">
      <c r="A65" s="397"/>
      <c r="B65" s="395"/>
      <c r="C65" s="395"/>
      <c r="D65" s="395"/>
      <c r="E65" s="201"/>
      <c r="F65" s="201"/>
      <c r="G65" s="201"/>
      <c r="H65" s="201"/>
      <c r="I65" s="201"/>
      <c r="J65" s="201"/>
      <c r="K65" s="201"/>
      <c r="L65" s="201"/>
    </row>
    <row r="66" spans="1:12">
      <c r="A66" s="397"/>
      <c r="B66" s="395"/>
      <c r="C66" s="395"/>
      <c r="D66" s="395"/>
      <c r="E66" s="201"/>
      <c r="F66" s="201"/>
      <c r="G66" s="201"/>
      <c r="H66" s="201"/>
      <c r="I66" s="201"/>
      <c r="J66" s="201"/>
      <c r="K66" s="201"/>
      <c r="L66" s="201"/>
    </row>
    <row r="67" spans="1:12">
      <c r="A67" s="397"/>
      <c r="B67" s="395"/>
      <c r="C67" s="395"/>
      <c r="D67" s="395"/>
      <c r="E67" s="201"/>
      <c r="F67" s="201"/>
      <c r="G67" s="201"/>
      <c r="H67" s="201"/>
      <c r="I67" s="201"/>
      <c r="J67" s="201"/>
      <c r="K67" s="201"/>
      <c r="L67" s="201"/>
    </row>
    <row r="68" spans="1:12">
      <c r="A68" s="397"/>
      <c r="B68" s="395"/>
      <c r="C68" s="395"/>
      <c r="D68" s="395"/>
      <c r="E68" s="201"/>
      <c r="F68" s="201"/>
      <c r="G68" s="201"/>
      <c r="H68" s="201"/>
      <c r="I68" s="201"/>
      <c r="J68" s="201"/>
      <c r="K68" s="201"/>
      <c r="L68" s="201"/>
    </row>
    <row r="69" spans="1:12">
      <c r="A69" s="397"/>
      <c r="B69" s="395"/>
      <c r="C69" s="395"/>
      <c r="D69" s="395"/>
      <c r="E69" s="201"/>
      <c r="F69" s="201"/>
      <c r="G69" s="201"/>
      <c r="H69" s="201"/>
      <c r="I69" s="201"/>
      <c r="J69" s="201"/>
      <c r="K69" s="201"/>
      <c r="L69" s="201"/>
    </row>
    <row r="70" spans="1:12">
      <c r="A70" s="397"/>
      <c r="B70" s="395"/>
      <c r="C70" s="395"/>
      <c r="D70" s="395"/>
      <c r="E70" s="201"/>
      <c r="F70" s="201"/>
      <c r="G70" s="201"/>
      <c r="H70" s="201"/>
      <c r="I70" s="201"/>
      <c r="J70" s="201"/>
      <c r="K70" s="201"/>
      <c r="L70" s="201"/>
    </row>
    <row r="71" spans="1:12">
      <c r="A71" s="397"/>
      <c r="B71" s="395"/>
      <c r="C71" s="395"/>
      <c r="D71" s="395"/>
      <c r="E71" s="201"/>
      <c r="F71" s="201"/>
      <c r="G71" s="201"/>
      <c r="H71" s="201"/>
      <c r="I71" s="201"/>
      <c r="J71" s="201"/>
      <c r="K71" s="201"/>
      <c r="L71" s="201"/>
    </row>
    <row r="72" spans="1:12">
      <c r="A72" s="397"/>
      <c r="B72" s="395"/>
      <c r="C72" s="395"/>
      <c r="D72" s="395"/>
      <c r="E72" s="201"/>
      <c r="F72" s="201"/>
      <c r="G72" s="201"/>
      <c r="H72" s="201"/>
      <c r="I72" s="201"/>
      <c r="J72" s="201"/>
      <c r="K72" s="201"/>
      <c r="L72" s="201"/>
    </row>
    <row r="73" spans="1:12">
      <c r="A73" s="397"/>
      <c r="B73" s="395"/>
      <c r="C73" s="395"/>
      <c r="D73" s="395"/>
      <c r="E73" s="201"/>
      <c r="F73" s="201"/>
      <c r="G73" s="201"/>
      <c r="H73" s="201"/>
      <c r="I73" s="201"/>
      <c r="J73" s="201"/>
      <c r="K73" s="201"/>
      <c r="L73" s="201"/>
    </row>
    <row r="74" spans="1:12">
      <c r="A74" s="397"/>
      <c r="B74" s="395"/>
      <c r="C74" s="395"/>
      <c r="D74" s="395"/>
      <c r="E74" s="201"/>
      <c r="F74" s="201"/>
      <c r="G74" s="201"/>
      <c r="H74" s="201"/>
      <c r="I74" s="201"/>
      <c r="J74" s="201"/>
      <c r="K74" s="201"/>
      <c r="L74" s="201"/>
    </row>
    <row r="75" spans="1:12">
      <c r="A75" s="397"/>
      <c r="B75" s="395"/>
      <c r="C75" s="395"/>
      <c r="D75" s="395"/>
      <c r="E75" s="201"/>
      <c r="F75" s="201"/>
      <c r="G75" s="201"/>
      <c r="H75" s="201"/>
      <c r="I75" s="201"/>
      <c r="J75" s="201"/>
      <c r="K75" s="201"/>
      <c r="L75" s="201"/>
    </row>
    <row r="76" spans="1:12">
      <c r="A76" s="397"/>
      <c r="B76" s="395"/>
      <c r="C76" s="395"/>
      <c r="D76" s="395"/>
      <c r="E76" s="201"/>
      <c r="F76" s="201"/>
      <c r="G76" s="201"/>
      <c r="H76" s="201"/>
      <c r="I76" s="201"/>
      <c r="J76" s="201"/>
      <c r="K76" s="201"/>
      <c r="L76" s="201"/>
    </row>
    <row r="77" spans="1:12">
      <c r="A77" s="397"/>
      <c r="B77" s="395"/>
      <c r="C77" s="395"/>
      <c r="D77" s="395"/>
      <c r="E77" s="201"/>
      <c r="F77" s="201"/>
      <c r="G77" s="201"/>
      <c r="H77" s="201"/>
      <c r="I77" s="201"/>
      <c r="J77" s="201"/>
      <c r="K77" s="201"/>
      <c r="L77" s="201"/>
    </row>
    <row r="78" spans="1:12">
      <c r="A78" s="397"/>
      <c r="B78" s="395"/>
      <c r="C78" s="395"/>
      <c r="D78" s="395"/>
      <c r="E78" s="201"/>
      <c r="F78" s="201"/>
      <c r="G78" s="201"/>
      <c r="H78" s="201"/>
      <c r="I78" s="201"/>
      <c r="J78" s="201"/>
      <c r="K78" s="201"/>
      <c r="L78" s="201"/>
    </row>
    <row r="79" spans="1:12">
      <c r="A79" s="397"/>
      <c r="B79" s="395"/>
      <c r="C79" s="395"/>
      <c r="D79" s="395"/>
      <c r="E79" s="201"/>
      <c r="F79" s="201"/>
      <c r="G79" s="201"/>
      <c r="H79" s="201"/>
      <c r="I79" s="201"/>
      <c r="J79" s="201"/>
      <c r="K79" s="201"/>
      <c r="L79" s="201"/>
    </row>
    <row r="80" spans="1:12">
      <c r="A80" s="397"/>
      <c r="B80" s="395"/>
      <c r="C80" s="395"/>
      <c r="D80" s="395"/>
      <c r="E80" s="201"/>
      <c r="F80" s="201"/>
      <c r="G80" s="201"/>
      <c r="H80" s="201"/>
      <c r="I80" s="201"/>
      <c r="J80" s="201"/>
      <c r="K80" s="201"/>
      <c r="L80" s="201"/>
    </row>
    <row r="81" spans="1:12">
      <c r="A81" s="397"/>
      <c r="B81" s="395"/>
      <c r="C81" s="395"/>
      <c r="D81" s="395"/>
      <c r="E81" s="201"/>
      <c r="F81" s="201"/>
      <c r="G81" s="201"/>
      <c r="H81" s="201"/>
      <c r="I81" s="201"/>
      <c r="J81" s="201"/>
      <c r="K81" s="201"/>
      <c r="L81" s="201"/>
    </row>
    <row r="82" spans="1:12">
      <c r="A82" s="397"/>
      <c r="B82" s="395"/>
      <c r="C82" s="395"/>
      <c r="D82" s="395"/>
      <c r="E82" s="201"/>
      <c r="F82" s="201"/>
      <c r="G82" s="201"/>
      <c r="H82" s="201"/>
      <c r="I82" s="201"/>
      <c r="J82" s="201"/>
      <c r="K82" s="201"/>
      <c r="L82" s="201"/>
    </row>
    <row r="83" spans="1:12">
      <c r="A83" s="397"/>
      <c r="B83" s="395"/>
      <c r="C83" s="395"/>
      <c r="D83" s="395"/>
      <c r="E83" s="201"/>
      <c r="F83" s="201"/>
      <c r="G83" s="201"/>
      <c r="H83" s="201"/>
      <c r="I83" s="201"/>
      <c r="J83" s="201"/>
      <c r="K83" s="201"/>
      <c r="L83" s="201"/>
    </row>
    <row r="84" spans="1:12">
      <c r="A84" s="397"/>
      <c r="B84" s="395"/>
      <c r="C84" s="395"/>
      <c r="D84" s="395"/>
      <c r="E84" s="201"/>
      <c r="F84" s="201"/>
      <c r="G84" s="201"/>
      <c r="H84" s="201"/>
      <c r="I84" s="201"/>
      <c r="J84" s="201"/>
      <c r="K84" s="201"/>
      <c r="L84" s="201"/>
    </row>
    <row r="85" spans="1:12">
      <c r="A85" s="397"/>
      <c r="B85" s="395"/>
      <c r="C85" s="395"/>
      <c r="D85" s="395"/>
      <c r="E85" s="201"/>
      <c r="F85" s="201"/>
      <c r="G85" s="201"/>
      <c r="H85" s="201"/>
      <c r="I85" s="201"/>
      <c r="J85" s="201"/>
      <c r="K85" s="201"/>
      <c r="L85" s="201"/>
    </row>
    <row r="86" spans="1:12">
      <c r="A86" s="397"/>
      <c r="B86" s="395"/>
      <c r="C86" s="395"/>
      <c r="D86" s="395"/>
      <c r="E86" s="201"/>
      <c r="F86" s="201"/>
      <c r="G86" s="201"/>
      <c r="H86" s="201"/>
      <c r="I86" s="201"/>
      <c r="J86" s="201"/>
      <c r="K86" s="201"/>
      <c r="L86" s="201"/>
    </row>
    <row r="87" spans="1:12">
      <c r="A87" s="397"/>
      <c r="B87" s="395"/>
      <c r="C87" s="395"/>
      <c r="D87" s="395"/>
      <c r="E87" s="201"/>
      <c r="F87" s="201"/>
      <c r="G87" s="201"/>
      <c r="H87" s="201"/>
      <c r="I87" s="201"/>
      <c r="J87" s="201"/>
      <c r="K87" s="201"/>
      <c r="L87" s="201"/>
    </row>
    <row r="88" spans="1:12">
      <c r="A88" s="397"/>
      <c r="B88" s="395"/>
      <c r="C88" s="395"/>
      <c r="D88" s="395"/>
      <c r="E88" s="201"/>
      <c r="F88" s="201"/>
      <c r="G88" s="201"/>
      <c r="H88" s="201"/>
      <c r="I88" s="201"/>
      <c r="J88" s="201"/>
      <c r="K88" s="201"/>
      <c r="L88" s="201"/>
    </row>
    <row r="89" spans="1:12">
      <c r="A89" s="397"/>
      <c r="B89" s="395"/>
      <c r="C89" s="395"/>
      <c r="D89" s="395"/>
      <c r="E89" s="201"/>
      <c r="F89" s="201"/>
      <c r="G89" s="201"/>
      <c r="H89" s="201"/>
      <c r="I89" s="201"/>
      <c r="J89" s="201"/>
      <c r="K89" s="201"/>
      <c r="L89" s="201"/>
    </row>
    <row r="90" spans="1:12">
      <c r="A90" s="397"/>
      <c r="B90" s="395"/>
      <c r="C90" s="395"/>
      <c r="D90" s="395"/>
      <c r="E90" s="201"/>
      <c r="F90" s="201"/>
      <c r="G90" s="201"/>
      <c r="H90" s="201"/>
      <c r="I90" s="201"/>
      <c r="J90" s="201"/>
      <c r="K90" s="201"/>
      <c r="L90" s="201"/>
    </row>
    <row r="91" spans="1:12">
      <c r="A91" s="397"/>
      <c r="B91" s="395"/>
      <c r="C91" s="395"/>
      <c r="D91" s="395"/>
      <c r="E91" s="201"/>
      <c r="F91" s="201"/>
      <c r="G91" s="201"/>
      <c r="H91" s="201"/>
      <c r="I91" s="201"/>
      <c r="J91" s="201"/>
      <c r="K91" s="201"/>
      <c r="L91" s="201"/>
    </row>
    <row r="92" spans="1:12">
      <c r="A92" s="397"/>
      <c r="B92" s="395"/>
      <c r="C92" s="395"/>
      <c r="D92" s="395"/>
      <c r="E92" s="201"/>
      <c r="F92" s="201"/>
      <c r="G92" s="201"/>
      <c r="H92" s="201"/>
      <c r="I92" s="201"/>
      <c r="J92" s="201"/>
      <c r="K92" s="201"/>
      <c r="L92" s="201"/>
    </row>
    <row r="93" spans="1:12">
      <c r="A93" s="397"/>
      <c r="B93" s="395"/>
      <c r="C93" s="395"/>
      <c r="D93" s="395"/>
      <c r="E93" s="201"/>
      <c r="F93" s="201"/>
      <c r="G93" s="201"/>
      <c r="H93" s="201"/>
      <c r="I93" s="201"/>
      <c r="J93" s="201"/>
      <c r="K93" s="201"/>
      <c r="L93" s="201"/>
    </row>
    <row r="94" spans="1:12">
      <c r="A94" s="397"/>
      <c r="B94" s="395"/>
      <c r="C94" s="395"/>
      <c r="D94" s="395"/>
      <c r="E94" s="201"/>
      <c r="F94" s="201"/>
      <c r="G94" s="201"/>
      <c r="H94" s="201"/>
      <c r="I94" s="201"/>
      <c r="J94" s="201"/>
      <c r="K94" s="201"/>
      <c r="L94" s="201"/>
    </row>
    <row r="95" spans="1:12">
      <c r="A95" s="397"/>
      <c r="B95" s="395"/>
      <c r="C95" s="395"/>
      <c r="D95" s="395"/>
      <c r="E95" s="201"/>
      <c r="F95" s="201"/>
      <c r="G95" s="201"/>
      <c r="H95" s="201"/>
      <c r="I95" s="201"/>
      <c r="J95" s="201"/>
      <c r="K95" s="201"/>
      <c r="L95" s="201"/>
    </row>
    <row r="96" spans="1:12">
      <c r="A96" s="397"/>
      <c r="B96" s="395"/>
      <c r="C96" s="395"/>
      <c r="D96" s="395"/>
      <c r="E96" s="201"/>
      <c r="F96" s="201"/>
      <c r="G96" s="201"/>
      <c r="H96" s="201"/>
      <c r="I96" s="201"/>
      <c r="J96" s="201"/>
      <c r="K96" s="201"/>
      <c r="L96" s="201"/>
    </row>
    <row r="97" spans="1:12">
      <c r="A97" s="397"/>
      <c r="B97" s="395"/>
      <c r="C97" s="395"/>
      <c r="D97" s="395"/>
      <c r="E97" s="201"/>
      <c r="F97" s="201"/>
      <c r="G97" s="201"/>
      <c r="H97" s="201"/>
      <c r="I97" s="201"/>
      <c r="J97" s="201"/>
      <c r="K97" s="201"/>
      <c r="L97" s="201"/>
    </row>
    <row r="98" spans="1:12">
      <c r="A98" s="397"/>
      <c r="B98" s="395"/>
      <c r="C98" s="395"/>
      <c r="D98" s="395"/>
      <c r="E98" s="201"/>
      <c r="F98" s="201"/>
      <c r="G98" s="201"/>
      <c r="H98" s="201"/>
      <c r="I98" s="201"/>
      <c r="J98" s="201"/>
      <c r="K98" s="201"/>
      <c r="L98" s="201"/>
    </row>
    <row r="99" spans="1:12">
      <c r="A99" s="397"/>
      <c r="B99" s="395"/>
      <c r="C99" s="395"/>
      <c r="D99" s="395"/>
      <c r="E99" s="201"/>
      <c r="F99" s="201"/>
      <c r="G99" s="201"/>
      <c r="H99" s="201"/>
      <c r="I99" s="201"/>
      <c r="J99" s="201"/>
      <c r="K99" s="201"/>
      <c r="L99" s="201"/>
    </row>
    <row r="100" spans="1:12">
      <c r="A100" s="397"/>
      <c r="B100" s="395"/>
      <c r="C100" s="395"/>
      <c r="D100" s="395"/>
      <c r="E100" s="201"/>
      <c r="F100" s="201"/>
      <c r="G100" s="201"/>
      <c r="H100" s="201"/>
      <c r="I100" s="201"/>
      <c r="J100" s="201"/>
      <c r="K100" s="201"/>
      <c r="L100" s="201"/>
    </row>
    <row r="101" spans="1:12">
      <c r="A101" s="397"/>
      <c r="B101" s="395"/>
      <c r="C101" s="395"/>
      <c r="D101" s="395"/>
      <c r="E101" s="201"/>
      <c r="F101" s="201"/>
      <c r="G101" s="201"/>
      <c r="H101" s="201"/>
      <c r="I101" s="201"/>
      <c r="J101" s="201"/>
      <c r="K101" s="201"/>
      <c r="L101" s="201"/>
    </row>
    <row r="102" spans="1:12">
      <c r="A102" s="397"/>
      <c r="B102" s="395"/>
      <c r="C102" s="395"/>
      <c r="D102" s="395"/>
      <c r="E102" s="201"/>
      <c r="F102" s="201"/>
      <c r="G102" s="201"/>
      <c r="H102" s="201"/>
      <c r="I102" s="201"/>
      <c r="J102" s="201"/>
      <c r="K102" s="201"/>
      <c r="L102" s="201"/>
    </row>
    <row r="103" spans="1:12">
      <c r="A103" s="397"/>
      <c r="B103" s="395"/>
      <c r="C103" s="395"/>
      <c r="D103" s="395"/>
      <c r="E103" s="201"/>
      <c r="F103" s="201"/>
      <c r="G103" s="201"/>
      <c r="H103" s="201"/>
      <c r="I103" s="201"/>
      <c r="J103" s="201"/>
      <c r="K103" s="201"/>
      <c r="L103" s="201"/>
    </row>
    <row r="104" spans="1:12">
      <c r="A104" s="397"/>
      <c r="B104" s="395"/>
      <c r="C104" s="395"/>
      <c r="D104" s="395"/>
      <c r="E104" s="201"/>
      <c r="F104" s="201"/>
      <c r="G104" s="201"/>
      <c r="H104" s="201"/>
      <c r="I104" s="201"/>
      <c r="J104" s="201"/>
      <c r="K104" s="201"/>
      <c r="L104" s="201"/>
    </row>
    <row r="105" spans="1:12">
      <c r="A105" s="397"/>
      <c r="B105" s="395"/>
      <c r="C105" s="395"/>
      <c r="D105" s="395"/>
      <c r="E105" s="201"/>
      <c r="F105" s="201"/>
      <c r="G105" s="201"/>
      <c r="H105" s="201"/>
      <c r="I105" s="201"/>
      <c r="J105" s="201"/>
      <c r="K105" s="201"/>
      <c r="L105" s="201"/>
    </row>
    <row r="106" spans="1:12">
      <c r="A106" s="397"/>
      <c r="B106" s="395"/>
      <c r="C106" s="395"/>
      <c r="D106" s="395"/>
      <c r="E106" s="201"/>
      <c r="F106" s="201"/>
      <c r="G106" s="201"/>
      <c r="H106" s="201"/>
      <c r="I106" s="201"/>
      <c r="J106" s="201"/>
      <c r="K106" s="201"/>
      <c r="L106" s="201"/>
    </row>
    <row r="107" spans="1:12">
      <c r="A107" s="397"/>
      <c r="B107" s="395"/>
      <c r="C107" s="395"/>
      <c r="D107" s="395"/>
      <c r="E107" s="201"/>
      <c r="F107" s="201"/>
      <c r="G107" s="201"/>
      <c r="H107" s="201"/>
      <c r="I107" s="201"/>
      <c r="J107" s="201"/>
      <c r="K107" s="201"/>
      <c r="L107" s="201"/>
    </row>
    <row r="108" spans="1:12">
      <c r="A108" s="397"/>
      <c r="B108" s="395"/>
      <c r="C108" s="395"/>
      <c r="D108" s="395"/>
      <c r="E108" s="201"/>
      <c r="F108" s="201"/>
      <c r="G108" s="201"/>
      <c r="H108" s="201"/>
      <c r="I108" s="201"/>
      <c r="J108" s="201"/>
      <c r="K108" s="201"/>
      <c r="L108" s="201"/>
    </row>
    <row r="109" spans="1:12">
      <c r="A109" s="397"/>
      <c r="B109" s="395"/>
      <c r="C109" s="395"/>
      <c r="D109" s="395"/>
      <c r="E109" s="201"/>
      <c r="F109" s="201"/>
      <c r="G109" s="201"/>
      <c r="H109" s="201"/>
      <c r="I109" s="201"/>
      <c r="J109" s="201"/>
      <c r="K109" s="201"/>
      <c r="L109" s="201"/>
    </row>
    <row r="110" spans="1:12">
      <c r="A110" s="397"/>
      <c r="B110" s="395"/>
      <c r="C110" s="395"/>
      <c r="D110" s="395"/>
      <c r="E110" s="201"/>
      <c r="F110" s="201"/>
      <c r="G110" s="201"/>
      <c r="H110" s="201"/>
      <c r="I110" s="201"/>
      <c r="J110" s="201"/>
      <c r="K110" s="201"/>
      <c r="L110" s="201"/>
    </row>
    <row r="111" spans="1:12">
      <c r="A111" s="397"/>
      <c r="B111" s="395"/>
      <c r="C111" s="395"/>
      <c r="D111" s="395"/>
      <c r="E111" s="201"/>
      <c r="F111" s="201"/>
      <c r="G111" s="201"/>
      <c r="H111" s="201"/>
      <c r="I111" s="201"/>
      <c r="J111" s="201"/>
      <c r="K111" s="201"/>
      <c r="L111" s="201"/>
    </row>
    <row r="112" spans="1:12">
      <c r="A112" s="397"/>
      <c r="B112" s="395"/>
      <c r="C112" s="395"/>
      <c r="D112" s="395"/>
      <c r="E112" s="201"/>
      <c r="F112" s="201"/>
      <c r="G112" s="201"/>
      <c r="H112" s="201"/>
      <c r="I112" s="201"/>
      <c r="J112" s="201"/>
      <c r="K112" s="201"/>
      <c r="L112" s="201"/>
    </row>
    <row r="113" spans="1:12">
      <c r="A113" s="397"/>
      <c r="B113" s="395"/>
      <c r="C113" s="395"/>
      <c r="D113" s="395"/>
      <c r="E113" s="201"/>
      <c r="F113" s="201"/>
      <c r="G113" s="201"/>
      <c r="H113" s="201"/>
      <c r="I113" s="201"/>
      <c r="J113" s="201"/>
      <c r="K113" s="201"/>
      <c r="L113" s="201"/>
    </row>
    <row r="114" spans="1:12">
      <c r="A114" s="397"/>
      <c r="B114" s="395"/>
      <c r="C114" s="395"/>
      <c r="D114" s="395"/>
      <c r="E114" s="201"/>
      <c r="F114" s="201"/>
      <c r="G114" s="201"/>
      <c r="H114" s="201"/>
      <c r="I114" s="201"/>
      <c r="J114" s="201"/>
      <c r="K114" s="201"/>
      <c r="L114" s="201"/>
    </row>
    <row r="115" spans="1:12">
      <c r="A115" s="397"/>
      <c r="B115" s="395"/>
      <c r="C115" s="395"/>
      <c r="D115" s="395"/>
      <c r="E115" s="201"/>
      <c r="F115" s="201"/>
      <c r="G115" s="201"/>
      <c r="H115" s="201"/>
      <c r="I115" s="201"/>
      <c r="J115" s="201"/>
      <c r="K115" s="201"/>
      <c r="L115" s="201"/>
    </row>
    <row r="116" spans="1:12">
      <c r="A116" s="397"/>
      <c r="B116" s="395"/>
      <c r="C116" s="395"/>
      <c r="D116" s="395"/>
      <c r="E116" s="201"/>
      <c r="F116" s="201"/>
      <c r="G116" s="201"/>
      <c r="H116" s="201"/>
      <c r="I116" s="201"/>
      <c r="J116" s="201"/>
      <c r="K116" s="201"/>
      <c r="L116" s="201"/>
    </row>
    <row r="117" spans="1:12">
      <c r="A117" s="397"/>
      <c r="B117" s="395"/>
      <c r="C117" s="395"/>
      <c r="D117" s="395"/>
      <c r="E117" s="201"/>
      <c r="F117" s="201"/>
      <c r="G117" s="201"/>
      <c r="H117" s="201"/>
      <c r="I117" s="201"/>
      <c r="J117" s="201"/>
      <c r="K117" s="201"/>
      <c r="L117" s="201"/>
    </row>
    <row r="118" spans="1:12">
      <c r="A118" s="397"/>
      <c r="B118" s="395"/>
      <c r="C118" s="395"/>
      <c r="D118" s="395"/>
      <c r="E118" s="201"/>
      <c r="F118" s="201"/>
      <c r="G118" s="201"/>
      <c r="H118" s="201"/>
      <c r="I118" s="201"/>
      <c r="J118" s="201"/>
      <c r="K118" s="201"/>
      <c r="L118" s="201"/>
    </row>
    <row r="119" spans="1:12">
      <c r="A119" s="397"/>
      <c r="B119" s="395"/>
      <c r="C119" s="395"/>
      <c r="D119" s="395"/>
      <c r="E119" s="201"/>
      <c r="F119" s="201"/>
      <c r="G119" s="201"/>
      <c r="H119" s="201"/>
      <c r="I119" s="201"/>
      <c r="J119" s="201"/>
      <c r="K119" s="201"/>
      <c r="L119" s="201"/>
    </row>
    <row r="120" spans="1:12">
      <c r="A120" s="397"/>
      <c r="B120" s="395"/>
      <c r="C120" s="395"/>
      <c r="D120" s="395"/>
      <c r="E120" s="201"/>
      <c r="F120" s="201"/>
      <c r="G120" s="201"/>
      <c r="H120" s="201"/>
      <c r="I120" s="201"/>
      <c r="J120" s="201"/>
      <c r="K120" s="201"/>
      <c r="L120" s="201"/>
    </row>
    <row r="121" spans="1:12">
      <c r="A121" s="397"/>
      <c r="B121" s="395"/>
      <c r="C121" s="395"/>
      <c r="D121" s="395"/>
      <c r="E121" s="201"/>
      <c r="F121" s="201"/>
      <c r="G121" s="201"/>
      <c r="H121" s="201"/>
      <c r="I121" s="201"/>
      <c r="J121" s="201"/>
      <c r="K121" s="201"/>
      <c r="L121" s="201"/>
    </row>
    <row r="122" spans="1:12">
      <c r="A122" s="397"/>
      <c r="B122" s="395"/>
      <c r="C122" s="395"/>
      <c r="D122" s="395"/>
      <c r="E122" s="201"/>
      <c r="F122" s="201"/>
      <c r="G122" s="201"/>
      <c r="H122" s="201"/>
      <c r="I122" s="201"/>
      <c r="J122" s="201"/>
      <c r="K122" s="201"/>
      <c r="L122" s="201"/>
    </row>
    <row r="123" spans="1:12">
      <c r="A123" s="397"/>
      <c r="B123" s="395"/>
      <c r="C123" s="395"/>
      <c r="D123" s="395"/>
      <c r="E123" s="201"/>
      <c r="F123" s="201"/>
      <c r="G123" s="201"/>
      <c r="H123" s="201"/>
      <c r="I123" s="201"/>
      <c r="J123" s="201"/>
      <c r="K123" s="201"/>
      <c r="L123" s="201"/>
    </row>
    <row r="124" spans="1:12">
      <c r="A124" s="397"/>
      <c r="B124" s="395"/>
      <c r="C124" s="395"/>
      <c r="D124" s="395"/>
      <c r="E124" s="201"/>
      <c r="F124" s="201"/>
      <c r="G124" s="201"/>
      <c r="H124" s="201"/>
      <c r="I124" s="201"/>
      <c r="J124" s="201"/>
      <c r="K124" s="201"/>
      <c r="L124" s="201"/>
    </row>
    <row r="125" spans="1:12">
      <c r="A125" s="397"/>
      <c r="B125" s="395"/>
      <c r="C125" s="395"/>
      <c r="D125" s="395"/>
      <c r="E125" s="201"/>
      <c r="F125" s="201"/>
      <c r="G125" s="201"/>
      <c r="H125" s="201"/>
      <c r="I125" s="201"/>
      <c r="J125" s="201"/>
      <c r="K125" s="201"/>
      <c r="L125" s="201"/>
    </row>
    <row r="126" spans="1:12">
      <c r="A126" s="397"/>
      <c r="B126" s="395"/>
      <c r="C126" s="395"/>
      <c r="D126" s="395"/>
      <c r="E126" s="201"/>
      <c r="F126" s="201"/>
      <c r="G126" s="201"/>
      <c r="H126" s="201"/>
      <c r="I126" s="201"/>
      <c r="J126" s="201"/>
      <c r="K126" s="201"/>
      <c r="L126" s="201"/>
    </row>
    <row r="127" spans="1:12">
      <c r="A127" s="397"/>
      <c r="B127" s="395"/>
      <c r="C127" s="395"/>
      <c r="D127" s="395"/>
      <c r="E127" s="201"/>
      <c r="F127" s="201"/>
      <c r="G127" s="201"/>
      <c r="H127" s="201"/>
      <c r="I127" s="201"/>
      <c r="J127" s="201"/>
      <c r="K127" s="201"/>
      <c r="L127" s="201"/>
    </row>
    <row r="128" spans="1:12">
      <c r="A128" s="397"/>
      <c r="B128" s="395"/>
      <c r="C128" s="395"/>
      <c r="D128" s="395"/>
      <c r="E128" s="201"/>
      <c r="F128" s="201"/>
      <c r="G128" s="201"/>
      <c r="H128" s="201"/>
      <c r="I128" s="201"/>
      <c r="J128" s="201"/>
      <c r="K128" s="201"/>
      <c r="L128" s="201"/>
    </row>
    <row r="129" spans="1:12">
      <c r="A129" s="397"/>
      <c r="B129" s="395"/>
      <c r="C129" s="395"/>
      <c r="D129" s="395"/>
      <c r="E129" s="201"/>
      <c r="F129" s="201"/>
      <c r="G129" s="201"/>
      <c r="H129" s="201"/>
      <c r="I129" s="201"/>
      <c r="J129" s="201"/>
      <c r="K129" s="201"/>
      <c r="L129" s="201"/>
    </row>
    <row r="130" spans="1:12">
      <c r="A130" s="397"/>
      <c r="B130" s="395"/>
      <c r="C130" s="395"/>
      <c r="D130" s="395"/>
      <c r="E130" s="201"/>
      <c r="F130" s="201"/>
      <c r="G130" s="201"/>
      <c r="H130" s="201"/>
      <c r="I130" s="201"/>
      <c r="J130" s="201"/>
      <c r="K130" s="201"/>
      <c r="L130" s="201"/>
    </row>
    <row r="131" spans="1:12">
      <c r="A131" s="397"/>
      <c r="B131" s="395"/>
      <c r="C131" s="395"/>
      <c r="D131" s="395"/>
      <c r="E131" s="201"/>
      <c r="F131" s="201"/>
      <c r="G131" s="201"/>
      <c r="H131" s="201"/>
      <c r="I131" s="201"/>
      <c r="J131" s="201"/>
      <c r="K131" s="201"/>
      <c r="L131" s="201"/>
    </row>
    <row r="132" spans="1:12">
      <c r="A132" s="397"/>
      <c r="B132" s="395"/>
      <c r="C132" s="395"/>
      <c r="D132" s="395"/>
      <c r="E132" s="201"/>
      <c r="F132" s="201"/>
      <c r="G132" s="201"/>
      <c r="H132" s="201"/>
      <c r="I132" s="201"/>
      <c r="J132" s="201"/>
      <c r="K132" s="201"/>
      <c r="L132" s="201"/>
    </row>
    <row r="133" spans="1:12">
      <c r="A133" s="397"/>
      <c r="B133" s="395"/>
      <c r="C133" s="395"/>
      <c r="D133" s="395"/>
      <c r="E133" s="201"/>
      <c r="F133" s="201"/>
      <c r="G133" s="201"/>
      <c r="H133" s="201"/>
      <c r="I133" s="201"/>
      <c r="J133" s="201"/>
      <c r="K133" s="201"/>
      <c r="L133" s="201"/>
    </row>
    <row r="134" spans="1:12">
      <c r="A134" s="397"/>
      <c r="B134" s="395"/>
      <c r="C134" s="395"/>
      <c r="D134" s="395"/>
      <c r="E134" s="201"/>
      <c r="F134" s="201"/>
      <c r="G134" s="201"/>
      <c r="H134" s="201"/>
      <c r="I134" s="201"/>
      <c r="J134" s="201"/>
      <c r="K134" s="201"/>
      <c r="L134" s="201"/>
    </row>
    <row r="135" spans="1:12">
      <c r="A135" s="397"/>
      <c r="B135" s="395"/>
      <c r="C135" s="395"/>
      <c r="D135" s="395"/>
      <c r="E135" s="201"/>
      <c r="F135" s="201"/>
      <c r="G135" s="201"/>
      <c r="H135" s="201"/>
      <c r="I135" s="201"/>
      <c r="J135" s="201"/>
      <c r="K135" s="201"/>
      <c r="L135" s="201"/>
    </row>
    <row r="136" spans="1:12">
      <c r="A136" s="397"/>
      <c r="B136" s="395"/>
      <c r="C136" s="395"/>
      <c r="D136" s="395"/>
      <c r="E136" s="201"/>
      <c r="F136" s="201"/>
      <c r="G136" s="201"/>
      <c r="H136" s="201"/>
      <c r="I136" s="201"/>
      <c r="J136" s="201"/>
      <c r="K136" s="201"/>
      <c r="L136" s="201"/>
    </row>
    <row r="137" spans="1:12">
      <c r="A137" s="397"/>
      <c r="B137" s="395"/>
      <c r="C137" s="395"/>
      <c r="D137" s="395"/>
      <c r="E137" s="201"/>
      <c r="F137" s="201"/>
      <c r="G137" s="201"/>
      <c r="H137" s="201"/>
      <c r="I137" s="201"/>
      <c r="J137" s="201"/>
      <c r="K137" s="201"/>
      <c r="L137" s="201"/>
    </row>
    <row r="138" spans="1:12">
      <c r="A138" s="397"/>
      <c r="B138" s="395"/>
      <c r="C138" s="395"/>
      <c r="D138" s="395"/>
      <c r="E138" s="201"/>
      <c r="F138" s="201"/>
      <c r="G138" s="201"/>
      <c r="H138" s="201"/>
      <c r="I138" s="201"/>
      <c r="J138" s="201"/>
      <c r="K138" s="201"/>
      <c r="L138" s="201"/>
    </row>
    <row r="139" spans="1:12">
      <c r="A139" s="397"/>
      <c r="B139" s="395"/>
      <c r="C139" s="395"/>
      <c r="D139" s="395"/>
      <c r="E139" s="201"/>
      <c r="F139" s="201"/>
      <c r="G139" s="201"/>
      <c r="H139" s="201"/>
      <c r="I139" s="201"/>
      <c r="J139" s="201"/>
      <c r="K139" s="201"/>
      <c r="L139" s="201"/>
    </row>
    <row r="140" spans="1:12">
      <c r="A140" s="397"/>
      <c r="B140" s="395"/>
      <c r="C140" s="395"/>
      <c r="D140" s="395"/>
      <c r="E140" s="201"/>
      <c r="F140" s="201"/>
      <c r="G140" s="201"/>
      <c r="H140" s="201"/>
      <c r="I140" s="201"/>
      <c r="J140" s="201"/>
      <c r="K140" s="201"/>
      <c r="L140" s="201"/>
    </row>
    <row r="141" spans="1:12">
      <c r="A141" s="397"/>
      <c r="B141" s="395"/>
      <c r="C141" s="395"/>
      <c r="D141" s="395"/>
      <c r="E141" s="201"/>
      <c r="F141" s="201"/>
      <c r="G141" s="201"/>
      <c r="H141" s="201"/>
      <c r="I141" s="201"/>
      <c r="J141" s="201"/>
      <c r="K141" s="201"/>
      <c r="L141" s="201"/>
    </row>
    <row r="142" spans="1:12">
      <c r="A142" s="397"/>
      <c r="B142" s="395"/>
      <c r="C142" s="395"/>
      <c r="D142" s="395"/>
      <c r="E142" s="201"/>
      <c r="F142" s="201"/>
      <c r="G142" s="201"/>
      <c r="H142" s="201"/>
      <c r="I142" s="201"/>
      <c r="J142" s="201"/>
      <c r="K142" s="201"/>
      <c r="L142" s="201"/>
    </row>
    <row r="143" spans="1:12">
      <c r="A143" s="397"/>
      <c r="B143" s="395"/>
      <c r="C143" s="395"/>
      <c r="D143" s="395"/>
      <c r="E143" s="201"/>
      <c r="F143" s="201"/>
      <c r="G143" s="201"/>
      <c r="H143" s="201"/>
      <c r="I143" s="201"/>
      <c r="J143" s="201"/>
      <c r="K143" s="201"/>
      <c r="L143" s="201"/>
    </row>
    <row r="144" spans="1:12">
      <c r="A144" s="397"/>
      <c r="B144" s="395"/>
      <c r="C144" s="395"/>
      <c r="D144" s="395"/>
      <c r="E144" s="201"/>
      <c r="F144" s="201"/>
      <c r="G144" s="201"/>
      <c r="H144" s="201"/>
      <c r="I144" s="201"/>
      <c r="J144" s="201"/>
      <c r="K144" s="201"/>
      <c r="L144" s="201"/>
    </row>
    <row r="145" spans="1:12">
      <c r="A145" s="397"/>
      <c r="B145" s="395"/>
      <c r="C145" s="395"/>
      <c r="D145" s="395"/>
      <c r="E145" s="201"/>
      <c r="F145" s="201"/>
      <c r="G145" s="201"/>
      <c r="H145" s="201"/>
      <c r="I145" s="201"/>
      <c r="J145" s="201"/>
      <c r="K145" s="201"/>
      <c r="L145" s="201"/>
    </row>
    <row r="146" spans="1:12">
      <c r="A146" s="397"/>
      <c r="B146" s="395"/>
      <c r="C146" s="395"/>
      <c r="D146" s="395"/>
      <c r="E146" s="201"/>
      <c r="F146" s="201"/>
      <c r="G146" s="201"/>
      <c r="H146" s="201"/>
      <c r="I146" s="201"/>
      <c r="J146" s="201"/>
      <c r="K146" s="201"/>
      <c r="L146" s="201"/>
    </row>
    <row r="147" spans="1:12">
      <c r="A147" s="397"/>
      <c r="B147" s="395"/>
      <c r="C147" s="395"/>
      <c r="D147" s="395"/>
      <c r="E147" s="201"/>
      <c r="F147" s="201"/>
      <c r="G147" s="201"/>
      <c r="H147" s="201"/>
      <c r="I147" s="201"/>
      <c r="J147" s="201"/>
      <c r="K147" s="201"/>
      <c r="L147" s="201"/>
    </row>
    <row r="148" spans="1:12">
      <c r="A148" s="397"/>
      <c r="B148" s="395"/>
      <c r="C148" s="395"/>
      <c r="D148" s="395"/>
      <c r="E148" s="201"/>
      <c r="F148" s="201"/>
      <c r="G148" s="201"/>
      <c r="H148" s="201"/>
      <c r="I148" s="201"/>
      <c r="J148" s="201"/>
      <c r="K148" s="201"/>
      <c r="L148" s="201"/>
    </row>
    <row r="149" spans="1:12">
      <c r="A149" s="397"/>
      <c r="B149" s="395"/>
      <c r="C149" s="395"/>
      <c r="D149" s="395"/>
      <c r="E149" s="201"/>
      <c r="F149" s="201"/>
      <c r="G149" s="201"/>
      <c r="H149" s="201"/>
      <c r="I149" s="201"/>
      <c r="J149" s="201"/>
      <c r="K149" s="201"/>
      <c r="L149" s="201"/>
    </row>
    <row r="150" spans="1:12">
      <c r="A150" s="397"/>
      <c r="B150" s="395"/>
      <c r="C150" s="395"/>
      <c r="D150" s="395"/>
      <c r="E150" s="201"/>
      <c r="F150" s="201"/>
      <c r="G150" s="201"/>
      <c r="H150" s="201"/>
      <c r="I150" s="201"/>
      <c r="J150" s="201"/>
      <c r="K150" s="201"/>
      <c r="L150" s="201"/>
    </row>
    <row r="151" spans="1:12">
      <c r="A151" s="397"/>
      <c r="B151" s="395"/>
      <c r="C151" s="395"/>
      <c r="D151" s="395"/>
      <c r="E151" s="201"/>
      <c r="F151" s="201"/>
      <c r="G151" s="201"/>
      <c r="H151" s="201"/>
      <c r="I151" s="201"/>
      <c r="J151" s="201"/>
      <c r="K151" s="201"/>
      <c r="L151" s="201"/>
    </row>
    <row r="152" spans="1:12">
      <c r="A152" s="397"/>
      <c r="B152" s="395"/>
      <c r="C152" s="395"/>
      <c r="D152" s="395"/>
      <c r="E152" s="201"/>
      <c r="F152" s="201"/>
      <c r="G152" s="201"/>
      <c r="H152" s="201"/>
      <c r="I152" s="201"/>
      <c r="J152" s="201"/>
      <c r="K152" s="201"/>
      <c r="L152" s="201"/>
    </row>
    <row r="153" spans="1:12">
      <c r="A153" s="397"/>
      <c r="B153" s="395"/>
      <c r="C153" s="395"/>
      <c r="D153" s="395"/>
      <c r="E153" s="201"/>
      <c r="F153" s="201"/>
      <c r="G153" s="201"/>
      <c r="H153" s="201"/>
      <c r="I153" s="201"/>
      <c r="J153" s="201"/>
      <c r="K153" s="201"/>
      <c r="L153" s="201"/>
    </row>
    <row r="154" spans="1:12">
      <c r="A154" s="397"/>
      <c r="B154" s="395"/>
      <c r="C154" s="395"/>
      <c r="D154" s="395"/>
      <c r="E154" s="201"/>
      <c r="F154" s="201"/>
      <c r="G154" s="201"/>
      <c r="H154" s="201"/>
      <c r="I154" s="201"/>
      <c r="J154" s="201"/>
      <c r="K154" s="201"/>
      <c r="L154" s="201"/>
    </row>
    <row r="155" spans="1:12">
      <c r="A155" s="397"/>
      <c r="B155" s="395"/>
      <c r="C155" s="395"/>
      <c r="D155" s="395"/>
      <c r="E155" s="201"/>
      <c r="F155" s="201"/>
      <c r="G155" s="201"/>
      <c r="H155" s="201"/>
      <c r="I155" s="201"/>
      <c r="J155" s="201"/>
      <c r="K155" s="201"/>
      <c r="L155" s="201"/>
    </row>
    <row r="156" spans="1:12">
      <c r="A156" s="397"/>
      <c r="B156" s="395"/>
      <c r="C156" s="395"/>
      <c r="D156" s="395"/>
      <c r="E156" s="201"/>
      <c r="F156" s="201"/>
      <c r="G156" s="201"/>
      <c r="H156" s="201"/>
      <c r="I156" s="201"/>
      <c r="J156" s="201"/>
      <c r="K156" s="201"/>
      <c r="L156" s="201"/>
    </row>
    <row r="157" spans="1:12">
      <c r="A157" s="397"/>
      <c r="B157" s="395"/>
      <c r="C157" s="395"/>
      <c r="D157" s="395"/>
      <c r="E157" s="201"/>
      <c r="F157" s="201"/>
      <c r="G157" s="201"/>
      <c r="H157" s="201"/>
      <c r="I157" s="201"/>
      <c r="J157" s="201"/>
      <c r="K157" s="201"/>
      <c r="L157" s="201"/>
    </row>
    <row r="158" spans="1:12">
      <c r="A158" s="397"/>
      <c r="B158" s="395"/>
      <c r="C158" s="395"/>
      <c r="D158" s="395"/>
      <c r="E158" s="201"/>
      <c r="F158" s="201"/>
      <c r="G158" s="201"/>
      <c r="H158" s="201"/>
      <c r="I158" s="201"/>
      <c r="J158" s="201"/>
      <c r="K158" s="201"/>
      <c r="L158" s="201"/>
    </row>
    <row r="159" spans="1:12">
      <c r="A159" s="397"/>
      <c r="B159" s="395"/>
      <c r="C159" s="395"/>
      <c r="D159" s="395"/>
      <c r="E159" s="201"/>
      <c r="F159" s="201"/>
      <c r="G159" s="201"/>
      <c r="H159" s="201"/>
      <c r="I159" s="201"/>
      <c r="J159" s="201"/>
      <c r="K159" s="201"/>
      <c r="L159" s="201"/>
    </row>
    <row r="160" spans="1:12">
      <c r="A160" s="397"/>
      <c r="B160" s="395"/>
      <c r="C160" s="395"/>
      <c r="D160" s="395"/>
      <c r="E160" s="201"/>
      <c r="F160" s="201"/>
      <c r="G160" s="201"/>
      <c r="H160" s="201"/>
      <c r="I160" s="201"/>
      <c r="J160" s="201"/>
      <c r="K160" s="201"/>
      <c r="L160" s="201"/>
    </row>
    <row r="161" spans="1:12">
      <c r="A161" s="397"/>
      <c r="B161" s="395"/>
      <c r="C161" s="395"/>
      <c r="D161" s="395"/>
      <c r="E161" s="201"/>
      <c r="F161" s="201"/>
      <c r="G161" s="201"/>
      <c r="H161" s="201"/>
      <c r="I161" s="201"/>
      <c r="J161" s="201"/>
      <c r="K161" s="201"/>
      <c r="L161" s="201"/>
    </row>
    <row r="162" spans="1:12">
      <c r="A162" s="397"/>
      <c r="B162" s="395"/>
      <c r="C162" s="395"/>
      <c r="D162" s="395"/>
      <c r="E162" s="201"/>
      <c r="F162" s="201"/>
      <c r="G162" s="201"/>
      <c r="H162" s="201"/>
      <c r="I162" s="201"/>
      <c r="J162" s="201"/>
      <c r="K162" s="201"/>
      <c r="L162" s="201"/>
    </row>
    <row r="163" spans="1:12">
      <c r="A163" s="397"/>
      <c r="B163" s="395"/>
      <c r="C163" s="395"/>
      <c r="D163" s="395"/>
      <c r="E163" s="201"/>
      <c r="F163" s="201"/>
      <c r="G163" s="201"/>
      <c r="H163" s="201"/>
      <c r="I163" s="201"/>
      <c r="J163" s="201"/>
      <c r="K163" s="201"/>
      <c r="L163" s="201"/>
    </row>
    <row r="164" spans="1:12">
      <c r="A164" s="397"/>
      <c r="B164" s="395"/>
      <c r="C164" s="395"/>
      <c r="D164" s="395"/>
      <c r="E164" s="201"/>
      <c r="F164" s="201"/>
      <c r="G164" s="201"/>
      <c r="H164" s="201"/>
      <c r="I164" s="201"/>
      <c r="J164" s="201"/>
      <c r="K164" s="201"/>
      <c r="L164" s="201"/>
    </row>
    <row r="165" spans="1:12">
      <c r="A165" s="397"/>
      <c r="B165" s="395"/>
      <c r="C165" s="395"/>
      <c r="D165" s="395"/>
      <c r="E165" s="201"/>
      <c r="F165" s="201"/>
      <c r="G165" s="201"/>
      <c r="H165" s="201"/>
      <c r="I165" s="201"/>
      <c r="J165" s="201"/>
      <c r="K165" s="201"/>
      <c r="L165" s="201"/>
    </row>
    <row r="166" spans="1:12">
      <c r="A166" s="397"/>
      <c r="B166" s="395"/>
      <c r="C166" s="395"/>
      <c r="D166" s="395"/>
      <c r="E166" s="201"/>
      <c r="F166" s="201"/>
      <c r="G166" s="201"/>
      <c r="H166" s="201"/>
      <c r="I166" s="201"/>
      <c r="J166" s="201"/>
      <c r="K166" s="201"/>
      <c r="L166" s="201"/>
    </row>
    <row r="167" spans="1:12">
      <c r="A167" s="397"/>
      <c r="B167" s="395"/>
      <c r="C167" s="395"/>
      <c r="D167" s="395"/>
      <c r="E167" s="201"/>
      <c r="F167" s="201"/>
      <c r="G167" s="201"/>
      <c r="H167" s="201"/>
      <c r="I167" s="201"/>
      <c r="J167" s="201"/>
      <c r="K167" s="201"/>
      <c r="L167" s="201"/>
    </row>
    <row r="168" spans="1:12">
      <c r="A168" s="397"/>
      <c r="B168" s="395"/>
      <c r="C168" s="395"/>
      <c r="D168" s="395"/>
      <c r="E168" s="201"/>
      <c r="F168" s="201"/>
      <c r="G168" s="201"/>
      <c r="H168" s="201"/>
      <c r="I168" s="201"/>
      <c r="J168" s="201"/>
      <c r="K168" s="201"/>
      <c r="L168" s="201"/>
    </row>
    <row r="169" spans="1:12">
      <c r="A169" s="397"/>
      <c r="B169" s="395"/>
      <c r="C169" s="395"/>
      <c r="D169" s="395"/>
      <c r="E169" s="201"/>
      <c r="F169" s="201"/>
      <c r="G169" s="201"/>
      <c r="H169" s="201"/>
      <c r="I169" s="201"/>
      <c r="J169" s="201"/>
      <c r="K169" s="201"/>
      <c r="L169" s="201"/>
    </row>
    <row r="170" spans="1:12">
      <c r="A170" s="397"/>
      <c r="B170" s="395"/>
      <c r="C170" s="395"/>
      <c r="D170" s="395"/>
      <c r="E170" s="201"/>
      <c r="F170" s="201"/>
      <c r="G170" s="201"/>
      <c r="H170" s="201"/>
      <c r="I170" s="201"/>
      <c r="J170" s="201"/>
      <c r="K170" s="201"/>
      <c r="L170" s="201"/>
    </row>
    <row r="171" spans="1:12">
      <c r="A171" s="397"/>
      <c r="B171" s="395"/>
      <c r="C171" s="395"/>
      <c r="D171" s="395"/>
      <c r="E171" s="201"/>
      <c r="F171" s="201"/>
      <c r="G171" s="201"/>
      <c r="H171" s="201"/>
      <c r="I171" s="201"/>
      <c r="J171" s="201"/>
      <c r="K171" s="201"/>
      <c r="L171" s="201"/>
    </row>
    <row r="172" spans="1:12">
      <c r="A172" s="397"/>
      <c r="B172" s="395"/>
      <c r="C172" s="395"/>
      <c r="D172" s="395"/>
      <c r="E172" s="201"/>
      <c r="F172" s="201"/>
      <c r="G172" s="201"/>
      <c r="H172" s="201"/>
      <c r="I172" s="201"/>
      <c r="J172" s="201"/>
      <c r="K172" s="201"/>
      <c r="L172" s="201"/>
    </row>
    <row r="173" spans="1:12">
      <c r="A173" s="397"/>
      <c r="B173" s="395"/>
      <c r="C173" s="395"/>
      <c r="D173" s="395"/>
      <c r="E173" s="201"/>
      <c r="F173" s="201"/>
      <c r="G173" s="201"/>
      <c r="H173" s="201"/>
      <c r="I173" s="201"/>
      <c r="J173" s="201"/>
      <c r="K173" s="201"/>
      <c r="L173" s="201"/>
    </row>
    <row r="174" spans="1:12">
      <c r="A174" s="397"/>
      <c r="B174" s="395"/>
      <c r="C174" s="395"/>
      <c r="D174" s="395"/>
      <c r="E174" s="201"/>
      <c r="F174" s="201"/>
      <c r="G174" s="201"/>
      <c r="H174" s="201"/>
      <c r="I174" s="201"/>
      <c r="J174" s="201"/>
      <c r="K174" s="201"/>
      <c r="L174" s="201"/>
    </row>
    <row r="175" spans="1:12">
      <c r="A175" s="397"/>
      <c r="B175" s="395"/>
      <c r="C175" s="395"/>
      <c r="D175" s="395"/>
      <c r="E175" s="201"/>
      <c r="F175" s="201"/>
      <c r="G175" s="201"/>
      <c r="H175" s="201"/>
      <c r="I175" s="201"/>
      <c r="J175" s="201"/>
      <c r="K175" s="201"/>
      <c r="L175" s="201"/>
    </row>
    <row r="176" spans="1:12">
      <c r="A176" s="397"/>
      <c r="B176" s="395"/>
      <c r="C176" s="395"/>
      <c r="D176" s="395"/>
      <c r="E176" s="201"/>
      <c r="F176" s="201"/>
      <c r="G176" s="201"/>
      <c r="H176" s="201"/>
      <c r="I176" s="201"/>
      <c r="J176" s="201"/>
      <c r="K176" s="201"/>
      <c r="L176" s="201"/>
    </row>
    <row r="177" spans="1:12">
      <c r="A177" s="397"/>
      <c r="B177" s="395"/>
      <c r="C177" s="395"/>
      <c r="D177" s="395"/>
      <c r="E177" s="201"/>
      <c r="F177" s="201"/>
      <c r="G177" s="201"/>
      <c r="H177" s="201"/>
      <c r="I177" s="201"/>
      <c r="J177" s="201"/>
      <c r="K177" s="201"/>
      <c r="L177" s="201"/>
    </row>
    <row r="178" spans="1:12">
      <c r="A178" s="397"/>
      <c r="B178" s="395"/>
      <c r="C178" s="395"/>
      <c r="D178" s="395"/>
      <c r="E178" s="201"/>
      <c r="F178" s="201"/>
      <c r="G178" s="201"/>
      <c r="H178" s="201"/>
      <c r="I178" s="201"/>
      <c r="J178" s="201"/>
      <c r="K178" s="201"/>
      <c r="L178" s="201"/>
    </row>
    <row r="179" spans="1:12">
      <c r="A179" s="397"/>
      <c r="B179" s="395"/>
      <c r="C179" s="395"/>
      <c r="D179" s="395"/>
      <c r="E179" s="201"/>
      <c r="F179" s="201"/>
      <c r="G179" s="201"/>
      <c r="H179" s="201"/>
      <c r="I179" s="201"/>
      <c r="J179" s="201"/>
      <c r="K179" s="201"/>
      <c r="L179" s="201"/>
    </row>
    <row r="180" spans="1:12">
      <c r="A180" s="397"/>
      <c r="B180" s="395"/>
      <c r="C180" s="395"/>
      <c r="D180" s="395"/>
      <c r="E180" s="201"/>
      <c r="F180" s="201"/>
      <c r="G180" s="201"/>
      <c r="H180" s="201"/>
      <c r="I180" s="201"/>
      <c r="J180" s="201"/>
      <c r="K180" s="201"/>
      <c r="L180" s="201"/>
    </row>
    <row r="181" spans="1:12">
      <c r="A181" s="397"/>
      <c r="B181" s="395"/>
      <c r="C181" s="395"/>
      <c r="D181" s="395"/>
      <c r="E181" s="201"/>
      <c r="F181" s="201"/>
      <c r="G181" s="201"/>
      <c r="H181" s="201"/>
      <c r="I181" s="201"/>
      <c r="J181" s="201"/>
      <c r="K181" s="201"/>
      <c r="L181" s="201"/>
    </row>
    <row r="182" spans="1:12">
      <c r="A182" s="397"/>
      <c r="B182" s="395"/>
      <c r="C182" s="395"/>
      <c r="D182" s="395"/>
      <c r="E182" s="201"/>
      <c r="F182" s="201"/>
      <c r="G182" s="201"/>
      <c r="H182" s="201"/>
      <c r="I182" s="201"/>
      <c r="J182" s="201"/>
      <c r="K182" s="201"/>
      <c r="L182" s="201"/>
    </row>
    <row r="183" spans="1:12">
      <c r="A183" s="397"/>
      <c r="B183" s="395"/>
      <c r="C183" s="395"/>
      <c r="D183" s="395"/>
      <c r="E183" s="201"/>
      <c r="F183" s="201"/>
      <c r="G183" s="201"/>
      <c r="H183" s="201"/>
      <c r="I183" s="201"/>
      <c r="J183" s="201"/>
      <c r="K183" s="201"/>
      <c r="L183" s="201"/>
    </row>
    <row r="184" spans="1:12">
      <c r="A184" s="397"/>
      <c r="B184" s="395"/>
      <c r="C184" s="395"/>
      <c r="D184" s="395"/>
      <c r="E184" s="201"/>
      <c r="F184" s="201"/>
      <c r="G184" s="201"/>
      <c r="H184" s="201"/>
      <c r="I184" s="201"/>
      <c r="J184" s="201"/>
      <c r="K184" s="201"/>
      <c r="L184" s="201"/>
    </row>
    <row r="185" spans="1:12">
      <c r="B185" s="201"/>
      <c r="C185" s="201"/>
      <c r="D185" s="201"/>
      <c r="E185" s="201"/>
      <c r="F185" s="201"/>
      <c r="G185" s="201"/>
      <c r="H185" s="201"/>
      <c r="I185" s="201"/>
      <c r="J185" s="201"/>
      <c r="K185" s="201"/>
      <c r="L185" s="201"/>
    </row>
    <row r="186" spans="1:12">
      <c r="B186" s="201"/>
      <c r="C186" s="201"/>
      <c r="D186" s="201"/>
      <c r="E186" s="201"/>
      <c r="F186" s="201"/>
      <c r="G186" s="201"/>
      <c r="H186" s="201"/>
      <c r="I186" s="201"/>
      <c r="J186" s="201"/>
      <c r="K186" s="201"/>
      <c r="L186" s="201"/>
    </row>
    <row r="187" spans="1:12">
      <c r="B187" s="201"/>
      <c r="C187" s="201"/>
      <c r="D187" s="201"/>
      <c r="E187" s="201"/>
      <c r="F187" s="201"/>
      <c r="G187" s="201"/>
      <c r="H187" s="201"/>
      <c r="I187" s="201"/>
      <c r="J187" s="201"/>
      <c r="K187" s="201"/>
      <c r="L187" s="201"/>
    </row>
    <row r="188" spans="1:12">
      <c r="B188" s="201"/>
      <c r="C188" s="201"/>
      <c r="D188" s="201"/>
      <c r="E188" s="201"/>
      <c r="F188" s="201"/>
      <c r="G188" s="201"/>
      <c r="H188" s="201"/>
      <c r="I188" s="201"/>
      <c r="J188" s="201"/>
      <c r="K188" s="201"/>
      <c r="L188" s="201"/>
    </row>
    <row r="189" spans="1:12">
      <c r="B189" s="201"/>
      <c r="C189" s="201"/>
      <c r="D189" s="201"/>
      <c r="E189" s="201"/>
      <c r="F189" s="201"/>
      <c r="G189" s="201"/>
      <c r="H189" s="201"/>
      <c r="I189" s="201"/>
      <c r="J189" s="201"/>
      <c r="K189" s="201"/>
      <c r="L189" s="201"/>
    </row>
    <row r="190" spans="1:12">
      <c r="B190" s="201"/>
      <c r="C190" s="201"/>
      <c r="D190" s="201"/>
      <c r="E190" s="201"/>
      <c r="F190" s="201"/>
      <c r="G190" s="201"/>
      <c r="H190" s="201"/>
      <c r="I190" s="201"/>
      <c r="J190" s="201"/>
      <c r="K190" s="201"/>
      <c r="L190" s="201"/>
    </row>
    <row r="191" spans="1:12">
      <c r="B191" s="201"/>
      <c r="C191" s="201"/>
      <c r="D191" s="201"/>
      <c r="E191" s="201"/>
      <c r="F191" s="201"/>
      <c r="G191" s="201"/>
      <c r="H191" s="201"/>
      <c r="I191" s="201"/>
      <c r="J191" s="201"/>
      <c r="K191" s="201"/>
      <c r="L191" s="201"/>
    </row>
    <row r="192" spans="1:12">
      <c r="B192" s="201"/>
      <c r="C192" s="201"/>
      <c r="D192" s="201"/>
      <c r="E192" s="201"/>
      <c r="F192" s="201"/>
      <c r="G192" s="201"/>
      <c r="H192" s="201"/>
      <c r="I192" s="201"/>
      <c r="J192" s="201"/>
      <c r="K192" s="201"/>
      <c r="L192" s="201"/>
    </row>
    <row r="193" spans="2:12">
      <c r="B193" s="201"/>
      <c r="C193" s="201"/>
      <c r="D193" s="201"/>
      <c r="E193" s="201"/>
      <c r="F193" s="201"/>
      <c r="G193" s="201"/>
      <c r="H193" s="201"/>
      <c r="I193" s="201"/>
      <c r="J193" s="201"/>
      <c r="K193" s="201"/>
      <c r="L193" s="201"/>
    </row>
  </sheetData>
  <sheetProtection password="DEB4" sheet="1"/>
  <mergeCells count="9">
    <mergeCell ref="A25:A26"/>
    <mergeCell ref="C55:D55"/>
    <mergeCell ref="E55:F55"/>
    <mergeCell ref="C3:D3"/>
    <mergeCell ref="E3:F3"/>
    <mergeCell ref="A17:A18"/>
    <mergeCell ref="A19:A20"/>
    <mergeCell ref="A21:A22"/>
    <mergeCell ref="A23:A24"/>
  </mergeCells>
  <pageMargins left="0.25" right="0.25" top="0.75" bottom="0.75" header="0.3" footer="0.3"/>
  <pageSetup paperSize="9" orientation="portrait" r:id="rId1"/>
  <headerFooter>
    <oddHeader>&amp;C&amp;"-,Fett"&amp;12&amp;UStundenverrechnungssatz 
Glasreinigung</oddHeader>
  </headerFooter>
  <ignoredErrors>
    <ignoredError sqref="C55:F55" evalError="1"/>
    <ignoredError sqref="A6:A50"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69A6-6627-4C47-80AD-69AACD739B89}">
  <dimension ref="A1:J21"/>
  <sheetViews>
    <sheetView view="pageLayout" zoomScaleNormal="100" workbookViewId="0">
      <selection activeCell="I12" sqref="I12"/>
    </sheetView>
  </sheetViews>
  <sheetFormatPr baseColWidth="10" defaultRowHeight="12.75"/>
  <cols>
    <col min="1" max="1" width="20.5703125" style="201" customWidth="1"/>
    <col min="2" max="2" width="16.140625" style="201" customWidth="1"/>
    <col min="3" max="3" width="16" style="201" customWidth="1"/>
    <col min="4" max="4" width="11.7109375" style="201" customWidth="1"/>
    <col min="5" max="5" width="12.28515625" style="201" customWidth="1"/>
    <col min="6" max="6" width="11.42578125" style="201" customWidth="1"/>
    <col min="7" max="7" width="9.140625" style="201" customWidth="1"/>
    <col min="8" max="8" width="13.28515625" style="201" customWidth="1"/>
    <col min="9" max="9" width="15.5703125" style="201" customWidth="1"/>
    <col min="10" max="10" width="14.85546875" style="201" customWidth="1"/>
    <col min="11" max="16384" width="11.42578125" style="201"/>
  </cols>
  <sheetData>
    <row r="1" spans="1:10" ht="15.75">
      <c r="A1" s="225" t="s">
        <v>263</v>
      </c>
      <c r="E1" s="437"/>
      <c r="F1" s="223" t="s">
        <v>275</v>
      </c>
    </row>
    <row r="3" spans="1:10">
      <c r="A3" s="201" t="s">
        <v>1</v>
      </c>
      <c r="B3" s="201" t="s">
        <v>39</v>
      </c>
      <c r="C3" s="201" t="s">
        <v>39</v>
      </c>
    </row>
    <row r="4" spans="1:10">
      <c r="A4" s="201" t="s">
        <v>111</v>
      </c>
      <c r="B4" s="201" t="s">
        <v>3</v>
      </c>
    </row>
    <row r="6" spans="1:10" ht="13.5" thickBot="1">
      <c r="F6" s="438"/>
    </row>
    <row r="7" spans="1:10">
      <c r="A7" s="439"/>
      <c r="B7" s="190" t="s">
        <v>474</v>
      </c>
      <c r="C7" s="190" t="s">
        <v>474</v>
      </c>
      <c r="D7" s="583" t="s">
        <v>476</v>
      </c>
      <c r="E7" s="583" t="s">
        <v>477</v>
      </c>
      <c r="F7" s="583" t="s">
        <v>478</v>
      </c>
      <c r="G7" s="583" t="s">
        <v>234</v>
      </c>
      <c r="H7" s="583" t="s">
        <v>479</v>
      </c>
      <c r="I7" s="191" t="s">
        <v>480</v>
      </c>
      <c r="J7" s="192" t="s">
        <v>236</v>
      </c>
    </row>
    <row r="8" spans="1:10" ht="77.25" thickBot="1">
      <c r="A8" s="312"/>
      <c r="B8" s="193" t="s">
        <v>483</v>
      </c>
      <c r="C8" s="193" t="s">
        <v>475</v>
      </c>
      <c r="D8" s="584"/>
      <c r="E8" s="584"/>
      <c r="F8" s="584"/>
      <c r="G8" s="584"/>
      <c r="H8" s="584"/>
      <c r="I8" s="194" t="s">
        <v>481</v>
      </c>
      <c r="J8" s="195" t="s">
        <v>482</v>
      </c>
    </row>
    <row r="9" spans="1:10" ht="37.5" customHeight="1">
      <c r="A9" s="440" t="s">
        <v>470</v>
      </c>
      <c r="B9" s="441">
        <f>#N/A</f>
        <v>971.25999999999942</v>
      </c>
      <c r="C9" s="442">
        <v>0</v>
      </c>
      <c r="D9" s="443">
        <v>2</v>
      </c>
      <c r="E9" s="444">
        <f>ROUND(B9*D9,2)</f>
        <v>1942.52</v>
      </c>
      <c r="F9" s="460"/>
      <c r="G9" s="474" t="e">
        <f>ROUND(E9/F9,2)</f>
        <v>#DIV/0!</v>
      </c>
      <c r="H9" s="445">
        <f>'SVS GLR'!D54</f>
        <v>0</v>
      </c>
      <c r="I9" s="294"/>
      <c r="J9" s="477" t="e">
        <f>ROUND(G9*H9,2)</f>
        <v>#DIV/0!</v>
      </c>
    </row>
    <row r="10" spans="1:10" ht="37.5" customHeight="1">
      <c r="A10" s="446" t="s">
        <v>471</v>
      </c>
      <c r="B10" s="447">
        <v>0</v>
      </c>
      <c r="C10" s="448">
        <f>#N/A</f>
        <v>75.049999999999983</v>
      </c>
      <c r="D10" s="449">
        <v>2</v>
      </c>
      <c r="E10" s="450">
        <f>ROUND(C10*D10,2)</f>
        <v>150.1</v>
      </c>
      <c r="F10" s="461"/>
      <c r="G10" s="475" t="e">
        <f>ROUND(E10/F10,2)</f>
        <v>#DIV/0!</v>
      </c>
      <c r="H10" s="451">
        <f>'SVS GLR'!D54</f>
        <v>0</v>
      </c>
      <c r="I10" s="304"/>
      <c r="J10" s="478" t="e">
        <f>ROUND(G10*H10,2)</f>
        <v>#DIV/0!</v>
      </c>
    </row>
    <row r="11" spans="1:10" ht="37.5" customHeight="1">
      <c r="A11" s="197" t="s">
        <v>472</v>
      </c>
      <c r="B11" s="448">
        <v>351.12</v>
      </c>
      <c r="C11" s="448"/>
      <c r="D11" s="452" t="s">
        <v>123</v>
      </c>
      <c r="E11" s="452">
        <f>B11</f>
        <v>351.12</v>
      </c>
      <c r="F11" s="462"/>
      <c r="G11" s="475" t="e">
        <f>ROUND(E11/F11,2)</f>
        <v>#DIV/0!</v>
      </c>
      <c r="H11" s="451">
        <f>'SVS GLR'!D54</f>
        <v>0</v>
      </c>
      <c r="I11" s="304"/>
      <c r="J11" s="478" t="e">
        <f>ROUND(G11*H11,2)</f>
        <v>#DIV/0!</v>
      </c>
    </row>
    <row r="12" spans="1:10" ht="37.5" customHeight="1" thickBot="1">
      <c r="A12" s="453" t="s">
        <v>473</v>
      </c>
      <c r="B12" s="328"/>
      <c r="C12" s="328"/>
      <c r="D12" s="454" t="s">
        <v>123</v>
      </c>
      <c r="E12" s="455"/>
      <c r="F12" s="456"/>
      <c r="G12" s="456"/>
      <c r="H12" s="457"/>
      <c r="I12" s="459"/>
      <c r="J12" s="479">
        <f>I12</f>
        <v>0</v>
      </c>
    </row>
    <row r="13" spans="1:10" ht="13.5" thickBot="1">
      <c r="I13" s="358" t="s">
        <v>253</v>
      </c>
      <c r="J13" s="458" t="e">
        <f>SUM(J9:J12)</f>
        <v>#DIV/0!</v>
      </c>
    </row>
    <row r="14" spans="1:10" ht="13.5" thickBot="1">
      <c r="I14" s="358" t="s">
        <v>254</v>
      </c>
      <c r="J14" s="360" t="e">
        <f>ROUND(J13*0.19,2)</f>
        <v>#DIV/0!</v>
      </c>
    </row>
    <row r="15" spans="1:10" ht="13.5" thickBot="1">
      <c r="B15" s="441"/>
      <c r="I15" s="358" t="s">
        <v>255</v>
      </c>
      <c r="J15" s="360" t="e">
        <f>SUM(J13:J14)</f>
        <v>#DIV/0!</v>
      </c>
    </row>
    <row r="20" spans="1:10">
      <c r="J20" s="473"/>
    </row>
    <row r="21" spans="1:10">
      <c r="A21" s="201" t="s">
        <v>246</v>
      </c>
      <c r="J21" s="473"/>
    </row>
  </sheetData>
  <sheetProtection algorithmName="SHA-512" hashValue="wPmt/Ggc3tWAsX/OhpeONuR2f5YnBEDsu7abxLfE9Bz10xG5E8y7GqGPb7u+qxAdIHj/muNqCPfBAk74WiIliA==" saltValue="DQD1M7gu7/i1SUMENY/tdw==" spinCount="100000" sheet="1"/>
  <mergeCells count="5">
    <mergeCell ref="D7:D8"/>
    <mergeCell ref="E7:E8"/>
    <mergeCell ref="F7:F8"/>
    <mergeCell ref="G7:G8"/>
    <mergeCell ref="H7:H8"/>
  </mergeCells>
  <pageMargins left="0.25" right="0.25" top="0.75" bottom="0.75" header="0.3" footer="0.3"/>
  <pageSetup paperSize="9" orientation="landscape" r:id="rId1"/>
  <headerFooter>
    <oddFooter>&amp;C&amp;8&amp;P von &amp;N</oddFooter>
  </headerFooter>
  <ignoredErrors>
    <ignoredError sqref="G9:G11 J12 J15" evalError="1"/>
    <ignoredError sqref="J14" evalError="1"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3ED5-3B58-43EF-B22A-32422E2510EA}">
  <dimension ref="A1:I30"/>
  <sheetViews>
    <sheetView workbookViewId="0">
      <selection activeCell="D16" sqref="D16"/>
    </sheetView>
  </sheetViews>
  <sheetFormatPr baseColWidth="10" defaultRowHeight="15"/>
  <cols>
    <col min="1" max="3" width="13.140625" style="224" customWidth="1"/>
    <col min="4" max="4" width="22.7109375" style="224" customWidth="1"/>
    <col min="5" max="5" width="16" style="224" customWidth="1"/>
    <col min="6" max="6" width="19.28515625" style="224" customWidth="1"/>
    <col min="7" max="7" width="15.85546875" style="224" customWidth="1"/>
    <col min="8" max="16384" width="11.42578125" style="224"/>
  </cols>
  <sheetData>
    <row r="1" spans="1:9" ht="15.75">
      <c r="A1" s="225" t="s">
        <v>503</v>
      </c>
    </row>
    <row r="4" spans="1:9">
      <c r="A4" s="201" t="s">
        <v>1</v>
      </c>
      <c r="C4" s="201" t="s">
        <v>39</v>
      </c>
    </row>
    <row r="5" spans="1:9">
      <c r="A5" s="201" t="s">
        <v>111</v>
      </c>
      <c r="C5" s="201" t="s">
        <v>3</v>
      </c>
    </row>
    <row r="9" spans="1:9">
      <c r="A9" s="201" t="s">
        <v>497</v>
      </c>
      <c r="B9" s="201"/>
      <c r="C9" s="201"/>
      <c r="D9" s="201"/>
      <c r="E9" s="201"/>
      <c r="F9" s="201"/>
      <c r="G9" s="201"/>
      <c r="H9" s="201"/>
      <c r="I9" s="201"/>
    </row>
    <row r="10" spans="1:9">
      <c r="A10" s="201" t="s">
        <v>498</v>
      </c>
      <c r="B10" s="201"/>
      <c r="C10" s="201"/>
      <c r="D10" s="201"/>
      <c r="E10" s="201"/>
      <c r="F10" s="201"/>
      <c r="G10" s="201"/>
      <c r="H10" s="201"/>
      <c r="I10" s="201"/>
    </row>
    <row r="11" spans="1:9">
      <c r="A11" s="201" t="s">
        <v>499</v>
      </c>
      <c r="B11" s="201"/>
      <c r="C11" s="201"/>
      <c r="D11" s="201"/>
      <c r="E11" s="201"/>
      <c r="F11" s="201"/>
      <c r="G11" s="201"/>
      <c r="H11" s="201"/>
      <c r="I11" s="201"/>
    </row>
    <row r="12" spans="1:9" ht="15.75" thickBot="1">
      <c r="A12" s="201"/>
      <c r="B12" s="201"/>
      <c r="C12" s="201"/>
      <c r="D12" s="201"/>
      <c r="E12" s="201"/>
      <c r="F12" s="201"/>
      <c r="G12" s="201"/>
      <c r="H12" s="201"/>
      <c r="I12" s="201"/>
    </row>
    <row r="13" spans="1:9" ht="41.25" customHeight="1" thickBot="1">
      <c r="A13" s="201"/>
      <c r="B13" s="201"/>
      <c r="C13" s="201"/>
      <c r="D13" s="202" t="s">
        <v>456</v>
      </c>
      <c r="E13" s="203" t="s">
        <v>457</v>
      </c>
      <c r="F13" s="202" t="s">
        <v>458</v>
      </c>
      <c r="G13" s="203" t="s">
        <v>459</v>
      </c>
      <c r="H13" s="201"/>
      <c r="I13" s="201"/>
    </row>
    <row r="14" spans="1:9" ht="39.75" customHeight="1" thickBot="1">
      <c r="A14" s="574" t="s">
        <v>500</v>
      </c>
      <c r="B14" s="575"/>
      <c r="C14" s="576"/>
      <c r="D14" s="211"/>
      <c r="E14" s="212">
        <v>4</v>
      </c>
      <c r="F14" s="411">
        <f>ROUND(D14*E14,2)</f>
        <v>0</v>
      </c>
      <c r="G14" s="213">
        <f>ROUND(F14*1.19,2)</f>
        <v>0</v>
      </c>
      <c r="H14" s="201"/>
      <c r="I14" s="201"/>
    </row>
    <row r="15" spans="1:9" ht="7.5" customHeight="1" thickBot="1">
      <c r="A15" s="201"/>
      <c r="B15" s="201"/>
      <c r="C15" s="201"/>
      <c r="D15" s="201"/>
      <c r="E15" s="201"/>
      <c r="F15" s="201"/>
      <c r="G15" s="201"/>
      <c r="H15" s="201"/>
      <c r="I15" s="201"/>
    </row>
    <row r="16" spans="1:9" ht="39.75" customHeight="1" thickBot="1">
      <c r="A16" s="577" t="s">
        <v>501</v>
      </c>
      <c r="B16" s="575"/>
      <c r="C16" s="576"/>
      <c r="D16" s="211"/>
      <c r="E16" s="212">
        <v>2</v>
      </c>
      <c r="F16" s="411">
        <f>ROUND(D16*E16,2)</f>
        <v>0</v>
      </c>
      <c r="G16" s="213">
        <f>ROUND(F16*1.19,2)</f>
        <v>0</v>
      </c>
      <c r="H16" s="201"/>
      <c r="I16" s="201"/>
    </row>
    <row r="17" spans="1:9" ht="30.75" customHeight="1" thickBot="1">
      <c r="A17" s="214"/>
      <c r="B17" s="215"/>
      <c r="C17" s="215"/>
      <c r="D17" s="217"/>
      <c r="E17" s="578" t="s">
        <v>502</v>
      </c>
      <c r="F17" s="578"/>
      <c r="G17" s="216">
        <f>G14+G16</f>
        <v>0</v>
      </c>
      <c r="H17" s="201"/>
      <c r="I17" s="201"/>
    </row>
    <row r="18" spans="1:9">
      <c r="A18" s="215"/>
      <c r="B18" s="215"/>
      <c r="C18" s="215"/>
      <c r="D18" s="217"/>
      <c r="E18" s="217"/>
      <c r="F18" s="217"/>
      <c r="G18" s="218"/>
      <c r="H18" s="201"/>
      <c r="I18" s="201"/>
    </row>
    <row r="19" spans="1:9">
      <c r="A19" s="219" t="s">
        <v>372</v>
      </c>
      <c r="B19" s="220"/>
      <c r="C19" s="215"/>
      <c r="D19" s="217"/>
      <c r="E19" s="217"/>
      <c r="F19" s="217"/>
      <c r="G19" s="218"/>
      <c r="H19" s="201"/>
      <c r="I19" s="201"/>
    </row>
    <row r="20" spans="1:9">
      <c r="A20" s="201" t="s">
        <v>462</v>
      </c>
      <c r="B20" s="221"/>
      <c r="C20" s="201"/>
      <c r="D20" s="201"/>
      <c r="E20" s="201"/>
      <c r="F20" s="201"/>
      <c r="G20" s="201"/>
      <c r="H20" s="201"/>
      <c r="I20" s="201"/>
    </row>
    <row r="21" spans="1:9">
      <c r="A21" s="222"/>
      <c r="B21" s="223" t="s">
        <v>463</v>
      </c>
      <c r="C21" s="201"/>
      <c r="D21" s="201"/>
      <c r="E21" s="201"/>
      <c r="F21" s="201"/>
      <c r="G21" s="201"/>
      <c r="H21" s="201"/>
      <c r="I21" s="201"/>
    </row>
    <row r="22" spans="1:9">
      <c r="C22" s="201"/>
      <c r="D22" s="201"/>
      <c r="E22" s="201"/>
      <c r="F22" s="201"/>
      <c r="G22" s="201"/>
      <c r="H22" s="201"/>
      <c r="I22" s="201"/>
    </row>
    <row r="23" spans="1:9">
      <c r="C23" s="201"/>
      <c r="D23" s="201"/>
      <c r="E23" s="201"/>
      <c r="F23" s="201"/>
      <c r="G23" s="201"/>
      <c r="H23" s="201"/>
      <c r="I23" s="201"/>
    </row>
    <row r="24" spans="1:9">
      <c r="A24" s="201"/>
      <c r="B24" s="201"/>
      <c r="C24" s="201"/>
      <c r="D24" s="201"/>
      <c r="E24" s="201"/>
      <c r="F24" s="201"/>
      <c r="G24" s="201"/>
      <c r="H24" s="201"/>
      <c r="I24" s="201"/>
    </row>
    <row r="25" spans="1:9">
      <c r="A25" s="201"/>
      <c r="B25" s="201"/>
      <c r="C25" s="201"/>
      <c r="D25" s="201"/>
      <c r="E25" s="201"/>
      <c r="F25" s="201"/>
      <c r="G25" s="201"/>
      <c r="H25" s="201"/>
      <c r="I25" s="201"/>
    </row>
    <row r="26" spans="1:9">
      <c r="B26" s="201"/>
      <c r="C26" s="201"/>
      <c r="D26" s="201"/>
      <c r="E26" s="201"/>
      <c r="F26" s="201"/>
      <c r="G26" s="201"/>
      <c r="H26" s="201"/>
      <c r="I26" s="201"/>
    </row>
    <row r="27" spans="1:9">
      <c r="A27" s="201"/>
      <c r="B27" s="201"/>
      <c r="C27" s="201"/>
      <c r="D27" s="201"/>
      <c r="E27" s="201"/>
      <c r="F27" s="201"/>
      <c r="G27" s="201"/>
      <c r="H27" s="201"/>
      <c r="I27" s="201"/>
    </row>
    <row r="28" spans="1:9">
      <c r="A28" s="201" t="s">
        <v>246</v>
      </c>
      <c r="B28" s="201"/>
      <c r="C28" s="201"/>
      <c r="D28" s="201"/>
      <c r="E28" s="201"/>
      <c r="F28" s="201"/>
      <c r="G28" s="201"/>
      <c r="H28" s="201"/>
      <c r="I28" s="201"/>
    </row>
    <row r="29" spans="1:9">
      <c r="A29" s="201"/>
      <c r="B29" s="201"/>
      <c r="C29" s="201"/>
      <c r="D29" s="201"/>
      <c r="E29" s="201"/>
      <c r="F29" s="201"/>
      <c r="G29" s="201"/>
      <c r="H29" s="201"/>
      <c r="I29" s="201"/>
    </row>
    <row r="30" spans="1:9">
      <c r="A30" s="201"/>
      <c r="B30" s="201"/>
      <c r="C30" s="201"/>
      <c r="D30" s="201"/>
      <c r="E30" s="201"/>
      <c r="F30" s="201"/>
      <c r="G30" s="201"/>
      <c r="H30" s="201"/>
      <c r="I30" s="201"/>
    </row>
  </sheetData>
  <sheetProtection password="DEB4" sheet="1"/>
  <mergeCells count="3">
    <mergeCell ref="A14:C14"/>
    <mergeCell ref="A16:C16"/>
    <mergeCell ref="E17:F17"/>
  </mergeCells>
  <pageMargins left="0.7" right="0.7" top="0.78740157499999996" bottom="0.78740157499999996" header="0.3" footer="0.3"/>
  <pageSetup paperSize="9" orientation="landscape" r:id="rId1"/>
  <ignoredErrors>
    <ignoredError sqref="F14:F16"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9FAD1-1F7F-4412-840D-5C89ED9D5A74}">
  <dimension ref="A1:F31"/>
  <sheetViews>
    <sheetView workbookViewId="0">
      <selection activeCell="D11" sqref="D11:D14"/>
    </sheetView>
  </sheetViews>
  <sheetFormatPr baseColWidth="10" defaultRowHeight="15"/>
  <cols>
    <col min="1" max="1" width="12.7109375" style="224" customWidth="1"/>
    <col min="2" max="2" width="9" style="224" customWidth="1"/>
    <col min="3" max="3" width="18.85546875" style="224" customWidth="1"/>
    <col min="4" max="4" width="17.140625" style="224" customWidth="1"/>
    <col min="5" max="5" width="16.42578125" style="224" customWidth="1"/>
    <col min="6" max="6" width="18.42578125" style="224" customWidth="1"/>
    <col min="7" max="16384" width="11.42578125" style="224"/>
  </cols>
  <sheetData>
    <row r="1" spans="1:6" ht="21">
      <c r="A1" s="492" t="s">
        <v>616</v>
      </c>
    </row>
    <row r="4" spans="1:6" ht="15.75">
      <c r="A4" s="463" t="s">
        <v>208</v>
      </c>
    </row>
    <row r="5" spans="1:6" ht="15.75">
      <c r="A5" s="463" t="s">
        <v>209</v>
      </c>
    </row>
    <row r="7" spans="1:6">
      <c r="A7" s="464" t="s">
        <v>372</v>
      </c>
      <c r="B7" s="465"/>
      <c r="C7" s="466" t="s">
        <v>373</v>
      </c>
    </row>
    <row r="9" spans="1:6" ht="15.75" thickBot="1">
      <c r="A9" s="464"/>
      <c r="B9" s="467"/>
    </row>
    <row r="10" spans="1:6" ht="38.25">
      <c r="A10" s="201"/>
      <c r="B10" s="201"/>
      <c r="C10" s="201"/>
      <c r="D10" s="202" t="s">
        <v>487</v>
      </c>
      <c r="E10" s="203" t="s">
        <v>488</v>
      </c>
      <c r="F10" s="202" t="s">
        <v>496</v>
      </c>
    </row>
    <row r="11" spans="1:6" ht="56.25" customHeight="1">
      <c r="A11" s="589" t="s">
        <v>827</v>
      </c>
      <c r="B11" s="590"/>
      <c r="C11" s="591"/>
      <c r="D11" s="204"/>
      <c r="E11" s="205">
        <v>24</v>
      </c>
      <c r="F11" s="468">
        <f>ROUND(D11*E11,2)</f>
        <v>0</v>
      </c>
    </row>
    <row r="12" spans="1:6" ht="56.25" customHeight="1">
      <c r="A12" s="589" t="s">
        <v>605</v>
      </c>
      <c r="B12" s="590"/>
      <c r="C12" s="591"/>
      <c r="D12" s="204"/>
      <c r="E12" s="205">
        <v>48</v>
      </c>
      <c r="F12" s="468">
        <f>ROUND(D12*E12,2)</f>
        <v>0</v>
      </c>
    </row>
    <row r="13" spans="1:6" ht="56.25" customHeight="1">
      <c r="A13" s="589" t="s">
        <v>489</v>
      </c>
      <c r="B13" s="590"/>
      <c r="C13" s="591"/>
      <c r="D13" s="204"/>
      <c r="E13" s="205">
        <v>12</v>
      </c>
      <c r="F13" s="468">
        <f>ROUND(D13*E13,2)</f>
        <v>0</v>
      </c>
    </row>
    <row r="14" spans="1:6" ht="56.25" customHeight="1" thickBot="1">
      <c r="A14" s="592" t="s">
        <v>828</v>
      </c>
      <c r="B14" s="593"/>
      <c r="C14" s="594"/>
      <c r="D14" s="206"/>
      <c r="E14" s="207">
        <v>80</v>
      </c>
      <c r="F14" s="469">
        <f>ROUND(D14*E14,2)</f>
        <v>0</v>
      </c>
    </row>
    <row r="15" spans="1:6" ht="15.75" thickBot="1">
      <c r="D15" s="585" t="s">
        <v>490</v>
      </c>
      <c r="E15" s="586"/>
      <c r="F15" s="208">
        <f>SUM(F11:F14)</f>
        <v>0</v>
      </c>
    </row>
    <row r="16" spans="1:6" ht="15.75" thickBot="1">
      <c r="D16" s="587" t="s">
        <v>491</v>
      </c>
      <c r="E16" s="588"/>
      <c r="F16" s="209">
        <f>ROUND(F15*0.19,2)</f>
        <v>0</v>
      </c>
    </row>
    <row r="17" spans="1:6" ht="15.75" thickBot="1">
      <c r="D17" s="585" t="s">
        <v>492</v>
      </c>
      <c r="E17" s="586"/>
      <c r="F17" s="210">
        <f>SUM(F15:F16)</f>
        <v>0</v>
      </c>
    </row>
    <row r="20" spans="1:6">
      <c r="A20" s="224" t="s">
        <v>493</v>
      </c>
    </row>
    <row r="21" spans="1:6">
      <c r="A21" s="224" t="s">
        <v>494</v>
      </c>
    </row>
    <row r="22" spans="1:6">
      <c r="A22" s="224" t="s">
        <v>495</v>
      </c>
    </row>
    <row r="30" spans="1:6">
      <c r="A30" s="470"/>
      <c r="B30" s="470"/>
      <c r="C30" s="470"/>
      <c r="D30" s="470"/>
    </row>
    <row r="31" spans="1:6">
      <c r="A31" s="224" t="s">
        <v>270</v>
      </c>
    </row>
  </sheetData>
  <sheetProtection password="DEB4" sheet="1"/>
  <mergeCells count="7">
    <mergeCell ref="D15:E15"/>
    <mergeCell ref="D16:E16"/>
    <mergeCell ref="D17:E17"/>
    <mergeCell ref="A11:C11"/>
    <mergeCell ref="A12:C12"/>
    <mergeCell ref="A13:C13"/>
    <mergeCell ref="A14:C14"/>
  </mergeCells>
  <pageMargins left="0.25" right="0.25" top="0.75" bottom="0.75" header="0.3" footer="0.3"/>
  <pageSetup paperSize="9" orientation="portrait" r:id="rId1"/>
  <ignoredErrors>
    <ignoredError sqref="F11:F1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3B72-A474-4BB2-B426-863544506DD4}">
  <dimension ref="A1:G46"/>
  <sheetViews>
    <sheetView tabSelected="1" view="pageLayout" topLeftCell="A2" zoomScaleNormal="100" workbookViewId="0">
      <selection activeCell="E28" sqref="E28"/>
    </sheetView>
  </sheetViews>
  <sheetFormatPr baseColWidth="10" defaultRowHeight="15"/>
  <cols>
    <col min="4" max="4" width="19.140625" customWidth="1"/>
  </cols>
  <sheetData>
    <row r="1" spans="1:7" ht="15.75">
      <c r="A1" s="199" t="s">
        <v>203</v>
      </c>
      <c r="B1" s="43"/>
      <c r="C1" s="43"/>
      <c r="D1" s="45" t="s">
        <v>600</v>
      </c>
      <c r="E1" s="43"/>
      <c r="F1" s="43"/>
      <c r="G1" s="4"/>
    </row>
    <row r="2" spans="1:7">
      <c r="A2" s="43"/>
      <c r="B2" s="43"/>
      <c r="C2" s="43"/>
      <c r="D2" s="43"/>
      <c r="E2" s="43"/>
      <c r="F2" s="43"/>
      <c r="G2" s="4"/>
    </row>
    <row r="3" spans="1:7">
      <c r="A3" s="43"/>
      <c r="B3" s="43"/>
      <c r="C3" s="43"/>
      <c r="D3" s="43"/>
      <c r="E3" s="43"/>
      <c r="F3" s="43"/>
      <c r="G3" s="4"/>
    </row>
    <row r="4" spans="1:7">
      <c r="A4" s="43" t="s">
        <v>208</v>
      </c>
      <c r="B4" s="43"/>
      <c r="C4" s="43"/>
      <c r="D4" s="43"/>
      <c r="E4" s="43"/>
      <c r="F4" s="43"/>
      <c r="G4" s="4"/>
    </row>
    <row r="5" spans="1:7">
      <c r="A5" s="43" t="s">
        <v>209</v>
      </c>
      <c r="B5" s="43"/>
      <c r="C5" s="43"/>
      <c r="D5" s="43"/>
      <c r="E5" s="43"/>
      <c r="F5" s="43"/>
      <c r="G5" s="4"/>
    </row>
    <row r="6" spans="1:7">
      <c r="A6" s="43"/>
      <c r="B6" s="43"/>
      <c r="C6" s="43"/>
      <c r="D6" s="43"/>
      <c r="E6" s="43"/>
      <c r="F6" s="43"/>
      <c r="G6" s="4"/>
    </row>
    <row r="7" spans="1:7">
      <c r="A7" s="43"/>
      <c r="B7" s="43"/>
      <c r="C7" s="43"/>
      <c r="D7" s="43"/>
      <c r="E7" s="43"/>
      <c r="F7" s="43"/>
      <c r="G7" s="4"/>
    </row>
    <row r="8" spans="1:7">
      <c r="A8" s="43"/>
      <c r="B8" s="43"/>
      <c r="C8" s="43"/>
      <c r="D8" s="43"/>
      <c r="E8" s="43"/>
      <c r="F8" s="43"/>
      <c r="G8" s="4"/>
    </row>
    <row r="9" spans="1:7" ht="15.75" thickBot="1">
      <c r="A9" s="43" t="s">
        <v>204</v>
      </c>
      <c r="B9" s="43"/>
      <c r="C9" s="43"/>
      <c r="D9" s="43"/>
      <c r="E9" s="596" t="e">
        <f>'Preisblatt UHR'!L80</f>
        <v>#DIV/0!</v>
      </c>
      <c r="F9" s="596"/>
      <c r="G9" s="4"/>
    </row>
    <row r="10" spans="1:7" s="42" customFormat="1" ht="15.75" thickBot="1">
      <c r="A10" s="43" t="s">
        <v>484</v>
      </c>
      <c r="B10" s="43"/>
      <c r="C10" s="43"/>
      <c r="D10" s="43"/>
      <c r="E10" s="596">
        <f>'Preisblatt UHR opt.'!G15</f>
        <v>0</v>
      </c>
      <c r="F10" s="596"/>
    </row>
    <row r="11" spans="1:7">
      <c r="A11" s="43"/>
      <c r="B11" s="43"/>
      <c r="C11" s="43"/>
      <c r="D11" s="43"/>
      <c r="E11" s="226"/>
      <c r="F11" s="226"/>
      <c r="G11" s="4"/>
    </row>
    <row r="12" spans="1:7" ht="15.75" thickBot="1">
      <c r="A12" s="43" t="s">
        <v>205</v>
      </c>
      <c r="B12" s="43"/>
      <c r="C12" s="43"/>
      <c r="D12" s="43"/>
      <c r="E12" s="596" t="e">
        <f>'Preisblatt GR'!L80</f>
        <v>#DIV/0!</v>
      </c>
      <c r="F12" s="596"/>
      <c r="G12" s="4"/>
    </row>
    <row r="13" spans="1:7" s="42" customFormat="1" ht="15.75" thickBot="1">
      <c r="A13" s="43" t="s">
        <v>485</v>
      </c>
      <c r="B13" s="43"/>
      <c r="C13" s="43"/>
      <c r="D13" s="43"/>
      <c r="E13" s="596">
        <f>'Preisbl. GR opt.'!G15</f>
        <v>0</v>
      </c>
      <c r="F13" s="596"/>
    </row>
    <row r="14" spans="1:7">
      <c r="A14" s="43"/>
      <c r="B14" s="43"/>
      <c r="C14" s="43"/>
      <c r="D14" s="43"/>
      <c r="E14" s="226"/>
      <c r="F14" s="226"/>
      <c r="G14" s="4"/>
    </row>
    <row r="15" spans="1:7" ht="15.75" thickBot="1">
      <c r="A15" s="43" t="s">
        <v>206</v>
      </c>
      <c r="B15" s="43"/>
      <c r="C15" s="43"/>
      <c r="D15" s="43"/>
      <c r="E15" s="596" t="e">
        <f>'Preisblatt GLR'!J15</f>
        <v>#DIV/0!</v>
      </c>
      <c r="F15" s="596"/>
      <c r="G15" s="4"/>
    </row>
    <row r="16" spans="1:7" ht="15.75" thickBot="1">
      <c r="A16" s="198" t="s">
        <v>486</v>
      </c>
      <c r="B16" s="43"/>
      <c r="C16" s="43"/>
      <c r="D16" s="43"/>
      <c r="E16" s="596">
        <f>'Preisbl. GLR opt.'!G17</f>
        <v>0</v>
      </c>
      <c r="F16" s="596"/>
      <c r="G16" s="4"/>
    </row>
    <row r="17" spans="1:7" s="42" customFormat="1">
      <c r="A17" s="198"/>
      <c r="B17" s="43"/>
      <c r="C17" s="43"/>
      <c r="D17" s="43"/>
      <c r="E17" s="226"/>
      <c r="F17" s="226"/>
    </row>
    <row r="18" spans="1:7" s="42" customFormat="1" ht="15.75" thickBot="1">
      <c r="A18" s="43" t="s">
        <v>617</v>
      </c>
      <c r="B18" s="43"/>
      <c r="C18" s="43"/>
      <c r="D18" s="43"/>
      <c r="E18" s="596">
        <f>Verbrauchsmaterialien!F17</f>
        <v>0</v>
      </c>
      <c r="F18" s="596"/>
    </row>
    <row r="19" spans="1:7" s="42" customFormat="1">
      <c r="A19" s="198"/>
      <c r="B19" s="43"/>
      <c r="C19" s="43"/>
      <c r="D19" s="43"/>
      <c r="E19" s="200"/>
      <c r="F19" s="200"/>
    </row>
    <row r="20" spans="1:7">
      <c r="A20" s="43"/>
      <c r="B20" s="43"/>
      <c r="C20" s="43"/>
      <c r="D20" s="43"/>
      <c r="E20" s="226"/>
      <c r="F20" s="226"/>
      <c r="G20" s="4"/>
    </row>
    <row r="21" spans="1:7" ht="15.75" thickBot="1">
      <c r="A21" s="196" t="s">
        <v>207</v>
      </c>
      <c r="B21" s="43"/>
      <c r="C21" s="43"/>
      <c r="D21" s="43"/>
      <c r="E21" s="595" t="e">
        <f>SUM(E9:F18)</f>
        <v>#DIV/0!</v>
      </c>
      <c r="F21" s="595"/>
      <c r="G21" s="4"/>
    </row>
    <row r="22" spans="1:7" ht="15.75" thickTop="1">
      <c r="A22" s="43"/>
      <c r="B22" s="43"/>
      <c r="C22" s="43"/>
      <c r="D22" s="43"/>
      <c r="E22" s="43"/>
      <c r="F22" s="43"/>
      <c r="G22" s="4"/>
    </row>
    <row r="23" spans="1:7">
      <c r="A23" s="43"/>
      <c r="B23" s="43"/>
      <c r="C23" s="43"/>
      <c r="D23" s="43"/>
      <c r="E23" s="43"/>
      <c r="F23" s="43"/>
      <c r="G23" s="4"/>
    </row>
    <row r="24" spans="1:7">
      <c r="A24" s="43"/>
      <c r="B24" s="43"/>
      <c r="C24" s="43"/>
      <c r="D24" s="43"/>
      <c r="E24" s="43"/>
      <c r="F24" s="43"/>
      <c r="G24" s="4"/>
    </row>
    <row r="25" spans="1:7">
      <c r="A25" s="43"/>
      <c r="B25" s="43"/>
      <c r="C25" s="43"/>
      <c r="D25" s="43"/>
      <c r="E25" s="43"/>
      <c r="F25" s="43"/>
      <c r="G25" s="4"/>
    </row>
    <row r="26" spans="1:7" s="4" customFormat="1">
      <c r="A26" s="43"/>
      <c r="B26" s="43"/>
      <c r="C26" s="43"/>
      <c r="D26" s="43"/>
      <c r="E26" s="43"/>
      <c r="F26" s="43"/>
    </row>
    <row r="27" spans="1:7" s="4" customFormat="1">
      <c r="A27" s="43"/>
      <c r="B27" s="43"/>
      <c r="C27" s="43"/>
      <c r="D27" s="43"/>
      <c r="E27" s="43"/>
      <c r="F27" s="43"/>
    </row>
    <row r="28" spans="1:7" s="4" customFormat="1">
      <c r="A28" s="43"/>
      <c r="B28" s="43"/>
      <c r="C28" s="43"/>
      <c r="D28" s="43"/>
      <c r="E28" s="43"/>
      <c r="F28" s="43"/>
    </row>
    <row r="29" spans="1:7" s="4" customFormat="1">
      <c r="A29" s="43"/>
      <c r="B29" s="43"/>
      <c r="C29" s="43"/>
      <c r="D29" s="43"/>
      <c r="E29" s="43"/>
      <c r="F29" s="43"/>
    </row>
    <row r="30" spans="1:7" s="4" customFormat="1">
      <c r="A30" s="43"/>
      <c r="B30" s="43"/>
      <c r="C30" s="43"/>
      <c r="D30" s="43"/>
      <c r="E30" s="43"/>
      <c r="F30" s="43"/>
    </row>
    <row r="31" spans="1:7" s="4" customFormat="1">
      <c r="A31" s="43"/>
      <c r="B31" s="43"/>
      <c r="C31" s="43"/>
      <c r="D31" s="43"/>
      <c r="E31" s="43"/>
      <c r="F31" s="43"/>
    </row>
    <row r="32" spans="1:7">
      <c r="A32" s="43"/>
      <c r="B32" s="43"/>
      <c r="C32" s="43"/>
      <c r="D32" s="43"/>
      <c r="E32" s="43"/>
      <c r="F32" s="43"/>
      <c r="G32" s="4"/>
    </row>
    <row r="33" spans="1:7">
      <c r="A33" s="43"/>
      <c r="B33" s="43"/>
      <c r="C33" s="43"/>
      <c r="D33" s="43"/>
      <c r="E33" s="43"/>
      <c r="F33" s="43"/>
      <c r="G33" s="4"/>
    </row>
    <row r="34" spans="1:7">
      <c r="A34" s="43" t="s">
        <v>270</v>
      </c>
      <c r="B34" s="43"/>
      <c r="C34" s="43"/>
      <c r="D34" s="43"/>
      <c r="E34" s="43"/>
      <c r="F34" s="43"/>
    </row>
    <row r="35" spans="1:7">
      <c r="A35" s="43"/>
      <c r="B35" s="43"/>
      <c r="C35" s="43"/>
      <c r="D35" s="43"/>
      <c r="E35" s="43"/>
      <c r="F35" s="43"/>
    </row>
    <row r="36" spans="1:7">
      <c r="A36" s="43"/>
      <c r="B36" s="43"/>
      <c r="C36" s="43"/>
      <c r="D36" s="43"/>
      <c r="E36" s="43"/>
      <c r="F36" s="43"/>
    </row>
    <row r="37" spans="1:7">
      <c r="A37" s="43"/>
      <c r="B37" s="43"/>
      <c r="C37" s="43"/>
      <c r="D37" s="43"/>
      <c r="E37" s="43"/>
      <c r="F37" s="43"/>
    </row>
    <row r="38" spans="1:7">
      <c r="A38" s="43"/>
      <c r="B38" s="43"/>
      <c r="C38" s="43"/>
      <c r="D38" s="43"/>
      <c r="E38" s="43"/>
      <c r="F38" s="43"/>
    </row>
    <row r="39" spans="1:7">
      <c r="A39" s="43"/>
      <c r="B39" s="43"/>
      <c r="C39" s="43"/>
      <c r="D39" s="43"/>
      <c r="E39" s="43"/>
      <c r="F39" s="43"/>
    </row>
    <row r="40" spans="1:7">
      <c r="A40" s="43"/>
      <c r="B40" s="43"/>
      <c r="C40" s="43"/>
      <c r="D40" s="43"/>
      <c r="E40" s="43"/>
      <c r="F40" s="43"/>
    </row>
    <row r="41" spans="1:7">
      <c r="A41" s="43"/>
      <c r="B41" s="43"/>
      <c r="C41" s="43"/>
      <c r="D41" s="43"/>
      <c r="E41" s="43"/>
      <c r="F41" s="43"/>
    </row>
    <row r="42" spans="1:7">
      <c r="A42" s="43"/>
      <c r="B42" s="43"/>
      <c r="C42" s="43"/>
      <c r="D42" s="43"/>
      <c r="E42" s="43"/>
      <c r="F42" s="43"/>
    </row>
    <row r="43" spans="1:7">
      <c r="A43" s="43"/>
      <c r="B43" s="43"/>
      <c r="C43" s="43"/>
      <c r="D43" s="43"/>
      <c r="E43" s="43"/>
      <c r="F43" s="43"/>
    </row>
    <row r="44" spans="1:7">
      <c r="A44" s="43"/>
      <c r="B44" s="43"/>
      <c r="C44" s="43"/>
      <c r="D44" s="43"/>
      <c r="E44" s="43"/>
      <c r="F44" s="43"/>
    </row>
    <row r="45" spans="1:7">
      <c r="A45" s="43"/>
      <c r="B45" s="43"/>
      <c r="C45" s="43"/>
      <c r="D45" s="43"/>
      <c r="E45" s="43"/>
      <c r="F45" s="43"/>
    </row>
    <row r="46" spans="1:7">
      <c r="A46" s="43"/>
      <c r="B46" s="43"/>
      <c r="C46" s="43"/>
      <c r="D46" s="43"/>
      <c r="E46" s="43"/>
      <c r="F46" s="43"/>
    </row>
  </sheetData>
  <sheetProtection algorithmName="SHA-512" hashValue="pHjYzoF/FI9Z4b+K27tQsMKuv7GdI3Sz1suNAJjygfIetFVdkW/HZ2VrXmwp2AJHwKsI529BWD0Y/c7xhUB34Q==" saltValue="eM2YoSwxIO+o97dScqsWPQ==" spinCount="100000" sheet="1"/>
  <mergeCells count="8">
    <mergeCell ref="E21:F21"/>
    <mergeCell ref="E15:F15"/>
    <mergeCell ref="E12:F12"/>
    <mergeCell ref="E9:F9"/>
    <mergeCell ref="E18:F18"/>
    <mergeCell ref="E10:F10"/>
    <mergeCell ref="E13:F13"/>
    <mergeCell ref="E16:F16"/>
  </mergeCells>
  <pageMargins left="0.70866141732283472" right="0.70866141732283472" top="0.78740157480314965" bottom="0.78740157480314965" header="0.31496062992125984" footer="0.31496062992125984"/>
  <pageSetup paperSize="9" orientation="portrait" r:id="rId1"/>
  <headerFooter>
    <oddFooter>&amp;C&amp;8&amp;P von &amp;N</oddFooter>
  </headerFooter>
  <ignoredErrors>
    <ignoredError sqref="E14:F14 F16 F15 F13 F12 F9 E11:F11 F10 E21" evalErro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430C-9B7F-4512-9ECF-BE8EE8697B3B}">
  <dimension ref="A1:B24"/>
  <sheetViews>
    <sheetView view="pageLayout" topLeftCell="A7" zoomScaleNormal="100" workbookViewId="0">
      <selection activeCell="B17" sqref="B17"/>
    </sheetView>
  </sheetViews>
  <sheetFormatPr baseColWidth="10" defaultRowHeight="15"/>
  <cols>
    <col min="1" max="1" width="24.7109375" customWidth="1"/>
    <col min="2" max="2" width="58.7109375" customWidth="1"/>
  </cols>
  <sheetData>
    <row r="1" spans="1:2" ht="18.75">
      <c r="A1" s="15" t="s">
        <v>3</v>
      </c>
      <c r="B1" s="15"/>
    </row>
    <row r="2" spans="1:2" ht="18.75">
      <c r="A2" s="15" t="s">
        <v>183</v>
      </c>
      <c r="B2" s="15"/>
    </row>
    <row r="3" spans="1:2" ht="18.75">
      <c r="A3" s="15" t="s">
        <v>184</v>
      </c>
      <c r="B3" s="15"/>
    </row>
    <row r="4" spans="1:2" ht="18.75">
      <c r="A4" s="15" t="s">
        <v>185</v>
      </c>
      <c r="B4" s="15"/>
    </row>
    <row r="5" spans="1:2">
      <c r="A5" s="4"/>
      <c r="B5" s="4"/>
    </row>
    <row r="6" spans="1:2">
      <c r="A6" s="4"/>
      <c r="B6" s="4"/>
    </row>
    <row r="7" spans="1:2">
      <c r="A7" s="4"/>
      <c r="B7" s="4"/>
    </row>
    <row r="8" spans="1:2">
      <c r="A8" s="4"/>
      <c r="B8" s="4"/>
    </row>
    <row r="9" spans="1:2">
      <c r="A9" s="4"/>
      <c r="B9" s="4"/>
    </row>
    <row r="10" spans="1:2">
      <c r="A10" s="4"/>
      <c r="B10" s="4"/>
    </row>
    <row r="11" spans="1:2">
      <c r="A11" s="4"/>
      <c r="B11" s="4"/>
    </row>
    <row r="12" spans="1:2">
      <c r="A12" s="4"/>
      <c r="B12" s="4"/>
    </row>
    <row r="13" spans="1:2" ht="18.75">
      <c r="A13" s="16" t="s">
        <v>193</v>
      </c>
      <c r="B13" s="4"/>
    </row>
    <row r="14" spans="1:2">
      <c r="A14" s="4"/>
      <c r="B14" s="4"/>
    </row>
    <row r="15" spans="1:2" ht="15.75" thickBot="1">
      <c r="A15" s="4"/>
      <c r="B15" s="4"/>
    </row>
    <row r="16" spans="1:2">
      <c r="A16" s="17" t="s">
        <v>8</v>
      </c>
      <c r="B16" s="18" t="s">
        <v>186</v>
      </c>
    </row>
    <row r="17" spans="1:2" ht="45">
      <c r="A17" s="9" t="s">
        <v>68</v>
      </c>
      <c r="B17" s="20" t="s">
        <v>188</v>
      </c>
    </row>
    <row r="18" spans="1:2">
      <c r="A18" s="9" t="s">
        <v>44</v>
      </c>
      <c r="B18" s="21" t="s">
        <v>189</v>
      </c>
    </row>
    <row r="19" spans="1:2">
      <c r="A19" s="9" t="s">
        <v>64</v>
      </c>
      <c r="B19" s="21" t="s">
        <v>190</v>
      </c>
    </row>
    <row r="20" spans="1:2">
      <c r="A20" s="9" t="s">
        <v>60</v>
      </c>
      <c r="B20" s="21" t="s">
        <v>187</v>
      </c>
    </row>
    <row r="21" spans="1:2">
      <c r="A21" s="9" t="s">
        <v>53</v>
      </c>
      <c r="B21" s="21" t="s">
        <v>191</v>
      </c>
    </row>
    <row r="22" spans="1:2">
      <c r="A22" s="9" t="s">
        <v>58</v>
      </c>
      <c r="B22" s="21" t="s">
        <v>192</v>
      </c>
    </row>
    <row r="23" spans="1:2" ht="15.75" thickBot="1">
      <c r="A23" s="1" t="s">
        <v>49</v>
      </c>
      <c r="B23" s="22" t="s">
        <v>119</v>
      </c>
    </row>
    <row r="24" spans="1:2">
      <c r="A24" s="5"/>
      <c r="B24" s="23"/>
    </row>
  </sheetData>
  <sheetProtection password="DEB4" sheet="1"/>
  <pageMargins left="0.70866141732283472" right="0.70866141732283472" top="0.78740157480314965" bottom="0.78740157480314965" header="0.31496062992125984" footer="0.31496062992125984"/>
  <pageSetup paperSize="9" orientation="portrait" r:id="rId1"/>
  <headerFooter>
    <oddFooter>&amp;C&amp;8&amp;P von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BE9A-426D-4E5A-9FFB-321D7811D370}">
  <dimension ref="A1:C27"/>
  <sheetViews>
    <sheetView view="pageLayout" zoomScaleNormal="100" workbookViewId="0">
      <selection activeCell="B7" sqref="B7"/>
    </sheetView>
  </sheetViews>
  <sheetFormatPr baseColWidth="10" defaultRowHeight="15"/>
  <cols>
    <col min="2" max="2" width="55.140625" customWidth="1"/>
  </cols>
  <sheetData>
    <row r="1" spans="1:3" ht="18.75">
      <c r="A1" s="15" t="s">
        <v>3</v>
      </c>
      <c r="B1" s="15"/>
      <c r="C1" s="4"/>
    </row>
    <row r="2" spans="1:3" ht="18.75">
      <c r="A2" s="15" t="s">
        <v>183</v>
      </c>
      <c r="B2" s="15"/>
      <c r="C2" s="4"/>
    </row>
    <row r="3" spans="1:3" ht="18.75">
      <c r="A3" s="15" t="s">
        <v>184</v>
      </c>
      <c r="B3" s="15"/>
      <c r="C3" s="4"/>
    </row>
    <row r="4" spans="1:3" ht="18.75">
      <c r="A4" s="15" t="s">
        <v>185</v>
      </c>
      <c r="B4" s="15"/>
      <c r="C4" s="4"/>
    </row>
    <row r="5" spans="1:3">
      <c r="A5" s="4"/>
      <c r="B5" s="4"/>
      <c r="C5" s="4"/>
    </row>
    <row r="6" spans="1:3">
      <c r="A6" s="4"/>
      <c r="B6" s="4"/>
      <c r="C6" s="4"/>
    </row>
    <row r="7" spans="1:3">
      <c r="A7" s="4"/>
      <c r="B7" s="4"/>
      <c r="C7" s="4"/>
    </row>
    <row r="8" spans="1:3">
      <c r="A8" s="4"/>
      <c r="B8" s="4"/>
      <c r="C8" s="4"/>
    </row>
    <row r="9" spans="1:3">
      <c r="A9" s="4"/>
      <c r="B9" s="4"/>
      <c r="C9" s="4"/>
    </row>
    <row r="10" spans="1:3">
      <c r="A10" s="4"/>
      <c r="B10" s="4"/>
      <c r="C10" s="4"/>
    </row>
    <row r="11" spans="1:3">
      <c r="A11" s="4"/>
      <c r="B11" s="4"/>
      <c r="C11" s="4"/>
    </row>
    <row r="12" spans="1:3">
      <c r="A12" s="4"/>
      <c r="B12" s="4"/>
      <c r="C12" s="4"/>
    </row>
    <row r="13" spans="1:3" ht="18.75">
      <c r="A13" s="16" t="s">
        <v>226</v>
      </c>
      <c r="B13" s="4"/>
      <c r="C13" s="4"/>
    </row>
    <row r="14" spans="1:3">
      <c r="A14" s="4"/>
      <c r="B14" s="4"/>
      <c r="C14" s="4"/>
    </row>
    <row r="15" spans="1:3">
      <c r="A15" s="24" t="s">
        <v>194</v>
      </c>
      <c r="B15" s="4"/>
      <c r="C15" s="4"/>
    </row>
    <row r="16" spans="1:3">
      <c r="A16" s="8" t="s">
        <v>195</v>
      </c>
      <c r="B16" s="4"/>
      <c r="C16" s="4"/>
    </row>
    <row r="17" spans="1:3">
      <c r="A17" s="8" t="s">
        <v>196</v>
      </c>
      <c r="B17" s="4"/>
      <c r="C17" s="4"/>
    </row>
    <row r="18" spans="1:3">
      <c r="A18" s="4"/>
      <c r="B18" s="4"/>
      <c r="C18" s="4"/>
    </row>
    <row r="19" spans="1:3" ht="15.75" thickBot="1">
      <c r="A19" s="4"/>
      <c r="B19" s="4"/>
      <c r="C19" s="4"/>
    </row>
    <row r="20" spans="1:3">
      <c r="A20" s="25" t="s">
        <v>197</v>
      </c>
      <c r="B20" s="18" t="s">
        <v>198</v>
      </c>
      <c r="C20" s="4"/>
    </row>
    <row r="21" spans="1:3">
      <c r="A21" s="10">
        <v>1</v>
      </c>
      <c r="B21" s="19" t="s">
        <v>271</v>
      </c>
      <c r="C21" s="4"/>
    </row>
    <row r="22" spans="1:3">
      <c r="A22" s="10">
        <v>2</v>
      </c>
      <c r="B22" s="19" t="s">
        <v>272</v>
      </c>
      <c r="C22" s="4"/>
    </row>
    <row r="23" spans="1:3">
      <c r="A23" s="10">
        <v>3</v>
      </c>
      <c r="B23" s="19" t="s">
        <v>273</v>
      </c>
      <c r="C23" s="4"/>
    </row>
    <row r="24" spans="1:3">
      <c r="A24" s="10">
        <v>5</v>
      </c>
      <c r="B24" s="19" t="s">
        <v>199</v>
      </c>
      <c r="C24" s="4"/>
    </row>
    <row r="25" spans="1:3">
      <c r="A25" s="10" t="s">
        <v>122</v>
      </c>
      <c r="B25" s="19" t="s">
        <v>200</v>
      </c>
      <c r="C25" s="4"/>
    </row>
    <row r="26" spans="1:3">
      <c r="A26" s="10" t="s">
        <v>142</v>
      </c>
      <c r="B26" s="19" t="s">
        <v>201</v>
      </c>
      <c r="C26" s="4"/>
    </row>
    <row r="27" spans="1:3" ht="15.75" thickBot="1">
      <c r="A27" s="11" t="s">
        <v>123</v>
      </c>
      <c r="B27" s="2" t="s">
        <v>202</v>
      </c>
      <c r="C27" s="4"/>
    </row>
  </sheetData>
  <sheetProtection password="DEB4" sheet="1"/>
  <pageMargins left="0.70866141732283472" right="0.70866141732283472" top="0.78740157480314965" bottom="0.78740157480314965" header="0.31496062992125984" footer="0.31496062992125984"/>
  <pageSetup paperSize="9" orientation="portrait" r:id="rId1"/>
  <headerFooter>
    <oddFooter>&amp;C&amp;8&amp;P von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F3E7-087F-4E55-B03B-AFF1E55A3E81}">
  <dimension ref="A1:C117"/>
  <sheetViews>
    <sheetView view="pageLayout" zoomScaleNormal="100" workbookViewId="0">
      <selection activeCell="B4" sqref="B4"/>
    </sheetView>
  </sheetViews>
  <sheetFormatPr baseColWidth="10" defaultRowHeight="15"/>
  <cols>
    <col min="1" max="1" width="11.28515625" customWidth="1"/>
    <col min="2" max="2" width="73.85546875" customWidth="1"/>
  </cols>
  <sheetData>
    <row r="1" spans="1:3" ht="18">
      <c r="A1" s="44" t="s">
        <v>3</v>
      </c>
      <c r="B1" s="44"/>
    </row>
    <row r="2" spans="1:3" ht="18">
      <c r="A2" s="44" t="s">
        <v>183</v>
      </c>
      <c r="B2" s="44"/>
      <c r="C2" s="42"/>
    </row>
    <row r="3" spans="1:3" ht="18">
      <c r="A3" s="44" t="s">
        <v>184</v>
      </c>
      <c r="B3" s="44"/>
      <c r="C3" s="42"/>
    </row>
    <row r="4" spans="1:3" ht="18">
      <c r="A4" s="44" t="s">
        <v>185</v>
      </c>
      <c r="B4" s="44"/>
      <c r="C4" s="42"/>
    </row>
    <row r="5" spans="1:3">
      <c r="C5" s="42"/>
    </row>
    <row r="6" spans="1:3">
      <c r="C6" s="42"/>
    </row>
    <row r="7" spans="1:3">
      <c r="C7" s="42"/>
    </row>
    <row r="8" spans="1:3">
      <c r="C8" s="42"/>
    </row>
    <row r="9" spans="1:3">
      <c r="C9" s="42"/>
    </row>
    <row r="10" spans="1:3">
      <c r="C10" s="42"/>
    </row>
    <row r="11" spans="1:3">
      <c r="C11" s="42"/>
    </row>
    <row r="12" spans="1:3">
      <c r="C12" s="42"/>
    </row>
    <row r="13" spans="1:3" ht="15.75">
      <c r="A13" s="45" t="s">
        <v>445</v>
      </c>
      <c r="B13" s="42"/>
      <c r="C13" s="42"/>
    </row>
    <row r="14" spans="1:3">
      <c r="C14" s="42"/>
    </row>
    <row r="15" spans="1:3">
      <c r="A15" s="46" t="s">
        <v>437</v>
      </c>
      <c r="B15" s="42"/>
      <c r="C15" s="42"/>
    </row>
    <row r="16" spans="1:3">
      <c r="A16" s="43" t="s">
        <v>438</v>
      </c>
      <c r="B16" s="42"/>
      <c r="C16" s="42"/>
    </row>
    <row r="17" spans="1:3">
      <c r="A17" s="43"/>
      <c r="B17" s="42"/>
      <c r="C17" s="42"/>
    </row>
    <row r="18" spans="1:3" ht="15.75" thickBot="1">
      <c r="A18" s="42"/>
      <c r="B18" s="42"/>
      <c r="C18" s="42"/>
    </row>
    <row r="19" spans="1:3" ht="15.75" thickBot="1">
      <c r="A19" s="47" t="s">
        <v>439</v>
      </c>
      <c r="B19" s="48" t="s">
        <v>440</v>
      </c>
      <c r="C19" s="42"/>
    </row>
    <row r="20" spans="1:3">
      <c r="A20" s="55" t="s">
        <v>54</v>
      </c>
      <c r="B20" s="56" t="s">
        <v>441</v>
      </c>
      <c r="C20" s="42"/>
    </row>
    <row r="21" spans="1:3">
      <c r="A21" s="49" t="s">
        <v>45</v>
      </c>
      <c r="B21" s="50" t="s">
        <v>442</v>
      </c>
      <c r="C21" s="42"/>
    </row>
    <row r="22" spans="1:3">
      <c r="A22" s="51" t="s">
        <v>92</v>
      </c>
      <c r="B22" s="52" t="s">
        <v>443</v>
      </c>
      <c r="C22" s="42"/>
    </row>
    <row r="23" spans="1:3" ht="15.75" thickBot="1">
      <c r="A23" s="53" t="s">
        <v>74</v>
      </c>
      <c r="B23" s="54" t="s">
        <v>444</v>
      </c>
      <c r="C23" s="42"/>
    </row>
    <row r="24" spans="1:3">
      <c r="C24" s="42"/>
    </row>
    <row r="25" spans="1:3">
      <c r="C25" s="42"/>
    </row>
    <row r="26" spans="1:3">
      <c r="C26" s="42"/>
    </row>
    <row r="27" spans="1:3">
      <c r="C27" s="42"/>
    </row>
    <row r="28" spans="1:3">
      <c r="C28" s="42"/>
    </row>
    <row r="29" spans="1:3">
      <c r="C29" s="42"/>
    </row>
    <row r="30" spans="1:3">
      <c r="C30" s="42"/>
    </row>
    <row r="31" spans="1:3">
      <c r="C31" s="42"/>
    </row>
    <row r="32" spans="1:3">
      <c r="C32" s="42"/>
    </row>
    <row r="33" spans="3:3">
      <c r="C33" s="42"/>
    </row>
    <row r="34" spans="3:3">
      <c r="C34" s="42"/>
    </row>
    <row r="35" spans="3:3">
      <c r="C35" s="42"/>
    </row>
    <row r="36" spans="3:3">
      <c r="C36" s="42"/>
    </row>
    <row r="37" spans="3:3">
      <c r="C37" s="42"/>
    </row>
    <row r="38" spans="3:3">
      <c r="C38" s="42"/>
    </row>
    <row r="39" spans="3:3">
      <c r="C39" s="42"/>
    </row>
    <row r="40" spans="3:3">
      <c r="C40" s="42"/>
    </row>
    <row r="41" spans="3:3">
      <c r="C41" s="42"/>
    </row>
    <row r="42" spans="3:3">
      <c r="C42" s="42"/>
    </row>
    <row r="43" spans="3:3">
      <c r="C43" s="42"/>
    </row>
    <row r="44" spans="3:3">
      <c r="C44" s="42"/>
    </row>
    <row r="45" spans="3:3">
      <c r="C45" s="42"/>
    </row>
    <row r="46" spans="3:3">
      <c r="C46" s="42"/>
    </row>
    <row r="47" spans="3:3">
      <c r="C47" s="42"/>
    </row>
    <row r="48" spans="3:3">
      <c r="C48" s="42"/>
    </row>
    <row r="49" spans="3:3">
      <c r="C49" s="42"/>
    </row>
    <row r="50" spans="3:3">
      <c r="C50" s="42"/>
    </row>
    <row r="51" spans="3:3">
      <c r="C51" s="42"/>
    </row>
    <row r="52" spans="3:3">
      <c r="C52" s="42"/>
    </row>
    <row r="53" spans="3:3">
      <c r="C53" s="42"/>
    </row>
    <row r="54" spans="3:3">
      <c r="C54" s="42"/>
    </row>
    <row r="55" spans="3:3">
      <c r="C55" s="42"/>
    </row>
    <row r="56" spans="3:3">
      <c r="C56" s="42"/>
    </row>
    <row r="57" spans="3:3">
      <c r="C57" s="42"/>
    </row>
    <row r="58" spans="3:3">
      <c r="C58" s="42"/>
    </row>
    <row r="59" spans="3:3">
      <c r="C59" s="42"/>
    </row>
    <row r="60" spans="3:3">
      <c r="C60" s="42"/>
    </row>
    <row r="61" spans="3:3">
      <c r="C61" s="42"/>
    </row>
    <row r="62" spans="3:3">
      <c r="C62" s="42"/>
    </row>
    <row r="63" spans="3:3">
      <c r="C63" s="42"/>
    </row>
    <row r="64" spans="3:3">
      <c r="C64" s="42"/>
    </row>
    <row r="65" spans="3:3">
      <c r="C65" s="42"/>
    </row>
    <row r="66" spans="3:3">
      <c r="C66" s="42"/>
    </row>
    <row r="67" spans="3:3">
      <c r="C67" s="42"/>
    </row>
    <row r="68" spans="3:3">
      <c r="C68" s="42"/>
    </row>
    <row r="69" spans="3:3">
      <c r="C69" s="42"/>
    </row>
    <row r="70" spans="3:3">
      <c r="C70" s="42"/>
    </row>
    <row r="71" spans="3:3">
      <c r="C71" s="42"/>
    </row>
    <row r="72" spans="3:3">
      <c r="C72" s="42"/>
    </row>
    <row r="73" spans="3:3">
      <c r="C73" s="42"/>
    </row>
    <row r="74" spans="3:3">
      <c r="C74" s="42"/>
    </row>
    <row r="75" spans="3:3">
      <c r="C75" s="42"/>
    </row>
    <row r="76" spans="3:3">
      <c r="C76" s="42"/>
    </row>
    <row r="77" spans="3:3">
      <c r="C77" s="42"/>
    </row>
    <row r="78" spans="3:3">
      <c r="C78" s="42"/>
    </row>
    <row r="79" spans="3:3">
      <c r="C79" s="42"/>
    </row>
    <row r="80" spans="3:3">
      <c r="C80" s="42"/>
    </row>
    <row r="81" spans="3:3">
      <c r="C81" s="42"/>
    </row>
    <row r="82" spans="3:3">
      <c r="C82" s="42"/>
    </row>
    <row r="83" spans="3:3">
      <c r="C83" s="42"/>
    </row>
    <row r="84" spans="3:3">
      <c r="C84" s="42"/>
    </row>
    <row r="85" spans="3:3">
      <c r="C85" s="42"/>
    </row>
    <row r="86" spans="3:3">
      <c r="C86" s="42"/>
    </row>
    <row r="87" spans="3:3">
      <c r="C87" s="42"/>
    </row>
    <row r="88" spans="3:3">
      <c r="C88" s="42"/>
    </row>
    <row r="89" spans="3:3">
      <c r="C89" s="42"/>
    </row>
    <row r="90" spans="3:3">
      <c r="C90" s="42"/>
    </row>
    <row r="91" spans="3:3">
      <c r="C91" s="42"/>
    </row>
    <row r="92" spans="3:3">
      <c r="C92" s="42"/>
    </row>
    <row r="93" spans="3:3">
      <c r="C93" s="42"/>
    </row>
    <row r="94" spans="3:3">
      <c r="C94" s="42"/>
    </row>
    <row r="95" spans="3:3">
      <c r="C95" s="42"/>
    </row>
    <row r="96" spans="3:3">
      <c r="C96" s="42"/>
    </row>
    <row r="97" spans="3:3">
      <c r="C97" s="42"/>
    </row>
    <row r="98" spans="3:3">
      <c r="C98" s="42"/>
    </row>
    <row r="99" spans="3:3">
      <c r="C99" s="42"/>
    </row>
    <row r="100" spans="3:3">
      <c r="C100" s="42"/>
    </row>
    <row r="101" spans="3:3">
      <c r="C101" s="42"/>
    </row>
    <row r="102" spans="3:3">
      <c r="C102" s="42"/>
    </row>
    <row r="103" spans="3:3">
      <c r="C103" s="42"/>
    </row>
    <row r="104" spans="3:3">
      <c r="C104" s="42"/>
    </row>
    <row r="105" spans="3:3">
      <c r="C105" s="42"/>
    </row>
    <row r="106" spans="3:3">
      <c r="C106" s="42"/>
    </row>
    <row r="107" spans="3:3">
      <c r="C107" s="42"/>
    </row>
    <row r="108" spans="3:3">
      <c r="C108" s="42"/>
    </row>
    <row r="109" spans="3:3">
      <c r="C109" s="42"/>
    </row>
    <row r="110" spans="3:3">
      <c r="C110" s="42"/>
    </row>
    <row r="111" spans="3:3">
      <c r="C111" s="42"/>
    </row>
    <row r="112" spans="3:3">
      <c r="C112" s="42"/>
    </row>
    <row r="113" spans="3:3">
      <c r="C113" s="42"/>
    </row>
    <row r="114" spans="3:3">
      <c r="C114" s="42"/>
    </row>
    <row r="115" spans="3:3">
      <c r="C115" s="42"/>
    </row>
    <row r="116" spans="3:3">
      <c r="C116" s="42"/>
    </row>
    <row r="117" spans="3:3">
      <c r="C117" s="42"/>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A68A2-3CAA-460D-B0FC-1582D85F18AF}">
  <dimension ref="A1:AN138"/>
  <sheetViews>
    <sheetView showWhiteSpace="0" topLeftCell="A37" zoomScale="160" zoomScaleNormal="160" zoomScalePageLayoutView="145" workbookViewId="0">
      <selection activeCell="D57" sqref="D57"/>
    </sheetView>
  </sheetViews>
  <sheetFormatPr baseColWidth="10" defaultColWidth="11.5703125" defaultRowHeight="11.25"/>
  <cols>
    <col min="1" max="1" width="4.5703125" style="121" customWidth="1"/>
    <col min="2" max="2" width="4.85546875" style="120" customWidth="1"/>
    <col min="3" max="3" width="7.7109375" style="120" customWidth="1"/>
    <col min="4" max="4" width="16" style="120" customWidth="1"/>
    <col min="5" max="5" width="3.5703125" style="120" customWidth="1"/>
    <col min="6" max="6" width="4.7109375" style="120" customWidth="1"/>
    <col min="7" max="7" width="6.85546875" style="120" customWidth="1"/>
    <col min="8" max="8" width="4.42578125" style="120" customWidth="1"/>
    <col min="9" max="9" width="5.85546875" style="120" customWidth="1"/>
    <col min="10" max="10" width="5.7109375" style="120" customWidth="1"/>
    <col min="11" max="11" width="1.7109375" style="120" customWidth="1"/>
    <col min="12" max="12" width="5.140625" style="120" customWidth="1"/>
    <col min="13" max="13" width="1.5703125" style="120" customWidth="1"/>
    <col min="14" max="14" width="5.7109375" style="120" customWidth="1"/>
    <col min="15" max="15" width="5.28515625" style="120" customWidth="1"/>
    <col min="16" max="16" width="1.42578125" style="120" customWidth="1"/>
    <col min="17" max="17" width="5.5703125" style="120" customWidth="1"/>
    <col min="18" max="18" width="1.7109375" style="120" customWidth="1"/>
    <col min="19" max="19" width="6.140625" style="120" customWidth="1"/>
    <col min="20" max="20" width="2" style="120" customWidth="1"/>
    <col min="21" max="21" width="2.28515625" style="120" customWidth="1"/>
    <col min="22" max="22" width="1.42578125" style="120" customWidth="1"/>
    <col min="23" max="23" width="1.7109375" style="120" customWidth="1"/>
    <col min="24" max="26" width="1.42578125" style="120" customWidth="1"/>
    <col min="27" max="27" width="1.5703125" style="120" customWidth="1"/>
    <col min="28" max="28" width="1.42578125" style="120" customWidth="1"/>
    <col min="29" max="29" width="1.5703125" style="120" customWidth="1"/>
    <col min="30" max="30" width="1.42578125" style="120" customWidth="1"/>
    <col min="31" max="32" width="1.5703125" style="120" customWidth="1"/>
    <col min="33" max="33" width="1.42578125" style="120" customWidth="1"/>
    <col min="34" max="35" width="1.5703125" style="120" customWidth="1"/>
    <col min="36" max="36" width="1.42578125" style="120" customWidth="1"/>
    <col min="37" max="37" width="3.28515625" style="120" customWidth="1"/>
    <col min="38" max="38" width="11.5703125" style="120" customWidth="1"/>
    <col min="39" max="16384" width="11.5703125" style="120"/>
  </cols>
  <sheetData>
    <row r="1" spans="1:38" ht="15.75">
      <c r="A1" s="277" t="s">
        <v>0</v>
      </c>
    </row>
    <row r="3" spans="1:38">
      <c r="A3" s="121" t="s">
        <v>1</v>
      </c>
      <c r="E3" s="120" t="s">
        <v>39</v>
      </c>
    </row>
    <row r="4" spans="1:38">
      <c r="A4" s="121" t="s">
        <v>2</v>
      </c>
      <c r="E4" s="120" t="s">
        <v>3</v>
      </c>
    </row>
    <row r="6" spans="1:38" ht="12" thickBot="1"/>
    <row r="7" spans="1:38" ht="109.15" customHeight="1">
      <c r="A7" s="122" t="s">
        <v>4</v>
      </c>
      <c r="B7" s="123" t="s">
        <v>5</v>
      </c>
      <c r="C7" s="123" t="s">
        <v>6</v>
      </c>
      <c r="D7" s="123" t="s">
        <v>7</v>
      </c>
      <c r="E7" s="123" t="s">
        <v>8</v>
      </c>
      <c r="F7" s="123" t="s">
        <v>9</v>
      </c>
      <c r="G7" s="123" t="s">
        <v>10</v>
      </c>
      <c r="H7" s="80" t="s">
        <v>11</v>
      </c>
      <c r="I7" s="124" t="s">
        <v>12</v>
      </c>
      <c r="J7" s="80" t="s">
        <v>13</v>
      </c>
      <c r="K7" s="80" t="s">
        <v>14</v>
      </c>
      <c r="L7" s="125" t="s">
        <v>15</v>
      </c>
      <c r="M7" s="80" t="s">
        <v>14</v>
      </c>
      <c r="N7" s="80" t="s">
        <v>16</v>
      </c>
      <c r="O7" s="80" t="s">
        <v>17</v>
      </c>
      <c r="P7" s="80" t="s">
        <v>14</v>
      </c>
      <c r="Q7" s="80" t="s">
        <v>18</v>
      </c>
      <c r="R7" s="81" t="s">
        <v>14</v>
      </c>
      <c r="S7" s="125" t="s">
        <v>19</v>
      </c>
      <c r="T7" s="81" t="s">
        <v>20</v>
      </c>
      <c r="U7" s="81" t="s">
        <v>21</v>
      </c>
      <c r="V7" s="81" t="s">
        <v>22</v>
      </c>
      <c r="W7" s="81" t="s">
        <v>23</v>
      </c>
      <c r="X7" s="81" t="s">
        <v>24</v>
      </c>
      <c r="Y7" s="81" t="s">
        <v>25</v>
      </c>
      <c r="Z7" s="81" t="s">
        <v>26</v>
      </c>
      <c r="AA7" s="81" t="s">
        <v>27</v>
      </c>
      <c r="AB7" s="81" t="s">
        <v>429</v>
      </c>
      <c r="AC7" s="81" t="s">
        <v>28</v>
      </c>
      <c r="AD7" s="81" t="s">
        <v>29</v>
      </c>
      <c r="AE7" s="81" t="s">
        <v>30</v>
      </c>
      <c r="AF7" s="81" t="s">
        <v>31</v>
      </c>
      <c r="AG7" s="81" t="s">
        <v>32</v>
      </c>
      <c r="AH7" s="81" t="s">
        <v>33</v>
      </c>
      <c r="AI7" s="81" t="s">
        <v>34</v>
      </c>
      <c r="AJ7" s="81" t="s">
        <v>35</v>
      </c>
      <c r="AK7" s="81" t="s">
        <v>36</v>
      </c>
      <c r="AL7" s="126" t="s">
        <v>37</v>
      </c>
    </row>
    <row r="8" spans="1:38" ht="20.45" customHeight="1" thickBot="1">
      <c r="A8" s="127"/>
      <c r="B8" s="128"/>
      <c r="C8" s="128"/>
      <c r="D8" s="128"/>
      <c r="E8" s="128"/>
      <c r="F8" s="128"/>
      <c r="G8" s="128"/>
      <c r="H8" s="129"/>
      <c r="I8" s="128"/>
      <c r="J8" s="547" t="s">
        <v>38</v>
      </c>
      <c r="K8" s="547"/>
      <c r="L8" s="547" t="s">
        <v>38</v>
      </c>
      <c r="M8" s="547"/>
      <c r="N8" s="130"/>
      <c r="O8" s="547" t="s">
        <v>38</v>
      </c>
      <c r="P8" s="547"/>
      <c r="Q8" s="547" t="s">
        <v>38</v>
      </c>
      <c r="R8" s="547"/>
      <c r="S8" s="128"/>
      <c r="T8" s="128"/>
      <c r="U8" s="128"/>
      <c r="V8" s="128"/>
      <c r="W8" s="128"/>
      <c r="X8" s="128"/>
      <c r="Y8" s="128"/>
      <c r="Z8" s="128"/>
      <c r="AA8" s="128"/>
      <c r="AB8" s="128"/>
      <c r="AC8" s="128"/>
      <c r="AD8" s="128"/>
      <c r="AE8" s="128"/>
      <c r="AF8" s="128"/>
      <c r="AG8" s="128"/>
      <c r="AH8" s="128"/>
      <c r="AI8" s="128"/>
      <c r="AJ8" s="128"/>
      <c r="AK8" s="128"/>
      <c r="AL8" s="131"/>
    </row>
    <row r="9" spans="1:38" ht="12" thickBot="1">
      <c r="A9" s="522" t="s">
        <v>40</v>
      </c>
      <c r="B9" s="523"/>
      <c r="C9" s="523"/>
      <c r="D9" s="523"/>
      <c r="E9" s="523"/>
      <c r="F9" s="523"/>
      <c r="G9" s="523"/>
      <c r="H9" s="523"/>
      <c r="I9" s="523"/>
      <c r="J9" s="523"/>
      <c r="K9" s="523"/>
      <c r="L9" s="523"/>
      <c r="M9" s="523"/>
      <c r="N9" s="523"/>
      <c r="O9" s="523"/>
      <c r="P9" s="523"/>
      <c r="Q9" s="523"/>
      <c r="R9" s="523"/>
      <c r="S9" s="523"/>
      <c r="T9" s="523"/>
      <c r="U9" s="523"/>
      <c r="V9" s="523"/>
      <c r="W9" s="523"/>
      <c r="X9" s="523"/>
      <c r="Y9" s="523"/>
      <c r="Z9" s="523"/>
      <c r="AA9" s="523"/>
      <c r="AB9" s="523"/>
      <c r="AC9" s="523"/>
      <c r="AD9" s="523"/>
      <c r="AE9" s="523"/>
      <c r="AF9" s="523"/>
      <c r="AG9" s="523"/>
      <c r="AH9" s="523"/>
      <c r="AI9" s="523"/>
      <c r="AJ9" s="523"/>
      <c r="AK9" s="523"/>
      <c r="AL9" s="524"/>
    </row>
    <row r="10" spans="1:38">
      <c r="A10" s="153"/>
      <c r="B10" s="84" t="s">
        <v>41</v>
      </c>
      <c r="C10" s="82"/>
      <c r="D10" s="132" t="s">
        <v>91</v>
      </c>
      <c r="E10" s="133" t="s">
        <v>53</v>
      </c>
      <c r="F10" s="84" t="s">
        <v>92</v>
      </c>
      <c r="G10" s="83">
        <v>24.5</v>
      </c>
      <c r="H10" s="134">
        <v>5</v>
      </c>
      <c r="I10" s="84"/>
      <c r="J10" s="83"/>
      <c r="K10" s="84"/>
      <c r="L10" s="84"/>
      <c r="M10" s="84"/>
      <c r="N10" s="83"/>
      <c r="O10" s="84">
        <v>10.46</v>
      </c>
      <c r="P10" s="84" t="s">
        <v>47</v>
      </c>
      <c r="Q10" s="84">
        <v>13.98</v>
      </c>
      <c r="R10" s="84" t="s">
        <v>47</v>
      </c>
      <c r="S10" s="84"/>
      <c r="T10" s="85"/>
      <c r="U10" s="85"/>
      <c r="V10" s="85"/>
      <c r="W10" s="85"/>
      <c r="X10" s="85"/>
      <c r="Y10" s="85"/>
      <c r="Z10" s="85"/>
      <c r="AA10" s="85"/>
      <c r="AB10" s="85"/>
      <c r="AC10" s="85"/>
      <c r="AD10" s="85"/>
      <c r="AE10" s="85"/>
      <c r="AF10" s="85"/>
      <c r="AG10" s="85"/>
      <c r="AH10" s="85" t="s">
        <v>47</v>
      </c>
      <c r="AI10" s="85" t="s">
        <v>47</v>
      </c>
      <c r="AJ10" s="85"/>
      <c r="AK10" s="88"/>
      <c r="AL10" s="82" t="s">
        <v>108</v>
      </c>
    </row>
    <row r="11" spans="1:38">
      <c r="A11" s="153"/>
      <c r="B11" s="85" t="s">
        <v>41</v>
      </c>
      <c r="C11" s="86"/>
      <c r="D11" s="135" t="s">
        <v>93</v>
      </c>
      <c r="E11" s="136" t="s">
        <v>53</v>
      </c>
      <c r="F11" s="85" t="s">
        <v>92</v>
      </c>
      <c r="G11" s="87">
        <v>11.71</v>
      </c>
      <c r="H11" s="137">
        <v>5</v>
      </c>
      <c r="I11" s="85"/>
      <c r="J11" s="85"/>
      <c r="K11" s="85"/>
      <c r="L11" s="85"/>
      <c r="M11" s="85"/>
      <c r="N11" s="87"/>
      <c r="O11" s="85">
        <v>3.98</v>
      </c>
      <c r="P11" s="85" t="s">
        <v>47</v>
      </c>
      <c r="Q11" s="85">
        <v>4.72</v>
      </c>
      <c r="R11" s="85" t="s">
        <v>47</v>
      </c>
      <c r="S11" s="85"/>
      <c r="T11" s="85"/>
      <c r="U11" s="85"/>
      <c r="V11" s="85"/>
      <c r="W11" s="85"/>
      <c r="X11" s="85"/>
      <c r="Y11" s="85"/>
      <c r="Z11" s="85"/>
      <c r="AA11" s="85"/>
      <c r="AB11" s="85"/>
      <c r="AC11" s="85"/>
      <c r="AD11" s="85"/>
      <c r="AE11" s="85"/>
      <c r="AF11" s="85"/>
      <c r="AG11" s="85"/>
      <c r="AH11" s="85" t="s">
        <v>47</v>
      </c>
      <c r="AI11" s="85" t="s">
        <v>47</v>
      </c>
      <c r="AJ11" s="85"/>
      <c r="AK11" s="85"/>
      <c r="AL11" s="85"/>
    </row>
    <row r="12" spans="1:38">
      <c r="A12" s="154" t="s">
        <v>384</v>
      </c>
      <c r="B12" s="84" t="s">
        <v>41</v>
      </c>
      <c r="C12" s="82" t="s">
        <v>42</v>
      </c>
      <c r="D12" s="132" t="s">
        <v>43</v>
      </c>
      <c r="E12" s="133" t="s">
        <v>44</v>
      </c>
      <c r="F12" s="84" t="s">
        <v>45</v>
      </c>
      <c r="G12" s="88">
        <v>75.08</v>
      </c>
      <c r="H12" s="134">
        <v>5</v>
      </c>
      <c r="I12" s="84"/>
      <c r="J12" s="83">
        <v>13.53</v>
      </c>
      <c r="K12" s="84" t="s">
        <v>46</v>
      </c>
      <c r="L12" s="84"/>
      <c r="M12" s="84"/>
      <c r="N12" s="83">
        <v>2.5099999999999998</v>
      </c>
      <c r="O12" s="84"/>
      <c r="P12" s="84"/>
      <c r="Q12" s="84"/>
      <c r="R12" s="84"/>
      <c r="S12" s="88"/>
      <c r="T12" s="85" t="s">
        <v>47</v>
      </c>
      <c r="U12" s="85" t="s">
        <v>47</v>
      </c>
      <c r="V12" s="85" t="s">
        <v>47</v>
      </c>
      <c r="W12" s="85" t="s">
        <v>47</v>
      </c>
      <c r="X12" s="85"/>
      <c r="Y12" s="85" t="s">
        <v>47</v>
      </c>
      <c r="Z12" s="85" t="s">
        <v>47</v>
      </c>
      <c r="AA12" s="85"/>
      <c r="AB12" s="85"/>
      <c r="AC12" s="85"/>
      <c r="AD12" s="85" t="s">
        <v>47</v>
      </c>
      <c r="AE12" s="85" t="s">
        <v>47</v>
      </c>
      <c r="AF12" s="85"/>
      <c r="AG12" s="85"/>
      <c r="AH12" s="85" t="s">
        <v>47</v>
      </c>
      <c r="AI12" s="85"/>
      <c r="AJ12" s="85"/>
      <c r="AK12" s="84"/>
      <c r="AL12" s="84"/>
    </row>
    <row r="13" spans="1:38">
      <c r="A13" s="154" t="s">
        <v>385</v>
      </c>
      <c r="B13" s="85" t="s">
        <v>41</v>
      </c>
      <c r="C13" s="86" t="s">
        <v>42</v>
      </c>
      <c r="D13" s="135" t="s">
        <v>48</v>
      </c>
      <c r="E13" s="136" t="s">
        <v>58</v>
      </c>
      <c r="F13" s="85" t="s">
        <v>45</v>
      </c>
      <c r="G13" s="89">
        <v>13.6</v>
      </c>
      <c r="H13" s="137">
        <v>1</v>
      </c>
      <c r="I13" s="85"/>
      <c r="J13" s="87">
        <v>4.5599999999999996</v>
      </c>
      <c r="K13" s="85" t="s">
        <v>47</v>
      </c>
      <c r="L13" s="85"/>
      <c r="M13" s="85"/>
      <c r="N13" s="87"/>
      <c r="O13" s="85"/>
      <c r="P13" s="85"/>
      <c r="Q13" s="85"/>
      <c r="R13" s="85"/>
      <c r="S13" s="89"/>
      <c r="T13" s="85" t="s">
        <v>47</v>
      </c>
      <c r="U13" s="85"/>
      <c r="V13" s="85"/>
      <c r="W13" s="85" t="s">
        <v>47</v>
      </c>
      <c r="X13" s="85"/>
      <c r="Y13" s="85"/>
      <c r="Z13" s="85"/>
      <c r="AA13" s="85"/>
      <c r="AB13" s="85"/>
      <c r="AC13" s="85"/>
      <c r="AD13" s="85" t="s">
        <v>47</v>
      </c>
      <c r="AE13" s="85" t="s">
        <v>47</v>
      </c>
      <c r="AF13" s="85"/>
      <c r="AG13" s="85"/>
      <c r="AH13" s="85" t="s">
        <v>47</v>
      </c>
      <c r="AI13" s="85"/>
      <c r="AJ13" s="85"/>
      <c r="AK13" s="85"/>
      <c r="AL13" s="85"/>
    </row>
    <row r="14" spans="1:38" ht="22.5">
      <c r="A14" s="154" t="s">
        <v>382</v>
      </c>
      <c r="B14" s="84" t="s">
        <v>41</v>
      </c>
      <c r="C14" s="82"/>
      <c r="D14" s="132" t="s">
        <v>50</v>
      </c>
      <c r="E14" s="133" t="s">
        <v>44</v>
      </c>
      <c r="F14" s="84" t="s">
        <v>45</v>
      </c>
      <c r="G14" s="88">
        <v>75.08</v>
      </c>
      <c r="H14" s="134">
        <v>5</v>
      </c>
      <c r="I14" s="84"/>
      <c r="J14" s="83">
        <v>18.47</v>
      </c>
      <c r="K14" s="84" t="s">
        <v>47</v>
      </c>
      <c r="L14" s="84"/>
      <c r="M14" s="84"/>
      <c r="N14" s="83">
        <v>10.5</v>
      </c>
      <c r="O14" s="84"/>
      <c r="P14" s="84"/>
      <c r="Q14" s="84"/>
      <c r="R14" s="84"/>
      <c r="S14" s="88"/>
      <c r="T14" s="85" t="s">
        <v>47</v>
      </c>
      <c r="U14" s="85" t="s">
        <v>47</v>
      </c>
      <c r="V14" s="85" t="s">
        <v>47</v>
      </c>
      <c r="W14" s="85" t="s">
        <v>47</v>
      </c>
      <c r="X14" s="85"/>
      <c r="Y14" s="85" t="s">
        <v>47</v>
      </c>
      <c r="Z14" s="85" t="s">
        <v>47</v>
      </c>
      <c r="AA14" s="85"/>
      <c r="AB14" s="85" t="s">
        <v>47</v>
      </c>
      <c r="AC14" s="85" t="s">
        <v>47</v>
      </c>
      <c r="AD14" s="85" t="s">
        <v>47</v>
      </c>
      <c r="AE14" s="85" t="s">
        <v>47</v>
      </c>
      <c r="AF14" s="85"/>
      <c r="AG14" s="85"/>
      <c r="AH14" s="85" t="s">
        <v>47</v>
      </c>
      <c r="AI14" s="85"/>
      <c r="AJ14" s="85"/>
      <c r="AK14" s="84"/>
      <c r="AL14" s="82" t="s">
        <v>51</v>
      </c>
    </row>
    <row r="15" spans="1:38">
      <c r="A15" s="154" t="s">
        <v>391</v>
      </c>
      <c r="B15" s="84" t="s">
        <v>41</v>
      </c>
      <c r="C15" s="82"/>
      <c r="D15" s="132" t="s">
        <v>48</v>
      </c>
      <c r="E15" s="133" t="s">
        <v>58</v>
      </c>
      <c r="F15" s="84" t="s">
        <v>45</v>
      </c>
      <c r="G15" s="88">
        <v>8.9600000000000009</v>
      </c>
      <c r="H15" s="134">
        <v>1</v>
      </c>
      <c r="I15" s="84"/>
      <c r="J15" s="83">
        <v>9.9</v>
      </c>
      <c r="K15" s="84" t="s">
        <v>47</v>
      </c>
      <c r="L15" s="84"/>
      <c r="M15" s="84"/>
      <c r="N15" s="83"/>
      <c r="O15" s="84"/>
      <c r="P15" s="84"/>
      <c r="Q15" s="84"/>
      <c r="R15" s="84"/>
      <c r="S15" s="88"/>
      <c r="T15" s="85" t="s">
        <v>47</v>
      </c>
      <c r="U15" s="85" t="s">
        <v>47</v>
      </c>
      <c r="V15" s="85" t="s">
        <v>47</v>
      </c>
      <c r="W15" s="85" t="s">
        <v>47</v>
      </c>
      <c r="X15" s="85"/>
      <c r="Y15" s="85" t="s">
        <v>47</v>
      </c>
      <c r="Z15" s="85"/>
      <c r="AA15" s="85"/>
      <c r="AB15" s="85"/>
      <c r="AC15" s="85"/>
      <c r="AD15" s="85" t="s">
        <v>47</v>
      </c>
      <c r="AE15" s="85" t="s">
        <v>47</v>
      </c>
      <c r="AF15" s="85"/>
      <c r="AG15" s="85"/>
      <c r="AH15" s="85" t="s">
        <v>47</v>
      </c>
      <c r="AI15" s="85"/>
      <c r="AJ15" s="85"/>
      <c r="AK15" s="84"/>
      <c r="AL15" s="84"/>
    </row>
    <row r="16" spans="1:38">
      <c r="A16" s="154" t="s">
        <v>377</v>
      </c>
      <c r="B16" s="84" t="s">
        <v>41</v>
      </c>
      <c r="C16" s="82"/>
      <c r="D16" s="132" t="s">
        <v>43</v>
      </c>
      <c r="E16" s="133" t="s">
        <v>44</v>
      </c>
      <c r="F16" s="84" t="s">
        <v>45</v>
      </c>
      <c r="G16" s="88">
        <v>75.08</v>
      </c>
      <c r="H16" s="134">
        <v>5</v>
      </c>
      <c r="I16" s="84"/>
      <c r="J16" s="83">
        <v>13.53</v>
      </c>
      <c r="K16" s="84" t="s">
        <v>47</v>
      </c>
      <c r="L16" s="84"/>
      <c r="M16" s="84"/>
      <c r="N16" s="83"/>
      <c r="O16" s="84"/>
      <c r="P16" s="84"/>
      <c r="Q16" s="84"/>
      <c r="R16" s="84"/>
      <c r="S16" s="88"/>
      <c r="T16" s="85" t="s">
        <v>47</v>
      </c>
      <c r="U16" s="85" t="s">
        <v>47</v>
      </c>
      <c r="V16" s="85" t="s">
        <v>47</v>
      </c>
      <c r="W16" s="85" t="s">
        <v>47</v>
      </c>
      <c r="X16" s="85"/>
      <c r="Y16" s="85" t="s">
        <v>47</v>
      </c>
      <c r="Z16" s="85" t="s">
        <v>47</v>
      </c>
      <c r="AA16" s="85"/>
      <c r="AB16" s="85"/>
      <c r="AC16" s="85"/>
      <c r="AD16" s="85" t="s">
        <v>47</v>
      </c>
      <c r="AE16" s="85"/>
      <c r="AF16" s="85"/>
      <c r="AG16" s="85"/>
      <c r="AH16" s="85" t="s">
        <v>47</v>
      </c>
      <c r="AI16" s="85"/>
      <c r="AJ16" s="85"/>
      <c r="AK16" s="84"/>
      <c r="AL16" s="84"/>
    </row>
    <row r="17" spans="1:38">
      <c r="A17" s="154" t="s">
        <v>378</v>
      </c>
      <c r="B17" s="84" t="s">
        <v>41</v>
      </c>
      <c r="C17" s="82"/>
      <c r="D17" s="132" t="s">
        <v>52</v>
      </c>
      <c r="E17" s="133" t="s">
        <v>60</v>
      </c>
      <c r="F17" s="84" t="s">
        <v>54</v>
      </c>
      <c r="G17" s="88">
        <v>37.159999999999997</v>
      </c>
      <c r="H17" s="134">
        <v>5</v>
      </c>
      <c r="I17" s="84"/>
      <c r="J17" s="83">
        <v>3.29</v>
      </c>
      <c r="K17" s="84" t="s">
        <v>47</v>
      </c>
      <c r="L17" s="84"/>
      <c r="M17" s="84"/>
      <c r="N17" s="83">
        <v>52.12</v>
      </c>
      <c r="O17" s="84"/>
      <c r="P17" s="84"/>
      <c r="Q17" s="84"/>
      <c r="R17" s="84"/>
      <c r="S17" s="88">
        <v>33.42</v>
      </c>
      <c r="T17" s="85"/>
      <c r="U17" s="85"/>
      <c r="V17" s="85"/>
      <c r="W17" s="85" t="s">
        <v>47</v>
      </c>
      <c r="X17" s="85"/>
      <c r="Y17" s="85" t="s">
        <v>47</v>
      </c>
      <c r="Z17" s="85" t="s">
        <v>47</v>
      </c>
      <c r="AA17" s="85" t="s">
        <v>47</v>
      </c>
      <c r="AB17" s="85" t="s">
        <v>47</v>
      </c>
      <c r="AC17" s="85" t="s">
        <v>47</v>
      </c>
      <c r="AD17" s="85"/>
      <c r="AE17" s="85"/>
      <c r="AF17" s="85"/>
      <c r="AG17" s="85" t="s">
        <v>47</v>
      </c>
      <c r="AH17" s="85" t="s">
        <v>47</v>
      </c>
      <c r="AI17" s="85"/>
      <c r="AJ17" s="85"/>
      <c r="AK17" s="84"/>
      <c r="AL17" s="84"/>
    </row>
    <row r="18" spans="1:38">
      <c r="A18" s="154" t="s">
        <v>379</v>
      </c>
      <c r="B18" s="84" t="s">
        <v>41</v>
      </c>
      <c r="C18" s="82"/>
      <c r="D18" s="132" t="s">
        <v>55</v>
      </c>
      <c r="E18" s="133" t="s">
        <v>60</v>
      </c>
      <c r="F18" s="84" t="s">
        <v>54</v>
      </c>
      <c r="G18" s="88">
        <v>37.159999999999997</v>
      </c>
      <c r="H18" s="134">
        <v>5</v>
      </c>
      <c r="I18" s="84"/>
      <c r="J18" s="83">
        <v>3.3</v>
      </c>
      <c r="K18" s="84" t="s">
        <v>47</v>
      </c>
      <c r="L18" s="84"/>
      <c r="M18" s="84"/>
      <c r="N18" s="83">
        <v>59.92</v>
      </c>
      <c r="O18" s="84"/>
      <c r="P18" s="84"/>
      <c r="Q18" s="84"/>
      <c r="R18" s="84"/>
      <c r="S18" s="88">
        <v>26.69</v>
      </c>
      <c r="T18" s="85"/>
      <c r="U18" s="85"/>
      <c r="V18" s="85"/>
      <c r="W18" s="85" t="s">
        <v>47</v>
      </c>
      <c r="X18" s="85"/>
      <c r="Y18" s="85" t="s">
        <v>47</v>
      </c>
      <c r="Z18" s="85" t="s">
        <v>47</v>
      </c>
      <c r="AA18" s="85" t="s">
        <v>47</v>
      </c>
      <c r="AB18" s="85" t="s">
        <v>47</v>
      </c>
      <c r="AC18" s="85" t="s">
        <v>47</v>
      </c>
      <c r="AD18" s="85"/>
      <c r="AE18" s="85"/>
      <c r="AF18" s="85"/>
      <c r="AG18" s="85" t="s">
        <v>47</v>
      </c>
      <c r="AH18" s="85" t="s">
        <v>47</v>
      </c>
      <c r="AI18" s="85"/>
      <c r="AJ18" s="85"/>
      <c r="AK18" s="84"/>
      <c r="AL18" s="84"/>
    </row>
    <row r="19" spans="1:38">
      <c r="A19" s="154"/>
      <c r="B19" s="84" t="s">
        <v>41</v>
      </c>
      <c r="C19" s="82" t="s">
        <v>56</v>
      </c>
      <c r="D19" s="132" t="s">
        <v>57</v>
      </c>
      <c r="E19" s="133" t="s">
        <v>53</v>
      </c>
      <c r="F19" s="84" t="s">
        <v>45</v>
      </c>
      <c r="G19" s="88">
        <v>36.26</v>
      </c>
      <c r="H19" s="134">
        <v>5</v>
      </c>
      <c r="I19" s="84"/>
      <c r="J19" s="83"/>
      <c r="K19" s="84"/>
      <c r="L19" s="84"/>
      <c r="M19" s="84"/>
      <c r="N19" s="83"/>
      <c r="O19" s="84"/>
      <c r="P19" s="84"/>
      <c r="Q19" s="88">
        <v>4.8</v>
      </c>
      <c r="R19" s="84" t="s">
        <v>47</v>
      </c>
      <c r="S19" s="88"/>
      <c r="T19" s="85" t="s">
        <v>47</v>
      </c>
      <c r="U19" s="85"/>
      <c r="V19" s="85"/>
      <c r="W19" s="85"/>
      <c r="X19" s="85"/>
      <c r="Y19" s="85"/>
      <c r="Z19" s="85" t="s">
        <v>46</v>
      </c>
      <c r="AA19" s="85"/>
      <c r="AB19" s="85"/>
      <c r="AC19" s="85"/>
      <c r="AD19" s="85"/>
      <c r="AE19" s="85"/>
      <c r="AF19" s="85"/>
      <c r="AG19" s="85"/>
      <c r="AH19" s="85"/>
      <c r="AI19" s="85"/>
      <c r="AJ19" s="85"/>
      <c r="AK19" s="84"/>
      <c r="AL19" s="84"/>
    </row>
    <row r="20" spans="1:38">
      <c r="A20" s="154"/>
      <c r="B20" s="84" t="s">
        <v>41</v>
      </c>
      <c r="C20" s="82" t="s">
        <v>59</v>
      </c>
      <c r="D20" s="132" t="s">
        <v>57</v>
      </c>
      <c r="E20" s="133" t="s">
        <v>53</v>
      </c>
      <c r="F20" s="84" t="s">
        <v>45</v>
      </c>
      <c r="G20" s="88">
        <v>16.04</v>
      </c>
      <c r="H20" s="134">
        <v>5</v>
      </c>
      <c r="I20" s="84"/>
      <c r="J20" s="83">
        <v>5.77</v>
      </c>
      <c r="K20" s="84" t="s">
        <v>47</v>
      </c>
      <c r="L20" s="84"/>
      <c r="M20" s="84"/>
      <c r="N20" s="83"/>
      <c r="O20" s="84"/>
      <c r="P20" s="84"/>
      <c r="Q20" s="84"/>
      <c r="R20" s="84"/>
      <c r="S20" s="88"/>
      <c r="T20" s="85"/>
      <c r="U20" s="85"/>
      <c r="V20" s="85"/>
      <c r="W20" s="85"/>
      <c r="X20" s="85"/>
      <c r="Y20" s="85"/>
      <c r="Z20" s="85" t="s">
        <v>47</v>
      </c>
      <c r="AA20" s="85"/>
      <c r="AB20" s="85"/>
      <c r="AC20" s="85"/>
      <c r="AD20" s="85"/>
      <c r="AE20" s="85"/>
      <c r="AF20" s="85"/>
      <c r="AG20" s="85"/>
      <c r="AH20" s="85" t="s">
        <v>47</v>
      </c>
      <c r="AI20" s="85"/>
      <c r="AJ20" s="85"/>
      <c r="AK20" s="84"/>
      <c r="AL20" s="82"/>
    </row>
    <row r="21" spans="1:38">
      <c r="A21" s="154" t="s">
        <v>380</v>
      </c>
      <c r="B21" s="84" t="s">
        <v>41</v>
      </c>
      <c r="C21" s="82"/>
      <c r="D21" s="132" t="s">
        <v>390</v>
      </c>
      <c r="E21" s="133" t="s">
        <v>64</v>
      </c>
      <c r="F21" s="84" t="s">
        <v>45</v>
      </c>
      <c r="G21" s="88">
        <v>17.72</v>
      </c>
      <c r="H21" s="134">
        <v>1</v>
      </c>
      <c r="I21" s="84"/>
      <c r="J21" s="83">
        <v>11.64</v>
      </c>
      <c r="K21" s="84" t="s">
        <v>47</v>
      </c>
      <c r="L21" s="84"/>
      <c r="M21" s="84"/>
      <c r="N21" s="83"/>
      <c r="O21" s="84"/>
      <c r="P21" s="84"/>
      <c r="Q21" s="84"/>
      <c r="R21" s="84"/>
      <c r="S21" s="88"/>
      <c r="T21" s="85" t="s">
        <v>47</v>
      </c>
      <c r="U21" s="85" t="s">
        <v>47</v>
      </c>
      <c r="V21" s="85" t="s">
        <v>47</v>
      </c>
      <c r="W21" s="85" t="s">
        <v>47</v>
      </c>
      <c r="X21" s="85"/>
      <c r="Y21" s="85" t="s">
        <v>47</v>
      </c>
      <c r="Z21" s="85"/>
      <c r="AA21" s="85"/>
      <c r="AB21" s="85"/>
      <c r="AC21" s="85"/>
      <c r="AD21" s="85"/>
      <c r="AE21" s="85" t="s">
        <v>47</v>
      </c>
      <c r="AF21" s="85"/>
      <c r="AG21" s="85"/>
      <c r="AH21" s="85" t="s">
        <v>47</v>
      </c>
      <c r="AI21" s="85"/>
      <c r="AJ21" s="85"/>
      <c r="AK21" s="84"/>
      <c r="AL21" s="84"/>
    </row>
    <row r="22" spans="1:38">
      <c r="A22" s="154" t="s">
        <v>381</v>
      </c>
      <c r="B22" s="84" t="s">
        <v>41</v>
      </c>
      <c r="C22" s="82"/>
      <c r="D22" s="132" t="s">
        <v>43</v>
      </c>
      <c r="E22" s="133" t="s">
        <v>44</v>
      </c>
      <c r="F22" s="84" t="s">
        <v>45</v>
      </c>
      <c r="G22" s="88">
        <v>50.54</v>
      </c>
      <c r="H22" s="134">
        <v>5</v>
      </c>
      <c r="I22" s="84"/>
      <c r="J22" s="83">
        <v>19.8</v>
      </c>
      <c r="K22" s="84" t="s">
        <v>47</v>
      </c>
      <c r="L22" s="84"/>
      <c r="M22" s="84"/>
      <c r="N22" s="83">
        <v>0.36</v>
      </c>
      <c r="O22" s="84"/>
      <c r="P22" s="84"/>
      <c r="Q22" s="84"/>
      <c r="R22" s="84"/>
      <c r="S22" s="88"/>
      <c r="T22" s="85" t="s">
        <v>47</v>
      </c>
      <c r="U22" s="85" t="s">
        <v>47</v>
      </c>
      <c r="V22" s="85" t="s">
        <v>47</v>
      </c>
      <c r="W22" s="85" t="s">
        <v>47</v>
      </c>
      <c r="X22" s="85"/>
      <c r="Y22" s="85" t="s">
        <v>47</v>
      </c>
      <c r="Z22" s="85" t="s">
        <v>47</v>
      </c>
      <c r="AA22" s="85"/>
      <c r="AB22" s="85"/>
      <c r="AC22" s="85"/>
      <c r="AD22" s="85"/>
      <c r="AE22" s="85" t="s">
        <v>47</v>
      </c>
      <c r="AF22" s="85"/>
      <c r="AG22" s="85"/>
      <c r="AH22" s="85" t="s">
        <v>47</v>
      </c>
      <c r="AI22" s="85"/>
      <c r="AJ22" s="85"/>
      <c r="AK22" s="84"/>
      <c r="AL22" s="84"/>
    </row>
    <row r="23" spans="1:38">
      <c r="A23" s="154" t="s">
        <v>389</v>
      </c>
      <c r="B23" s="84" t="s">
        <v>41</v>
      </c>
      <c r="C23" s="82"/>
      <c r="D23" s="132" t="s">
        <v>43</v>
      </c>
      <c r="E23" s="133" t="s">
        <v>44</v>
      </c>
      <c r="F23" s="84" t="s">
        <v>45</v>
      </c>
      <c r="G23" s="88">
        <v>50.54</v>
      </c>
      <c r="H23" s="134">
        <v>5</v>
      </c>
      <c r="I23" s="84"/>
      <c r="J23" s="83">
        <v>19.8</v>
      </c>
      <c r="K23" s="84" t="s">
        <v>47</v>
      </c>
      <c r="L23" s="84"/>
      <c r="M23" s="84"/>
      <c r="N23" s="83"/>
      <c r="O23" s="84"/>
      <c r="P23" s="84"/>
      <c r="Q23" s="84"/>
      <c r="R23" s="84"/>
      <c r="S23" s="88"/>
      <c r="T23" s="85" t="s">
        <v>47</v>
      </c>
      <c r="U23" s="85" t="s">
        <v>47</v>
      </c>
      <c r="V23" s="85" t="s">
        <v>47</v>
      </c>
      <c r="W23" s="85" t="s">
        <v>47</v>
      </c>
      <c r="X23" s="85"/>
      <c r="Y23" s="85" t="s">
        <v>47</v>
      </c>
      <c r="Z23" s="85" t="s">
        <v>47</v>
      </c>
      <c r="AA23" s="85"/>
      <c r="AB23" s="85"/>
      <c r="AC23" s="85"/>
      <c r="AD23" s="85" t="s">
        <v>47</v>
      </c>
      <c r="AE23" s="85"/>
      <c r="AF23" s="85"/>
      <c r="AG23" s="85"/>
      <c r="AH23" s="85" t="s">
        <v>47</v>
      </c>
      <c r="AI23" s="85"/>
      <c r="AJ23" s="85"/>
      <c r="AK23" s="84"/>
      <c r="AL23" s="84"/>
    </row>
    <row r="24" spans="1:38">
      <c r="A24" s="154" t="s">
        <v>383</v>
      </c>
      <c r="B24" s="84" t="s">
        <v>41</v>
      </c>
      <c r="C24" s="82"/>
      <c r="D24" s="132" t="s">
        <v>43</v>
      </c>
      <c r="E24" s="133" t="s">
        <v>44</v>
      </c>
      <c r="F24" s="84" t="s">
        <v>45</v>
      </c>
      <c r="G24" s="83">
        <v>50.54</v>
      </c>
      <c r="H24" s="134">
        <v>5</v>
      </c>
      <c r="I24" s="133"/>
      <c r="J24" s="90">
        <v>19.8</v>
      </c>
      <c r="K24" s="138" t="s">
        <v>47</v>
      </c>
      <c r="L24" s="91"/>
      <c r="M24" s="91"/>
      <c r="N24" s="92"/>
      <c r="O24" s="91"/>
      <c r="P24" s="91"/>
      <c r="Q24" s="91"/>
      <c r="R24" s="91"/>
      <c r="S24" s="92"/>
      <c r="T24" s="93" t="s">
        <v>47</v>
      </c>
      <c r="U24" s="93" t="s">
        <v>47</v>
      </c>
      <c r="V24" s="93" t="s">
        <v>47</v>
      </c>
      <c r="W24" s="93" t="s">
        <v>47</v>
      </c>
      <c r="X24" s="93"/>
      <c r="Y24" s="85" t="s">
        <v>47</v>
      </c>
      <c r="Z24" s="85" t="s">
        <v>47</v>
      </c>
      <c r="AA24" s="85"/>
      <c r="AB24" s="85"/>
      <c r="AC24" s="85"/>
      <c r="AD24" s="85" t="s">
        <v>47</v>
      </c>
      <c r="AE24" s="85" t="s">
        <v>47</v>
      </c>
      <c r="AF24" s="85"/>
      <c r="AG24" s="85"/>
      <c r="AH24" s="85" t="s">
        <v>47</v>
      </c>
      <c r="AI24" s="85"/>
      <c r="AJ24" s="85"/>
      <c r="AK24" s="84"/>
      <c r="AL24" s="84"/>
    </row>
    <row r="25" spans="1:38">
      <c r="A25" s="154" t="s">
        <v>386</v>
      </c>
      <c r="B25" s="84" t="s">
        <v>41</v>
      </c>
      <c r="C25" s="82"/>
      <c r="D25" s="84" t="s">
        <v>43</v>
      </c>
      <c r="E25" s="133" t="s">
        <v>44</v>
      </c>
      <c r="F25" s="84" t="s">
        <v>45</v>
      </c>
      <c r="G25" s="83">
        <v>50.54</v>
      </c>
      <c r="H25" s="134">
        <v>5</v>
      </c>
      <c r="I25" s="133"/>
      <c r="J25" s="90">
        <v>19.8</v>
      </c>
      <c r="K25" s="91" t="s">
        <v>47</v>
      </c>
      <c r="L25" s="91"/>
      <c r="M25" s="91"/>
      <c r="N25" s="83"/>
      <c r="O25" s="91"/>
      <c r="P25" s="91"/>
      <c r="Q25" s="91"/>
      <c r="R25" s="91"/>
      <c r="S25" s="92"/>
      <c r="T25" s="93" t="s">
        <v>47</v>
      </c>
      <c r="U25" s="93" t="s">
        <v>47</v>
      </c>
      <c r="V25" s="93" t="s">
        <v>47</v>
      </c>
      <c r="W25" s="93" t="s">
        <v>47</v>
      </c>
      <c r="X25" s="93"/>
      <c r="Y25" s="85" t="s">
        <v>47</v>
      </c>
      <c r="Z25" s="85" t="s">
        <v>47</v>
      </c>
      <c r="AA25" s="85"/>
      <c r="AB25" s="85"/>
      <c r="AC25" s="85"/>
      <c r="AD25" s="85" t="s">
        <v>47</v>
      </c>
      <c r="AE25" s="85" t="s">
        <v>47</v>
      </c>
      <c r="AF25" s="85"/>
      <c r="AG25" s="85"/>
      <c r="AH25" s="85" t="s">
        <v>47</v>
      </c>
      <c r="AI25" s="85"/>
      <c r="AJ25" s="85"/>
      <c r="AK25" s="84"/>
      <c r="AL25" s="84"/>
    </row>
    <row r="26" spans="1:38">
      <c r="A26" s="154" t="s">
        <v>387</v>
      </c>
      <c r="B26" s="84" t="s">
        <v>41</v>
      </c>
      <c r="C26" s="82"/>
      <c r="D26" s="84" t="s">
        <v>43</v>
      </c>
      <c r="E26" s="133" t="s">
        <v>44</v>
      </c>
      <c r="F26" s="84" t="s">
        <v>45</v>
      </c>
      <c r="G26" s="83">
        <v>50.54</v>
      </c>
      <c r="H26" s="134">
        <v>5</v>
      </c>
      <c r="I26" s="84"/>
      <c r="J26" s="83">
        <v>19.8</v>
      </c>
      <c r="K26" s="84" t="s">
        <v>47</v>
      </c>
      <c r="L26" s="84"/>
      <c r="M26" s="84"/>
      <c r="N26" s="83"/>
      <c r="O26" s="84"/>
      <c r="P26" s="84"/>
      <c r="Q26" s="84"/>
      <c r="R26" s="84"/>
      <c r="S26" s="84"/>
      <c r="T26" s="85" t="s">
        <v>47</v>
      </c>
      <c r="U26" s="85" t="s">
        <v>47</v>
      </c>
      <c r="V26" s="85" t="s">
        <v>47</v>
      </c>
      <c r="W26" s="85" t="s">
        <v>47</v>
      </c>
      <c r="X26" s="85"/>
      <c r="Y26" s="85" t="s">
        <v>47</v>
      </c>
      <c r="Z26" s="85" t="s">
        <v>47</v>
      </c>
      <c r="AA26" s="85"/>
      <c r="AB26" s="85"/>
      <c r="AC26" s="85"/>
      <c r="AD26" s="85" t="s">
        <v>47</v>
      </c>
      <c r="AE26" s="85" t="s">
        <v>47</v>
      </c>
      <c r="AF26" s="85"/>
      <c r="AG26" s="85"/>
      <c r="AH26" s="85" t="s">
        <v>47</v>
      </c>
      <c r="AI26" s="85"/>
      <c r="AJ26" s="85"/>
      <c r="AK26" s="84"/>
      <c r="AL26" s="84"/>
    </row>
    <row r="27" spans="1:38" ht="12" thickBot="1">
      <c r="A27" s="155" t="s">
        <v>388</v>
      </c>
      <c r="B27" s="96" t="s">
        <v>41</v>
      </c>
      <c r="C27" s="94"/>
      <c r="D27" s="96" t="s">
        <v>43</v>
      </c>
      <c r="E27" s="139" t="s">
        <v>44</v>
      </c>
      <c r="F27" s="96" t="s">
        <v>74</v>
      </c>
      <c r="G27" s="95">
        <v>50.54</v>
      </c>
      <c r="H27" s="140">
        <v>5</v>
      </c>
      <c r="I27" s="96"/>
      <c r="J27" s="95">
        <v>19.8</v>
      </c>
      <c r="K27" s="96" t="s">
        <v>47</v>
      </c>
      <c r="L27" s="96"/>
      <c r="M27" s="96"/>
      <c r="N27" s="95"/>
      <c r="O27" s="96"/>
      <c r="P27" s="96"/>
      <c r="Q27" s="96"/>
      <c r="R27" s="96"/>
      <c r="S27" s="96"/>
      <c r="T27" s="97" t="s">
        <v>47</v>
      </c>
      <c r="U27" s="97" t="s">
        <v>47</v>
      </c>
      <c r="V27" s="97" t="s">
        <v>47</v>
      </c>
      <c r="W27" s="97" t="s">
        <v>47</v>
      </c>
      <c r="X27" s="97"/>
      <c r="Y27" s="97" t="s">
        <v>47</v>
      </c>
      <c r="Z27" s="97" t="s">
        <v>47</v>
      </c>
      <c r="AA27" s="97"/>
      <c r="AB27" s="97"/>
      <c r="AC27" s="97"/>
      <c r="AD27" s="97" t="s">
        <v>47</v>
      </c>
      <c r="AE27" s="97" t="s">
        <v>47</v>
      </c>
      <c r="AF27" s="97"/>
      <c r="AG27" s="97"/>
      <c r="AH27" s="97" t="s">
        <v>47</v>
      </c>
      <c r="AI27" s="97"/>
      <c r="AJ27" s="97"/>
      <c r="AK27" s="96"/>
      <c r="AL27" s="96"/>
    </row>
    <row r="28" spans="1:38" ht="12" thickBot="1">
      <c r="A28" s="522" t="s">
        <v>61</v>
      </c>
      <c r="B28" s="523"/>
      <c r="C28" s="523"/>
      <c r="D28" s="523"/>
      <c r="E28" s="523"/>
      <c r="F28" s="523"/>
      <c r="G28" s="523"/>
      <c r="H28" s="523"/>
      <c r="I28" s="523"/>
      <c r="J28" s="523"/>
      <c r="K28" s="523"/>
      <c r="L28" s="523"/>
      <c r="M28" s="523"/>
      <c r="N28" s="523"/>
      <c r="O28" s="523"/>
      <c r="P28" s="523"/>
      <c r="Q28" s="523"/>
      <c r="R28" s="523"/>
      <c r="S28" s="523"/>
      <c r="T28" s="523"/>
      <c r="U28" s="523"/>
      <c r="V28" s="523"/>
      <c r="W28" s="523"/>
      <c r="X28" s="523"/>
      <c r="Y28" s="523"/>
      <c r="Z28" s="523"/>
      <c r="AA28" s="523"/>
      <c r="AB28" s="523"/>
      <c r="AC28" s="523"/>
      <c r="AD28" s="523"/>
      <c r="AE28" s="523"/>
      <c r="AF28" s="523"/>
      <c r="AG28" s="523"/>
      <c r="AH28" s="523"/>
      <c r="AI28" s="523"/>
      <c r="AJ28" s="523"/>
      <c r="AK28" s="523"/>
      <c r="AL28" s="524"/>
    </row>
    <row r="29" spans="1:38">
      <c r="A29" s="532" t="s">
        <v>392</v>
      </c>
      <c r="B29" s="536" t="s">
        <v>62</v>
      </c>
      <c r="C29" s="540"/>
      <c r="D29" s="545" t="s">
        <v>63</v>
      </c>
      <c r="E29" s="526" t="s">
        <v>64</v>
      </c>
      <c r="F29" s="536" t="s">
        <v>45</v>
      </c>
      <c r="G29" s="538">
        <v>150.16</v>
      </c>
      <c r="H29" s="542">
        <v>5</v>
      </c>
      <c r="I29" s="526"/>
      <c r="J29" s="538">
        <v>32.33</v>
      </c>
      <c r="K29" s="526" t="s">
        <v>47</v>
      </c>
      <c r="L29" s="526"/>
      <c r="M29" s="526"/>
      <c r="N29" s="538"/>
      <c r="O29" s="526"/>
      <c r="P29" s="526"/>
      <c r="Q29" s="526"/>
      <c r="R29" s="526"/>
      <c r="S29" s="526"/>
      <c r="T29" s="528" t="s">
        <v>47</v>
      </c>
      <c r="U29" s="528" t="s">
        <v>47</v>
      </c>
      <c r="V29" s="528" t="s">
        <v>47</v>
      </c>
      <c r="W29" s="528" t="s">
        <v>47</v>
      </c>
      <c r="X29" s="528"/>
      <c r="Y29" s="528"/>
      <c r="Z29" s="528"/>
      <c r="AA29" s="528"/>
      <c r="AB29" s="528"/>
      <c r="AC29" s="528"/>
      <c r="AD29" s="528"/>
      <c r="AE29" s="528"/>
      <c r="AF29" s="528"/>
      <c r="AG29" s="528"/>
      <c r="AH29" s="528" t="s">
        <v>47</v>
      </c>
      <c r="AI29" s="528"/>
      <c r="AJ29" s="528"/>
      <c r="AK29" s="526"/>
      <c r="AL29" s="526"/>
    </row>
    <row r="30" spans="1:38">
      <c r="A30" s="533"/>
      <c r="B30" s="537"/>
      <c r="C30" s="541"/>
      <c r="D30" s="546"/>
      <c r="E30" s="527"/>
      <c r="F30" s="537"/>
      <c r="G30" s="539"/>
      <c r="H30" s="543"/>
      <c r="I30" s="527"/>
      <c r="J30" s="539"/>
      <c r="K30" s="527"/>
      <c r="L30" s="527"/>
      <c r="M30" s="527"/>
      <c r="N30" s="539"/>
      <c r="O30" s="527"/>
      <c r="P30" s="527"/>
      <c r="Q30" s="527"/>
      <c r="R30" s="527"/>
      <c r="S30" s="527"/>
      <c r="T30" s="529"/>
      <c r="U30" s="529"/>
      <c r="V30" s="529"/>
      <c r="W30" s="529"/>
      <c r="X30" s="529"/>
      <c r="Y30" s="529"/>
      <c r="Z30" s="529"/>
      <c r="AA30" s="529"/>
      <c r="AB30" s="529"/>
      <c r="AC30" s="529"/>
      <c r="AD30" s="529"/>
      <c r="AE30" s="529"/>
      <c r="AF30" s="529"/>
      <c r="AG30" s="529"/>
      <c r="AH30" s="529"/>
      <c r="AI30" s="529"/>
      <c r="AJ30" s="529"/>
      <c r="AK30" s="527"/>
      <c r="AL30" s="527"/>
    </row>
    <row r="31" spans="1:38">
      <c r="A31" s="153" t="s">
        <v>301</v>
      </c>
      <c r="B31" s="84" t="s">
        <v>62</v>
      </c>
      <c r="C31" s="82"/>
      <c r="D31" s="101" t="s">
        <v>65</v>
      </c>
      <c r="E31" s="133" t="s">
        <v>64</v>
      </c>
      <c r="F31" s="84" t="s">
        <v>45</v>
      </c>
      <c r="G31" s="83">
        <v>13.6</v>
      </c>
      <c r="H31" s="134">
        <v>5</v>
      </c>
      <c r="I31" s="84"/>
      <c r="J31" s="83">
        <v>6.07</v>
      </c>
      <c r="K31" s="84"/>
      <c r="L31" s="84"/>
      <c r="M31" s="84"/>
      <c r="N31" s="83">
        <v>4.72</v>
      </c>
      <c r="O31" s="84"/>
      <c r="P31" s="84"/>
      <c r="Q31" s="84"/>
      <c r="R31" s="84"/>
      <c r="S31" s="84"/>
      <c r="T31" s="85" t="s">
        <v>47</v>
      </c>
      <c r="U31" s="85"/>
      <c r="V31" s="85"/>
      <c r="W31" s="85" t="s">
        <v>47</v>
      </c>
      <c r="X31" s="85"/>
      <c r="Y31" s="85" t="s">
        <v>47</v>
      </c>
      <c r="Z31" s="85"/>
      <c r="AA31" s="85"/>
      <c r="AB31" s="85"/>
      <c r="AC31" s="85"/>
      <c r="AD31" s="85"/>
      <c r="AE31" s="85"/>
      <c r="AF31" s="85"/>
      <c r="AG31" s="85"/>
      <c r="AH31" s="85" t="s">
        <v>47</v>
      </c>
      <c r="AI31" s="85"/>
      <c r="AJ31" s="85"/>
      <c r="AK31" s="84"/>
      <c r="AL31" s="84"/>
    </row>
    <row r="32" spans="1:38">
      <c r="A32" s="153" t="s">
        <v>393</v>
      </c>
      <c r="B32" s="84" t="s">
        <v>62</v>
      </c>
      <c r="C32" s="82"/>
      <c r="D32" s="101" t="s">
        <v>43</v>
      </c>
      <c r="E32" s="133" t="s">
        <v>44</v>
      </c>
      <c r="F32" s="84" t="s">
        <v>45</v>
      </c>
      <c r="G32" s="83">
        <v>75.08</v>
      </c>
      <c r="H32" s="134">
        <v>5</v>
      </c>
      <c r="I32" s="84"/>
      <c r="J32" s="83">
        <v>13.63</v>
      </c>
      <c r="K32" s="84" t="s">
        <v>47</v>
      </c>
      <c r="L32" s="84"/>
      <c r="M32" s="84"/>
      <c r="N32" s="83"/>
      <c r="O32" s="84"/>
      <c r="P32" s="84"/>
      <c r="Q32" s="84"/>
      <c r="R32" s="84"/>
      <c r="S32" s="84"/>
      <c r="T32" s="85" t="s">
        <v>47</v>
      </c>
      <c r="U32" s="85" t="s">
        <v>47</v>
      </c>
      <c r="V32" s="85" t="s">
        <v>47</v>
      </c>
      <c r="W32" s="85" t="s">
        <v>47</v>
      </c>
      <c r="X32" s="85"/>
      <c r="Y32" s="85"/>
      <c r="Z32" s="85" t="s">
        <v>47</v>
      </c>
      <c r="AA32" s="85"/>
      <c r="AB32" s="85"/>
      <c r="AC32" s="85"/>
      <c r="AD32" s="85" t="s">
        <v>47</v>
      </c>
      <c r="AE32" s="85" t="s">
        <v>47</v>
      </c>
      <c r="AF32" s="85"/>
      <c r="AG32" s="85"/>
      <c r="AH32" s="85" t="s">
        <v>47</v>
      </c>
      <c r="AI32" s="85"/>
      <c r="AJ32" s="85"/>
      <c r="AK32" s="84"/>
      <c r="AL32" s="84"/>
    </row>
    <row r="33" spans="1:38">
      <c r="A33" s="153"/>
      <c r="B33" s="84" t="s">
        <v>62</v>
      </c>
      <c r="C33" s="82" t="s">
        <v>394</v>
      </c>
      <c r="D33" s="101" t="s">
        <v>57</v>
      </c>
      <c r="E33" s="133" t="s">
        <v>53</v>
      </c>
      <c r="F33" s="84" t="s">
        <v>45</v>
      </c>
      <c r="G33" s="83">
        <v>6.62</v>
      </c>
      <c r="H33" s="134">
        <v>5</v>
      </c>
      <c r="I33" s="84"/>
      <c r="J33" s="83"/>
      <c r="K33" s="84"/>
      <c r="L33" s="84"/>
      <c r="M33" s="84"/>
      <c r="N33" s="83"/>
      <c r="O33" s="84"/>
      <c r="P33" s="84"/>
      <c r="Q33" s="84"/>
      <c r="R33" s="84"/>
      <c r="S33" s="84"/>
      <c r="T33" s="85"/>
      <c r="U33" s="85"/>
      <c r="V33" s="85"/>
      <c r="W33" s="85"/>
      <c r="X33" s="85"/>
      <c r="Y33" s="85"/>
      <c r="Z33" s="85"/>
      <c r="AA33" s="85"/>
      <c r="AB33" s="85"/>
      <c r="AC33" s="85"/>
      <c r="AD33" s="85"/>
      <c r="AE33" s="85"/>
      <c r="AF33" s="85"/>
      <c r="AG33" s="85"/>
      <c r="AH33" s="85" t="s">
        <v>47</v>
      </c>
      <c r="AI33" s="85"/>
      <c r="AJ33" s="85"/>
      <c r="AK33" s="84"/>
      <c r="AL33" s="84"/>
    </row>
    <row r="34" spans="1:38">
      <c r="A34" s="153"/>
      <c r="B34" s="84" t="s">
        <v>62</v>
      </c>
      <c r="C34" s="82" t="s">
        <v>56</v>
      </c>
      <c r="D34" s="101" t="s">
        <v>57</v>
      </c>
      <c r="E34" s="133" t="s">
        <v>53</v>
      </c>
      <c r="F34" s="84" t="s">
        <v>45</v>
      </c>
      <c r="G34" s="83">
        <v>40.32</v>
      </c>
      <c r="H34" s="134">
        <v>5</v>
      </c>
      <c r="I34" s="84"/>
      <c r="J34" s="83"/>
      <c r="K34" s="84"/>
      <c r="L34" s="84"/>
      <c r="M34" s="84"/>
      <c r="N34" s="83"/>
      <c r="O34" s="84"/>
      <c r="P34" s="84"/>
      <c r="Q34" s="84">
        <v>5.67</v>
      </c>
      <c r="R34" s="84" t="s">
        <v>47</v>
      </c>
      <c r="S34" s="84"/>
      <c r="T34" s="85"/>
      <c r="U34" s="85"/>
      <c r="V34" s="85"/>
      <c r="W34" s="85"/>
      <c r="X34" s="85"/>
      <c r="Y34" s="85"/>
      <c r="Z34" s="85" t="s">
        <v>47</v>
      </c>
      <c r="AA34" s="85"/>
      <c r="AB34" s="85"/>
      <c r="AC34" s="85"/>
      <c r="AD34" s="85"/>
      <c r="AE34" s="85"/>
      <c r="AF34" s="85"/>
      <c r="AG34" s="85"/>
      <c r="AH34" s="85" t="s">
        <v>47</v>
      </c>
      <c r="AI34" s="85"/>
      <c r="AJ34" s="85"/>
      <c r="AK34" s="84"/>
      <c r="AL34" s="84"/>
    </row>
    <row r="35" spans="1:38">
      <c r="A35" s="153"/>
      <c r="B35" s="84" t="s">
        <v>62</v>
      </c>
      <c r="C35" s="82"/>
      <c r="D35" s="101" t="s">
        <v>52</v>
      </c>
      <c r="E35" s="133" t="s">
        <v>60</v>
      </c>
      <c r="F35" s="84" t="s">
        <v>54</v>
      </c>
      <c r="G35" s="83">
        <v>37.159999999999997</v>
      </c>
      <c r="H35" s="134">
        <v>5</v>
      </c>
      <c r="I35" s="84"/>
      <c r="J35" s="83">
        <v>2.76</v>
      </c>
      <c r="K35" s="84" t="s">
        <v>47</v>
      </c>
      <c r="L35" s="84"/>
      <c r="M35" s="84"/>
      <c r="N35" s="83">
        <v>67.459999999999994</v>
      </c>
      <c r="O35" s="84"/>
      <c r="P35" s="84"/>
      <c r="Q35" s="84"/>
      <c r="R35" s="84"/>
      <c r="S35" s="88">
        <v>35.36</v>
      </c>
      <c r="T35" s="85"/>
      <c r="U35" s="85"/>
      <c r="V35" s="85"/>
      <c r="W35" s="85"/>
      <c r="X35" s="85"/>
      <c r="Y35" s="85" t="s">
        <v>47</v>
      </c>
      <c r="Z35" s="85" t="s">
        <v>47</v>
      </c>
      <c r="AA35" s="85" t="s">
        <v>47</v>
      </c>
      <c r="AB35" s="85" t="s">
        <v>47</v>
      </c>
      <c r="AC35" s="85" t="s">
        <v>47</v>
      </c>
      <c r="AD35" s="85"/>
      <c r="AE35" s="85"/>
      <c r="AF35" s="85"/>
      <c r="AG35" s="85" t="s">
        <v>47</v>
      </c>
      <c r="AH35" s="85" t="s">
        <v>47</v>
      </c>
      <c r="AI35" s="85"/>
      <c r="AJ35" s="85"/>
      <c r="AK35" s="84"/>
      <c r="AL35" s="84"/>
    </row>
    <row r="36" spans="1:38">
      <c r="A36" s="153"/>
      <c r="B36" s="84" t="s">
        <v>62</v>
      </c>
      <c r="C36" s="82"/>
      <c r="D36" s="101" t="s">
        <v>66</v>
      </c>
      <c r="E36" s="133" t="s">
        <v>60</v>
      </c>
      <c r="F36" s="84" t="s">
        <v>54</v>
      </c>
      <c r="G36" s="83">
        <v>37.159999999999997</v>
      </c>
      <c r="H36" s="134">
        <v>5</v>
      </c>
      <c r="I36" s="84"/>
      <c r="J36" s="83">
        <v>2.72</v>
      </c>
      <c r="K36" s="84" t="s">
        <v>47</v>
      </c>
      <c r="L36" s="84"/>
      <c r="M36" s="84"/>
      <c r="N36" s="83">
        <v>64.81</v>
      </c>
      <c r="O36" s="84"/>
      <c r="P36" s="84"/>
      <c r="Q36" s="84"/>
      <c r="R36" s="84"/>
      <c r="S36" s="88">
        <v>22.57</v>
      </c>
      <c r="T36" s="85"/>
      <c r="U36" s="85"/>
      <c r="V36" s="85"/>
      <c r="W36" s="85"/>
      <c r="X36" s="85"/>
      <c r="Y36" s="85" t="s">
        <v>47</v>
      </c>
      <c r="Z36" s="85" t="s">
        <v>47</v>
      </c>
      <c r="AA36" s="85" t="s">
        <v>47</v>
      </c>
      <c r="AB36" s="85" t="s">
        <v>47</v>
      </c>
      <c r="AC36" s="85" t="s">
        <v>47</v>
      </c>
      <c r="AD36" s="85"/>
      <c r="AE36" s="85"/>
      <c r="AF36" s="85"/>
      <c r="AG36" s="85" t="s">
        <v>47</v>
      </c>
      <c r="AH36" s="85" t="s">
        <v>47</v>
      </c>
      <c r="AI36" s="85"/>
      <c r="AJ36" s="85"/>
      <c r="AK36" s="84"/>
      <c r="AL36" s="84"/>
    </row>
    <row r="37" spans="1:38">
      <c r="A37" s="153" t="s">
        <v>285</v>
      </c>
      <c r="B37" s="84" t="s">
        <v>62</v>
      </c>
      <c r="C37" s="82"/>
      <c r="D37" s="101" t="s">
        <v>67</v>
      </c>
      <c r="E37" s="133" t="s">
        <v>68</v>
      </c>
      <c r="F37" s="84" t="s">
        <v>45</v>
      </c>
      <c r="G37" s="83">
        <v>33.64</v>
      </c>
      <c r="H37" s="134">
        <v>2</v>
      </c>
      <c r="I37" s="84"/>
      <c r="J37" s="83">
        <v>13.66</v>
      </c>
      <c r="K37" s="84" t="s">
        <v>46</v>
      </c>
      <c r="L37" s="84"/>
      <c r="M37" s="84"/>
      <c r="N37" s="83"/>
      <c r="O37" s="84"/>
      <c r="P37" s="84"/>
      <c r="Q37" s="84"/>
      <c r="R37" s="84"/>
      <c r="S37" s="84"/>
      <c r="T37" s="85" t="s">
        <v>47</v>
      </c>
      <c r="U37" s="85" t="s">
        <v>47</v>
      </c>
      <c r="V37" s="85" t="s">
        <v>47</v>
      </c>
      <c r="W37" s="85" t="s">
        <v>47</v>
      </c>
      <c r="X37" s="85"/>
      <c r="Y37" s="85" t="s">
        <v>47</v>
      </c>
      <c r="Z37" s="85" t="s">
        <v>47</v>
      </c>
      <c r="AA37" s="85"/>
      <c r="AB37" s="85" t="s">
        <v>47</v>
      </c>
      <c r="AC37" s="85" t="s">
        <v>47</v>
      </c>
      <c r="AD37" s="85"/>
      <c r="AE37" s="85" t="s">
        <v>47</v>
      </c>
      <c r="AF37" s="85"/>
      <c r="AG37" s="85"/>
      <c r="AH37" s="85" t="s">
        <v>47</v>
      </c>
      <c r="AI37" s="85"/>
      <c r="AJ37" s="85"/>
      <c r="AK37" s="84"/>
      <c r="AL37" s="84"/>
    </row>
    <row r="38" spans="1:38">
      <c r="A38" s="153"/>
      <c r="B38" s="84" t="s">
        <v>62</v>
      </c>
      <c r="C38" s="82" t="s">
        <v>395</v>
      </c>
      <c r="D38" s="101" t="s">
        <v>57</v>
      </c>
      <c r="E38" s="133" t="s">
        <v>53</v>
      </c>
      <c r="F38" s="84" t="s">
        <v>45</v>
      </c>
      <c r="G38" s="83">
        <v>32.31</v>
      </c>
      <c r="H38" s="134">
        <v>5</v>
      </c>
      <c r="I38" s="84"/>
      <c r="J38" s="83">
        <v>11.9</v>
      </c>
      <c r="K38" s="84" t="s">
        <v>47</v>
      </c>
      <c r="L38" s="84"/>
      <c r="M38" s="84"/>
      <c r="N38" s="83"/>
      <c r="O38" s="84"/>
      <c r="P38" s="84"/>
      <c r="Q38" s="84"/>
      <c r="R38" s="84"/>
      <c r="S38" s="84"/>
      <c r="T38" s="85"/>
      <c r="U38" s="85"/>
      <c r="V38" s="85"/>
      <c r="W38" s="85"/>
      <c r="X38" s="85"/>
      <c r="Y38" s="85"/>
      <c r="Z38" s="85" t="s">
        <v>47</v>
      </c>
      <c r="AA38" s="85"/>
      <c r="AB38" s="85"/>
      <c r="AC38" s="85"/>
      <c r="AD38" s="85"/>
      <c r="AE38" s="85"/>
      <c r="AF38" s="85"/>
      <c r="AG38" s="85"/>
      <c r="AH38" s="85" t="s">
        <v>47</v>
      </c>
      <c r="AI38" s="85"/>
      <c r="AJ38" s="85"/>
      <c r="AK38" s="84"/>
      <c r="AL38" s="84"/>
    </row>
    <row r="39" spans="1:38">
      <c r="A39" s="153" t="s">
        <v>283</v>
      </c>
      <c r="B39" s="84" t="s">
        <v>62</v>
      </c>
      <c r="C39" s="82"/>
      <c r="D39" s="101" t="s">
        <v>69</v>
      </c>
      <c r="E39" s="133" t="s">
        <v>68</v>
      </c>
      <c r="F39" s="84" t="s">
        <v>45</v>
      </c>
      <c r="G39" s="83">
        <v>33.64</v>
      </c>
      <c r="H39" s="134">
        <v>2</v>
      </c>
      <c r="I39" s="84"/>
      <c r="J39" s="83">
        <v>14.09</v>
      </c>
      <c r="K39" s="84" t="s">
        <v>47</v>
      </c>
      <c r="L39" s="84"/>
      <c r="M39" s="84"/>
      <c r="N39" s="83"/>
      <c r="O39" s="84"/>
      <c r="P39" s="84"/>
      <c r="Q39" s="84"/>
      <c r="R39" s="84"/>
      <c r="S39" s="84"/>
      <c r="T39" s="85" t="s">
        <v>47</v>
      </c>
      <c r="U39" s="85" t="s">
        <v>47</v>
      </c>
      <c r="V39" s="85" t="s">
        <v>47</v>
      </c>
      <c r="W39" s="85" t="s">
        <v>47</v>
      </c>
      <c r="X39" s="85"/>
      <c r="Y39" s="85"/>
      <c r="Z39" s="85" t="s">
        <v>47</v>
      </c>
      <c r="AA39" s="85"/>
      <c r="AB39" s="85"/>
      <c r="AC39" s="85"/>
      <c r="AD39" s="85"/>
      <c r="AE39" s="85"/>
      <c r="AF39" s="85"/>
      <c r="AG39" s="85"/>
      <c r="AH39" s="85" t="s">
        <v>47</v>
      </c>
      <c r="AI39" s="85"/>
      <c r="AJ39" s="85"/>
      <c r="AK39" s="84"/>
      <c r="AL39" s="84"/>
    </row>
    <row r="40" spans="1:38">
      <c r="A40" s="153" t="s">
        <v>396</v>
      </c>
      <c r="B40" s="84" t="s">
        <v>62</v>
      </c>
      <c r="C40" s="82"/>
      <c r="D40" s="101" t="s">
        <v>70</v>
      </c>
      <c r="E40" s="133" t="s">
        <v>68</v>
      </c>
      <c r="F40" s="84" t="s">
        <v>45</v>
      </c>
      <c r="G40" s="83">
        <v>12.36</v>
      </c>
      <c r="H40" s="134">
        <v>2</v>
      </c>
      <c r="I40" s="84"/>
      <c r="J40" s="83">
        <v>4.59</v>
      </c>
      <c r="K40" s="84" t="s">
        <v>47</v>
      </c>
      <c r="L40" s="84"/>
      <c r="M40" s="84"/>
      <c r="N40" s="83"/>
      <c r="O40" s="84"/>
      <c r="P40" s="84"/>
      <c r="Q40" s="84"/>
      <c r="R40" s="84"/>
      <c r="S40" s="84"/>
      <c r="T40" s="85" t="s">
        <v>47</v>
      </c>
      <c r="U40" s="85" t="s">
        <v>47</v>
      </c>
      <c r="V40" s="85" t="s">
        <v>47</v>
      </c>
      <c r="W40" s="85" t="s">
        <v>47</v>
      </c>
      <c r="X40" s="85"/>
      <c r="Y40" s="85"/>
      <c r="Z40" s="85" t="s">
        <v>47</v>
      </c>
      <c r="AA40" s="85"/>
      <c r="AB40" s="85"/>
      <c r="AC40" s="85"/>
      <c r="AD40" s="85"/>
      <c r="AE40" s="85"/>
      <c r="AF40" s="85"/>
      <c r="AG40" s="85"/>
      <c r="AH40" s="85" t="s">
        <v>47</v>
      </c>
      <c r="AI40" s="85"/>
      <c r="AJ40" s="85"/>
      <c r="AK40" s="84"/>
      <c r="AL40" s="84"/>
    </row>
    <row r="41" spans="1:38">
      <c r="A41" s="153"/>
      <c r="B41" s="84" t="s">
        <v>62</v>
      </c>
      <c r="C41" s="82" t="s">
        <v>397</v>
      </c>
      <c r="D41" s="101" t="s">
        <v>57</v>
      </c>
      <c r="E41" s="133" t="s">
        <v>53</v>
      </c>
      <c r="F41" s="84" t="s">
        <v>45</v>
      </c>
      <c r="G41" s="83">
        <v>7.41</v>
      </c>
      <c r="H41" s="134">
        <v>5</v>
      </c>
      <c r="I41" s="84"/>
      <c r="J41" s="83"/>
      <c r="K41" s="84"/>
      <c r="L41" s="84"/>
      <c r="M41" s="84"/>
      <c r="N41" s="83"/>
      <c r="O41" s="84"/>
      <c r="P41" s="84"/>
      <c r="Q41" s="84">
        <v>9.7200000000000006</v>
      </c>
      <c r="R41" s="84" t="s">
        <v>47</v>
      </c>
      <c r="S41" s="84"/>
      <c r="T41" s="85"/>
      <c r="U41" s="85"/>
      <c r="V41" s="85"/>
      <c r="W41" s="85"/>
      <c r="X41" s="85"/>
      <c r="Y41" s="85"/>
      <c r="Z41" s="85"/>
      <c r="AA41" s="85"/>
      <c r="AB41" s="85"/>
      <c r="AC41" s="85"/>
      <c r="AD41" s="85"/>
      <c r="AE41" s="85"/>
      <c r="AF41" s="85"/>
      <c r="AG41" s="85"/>
      <c r="AH41" s="85"/>
      <c r="AI41" s="85"/>
      <c r="AJ41" s="85"/>
      <c r="AK41" s="84"/>
      <c r="AL41" s="84"/>
    </row>
    <row r="42" spans="1:38">
      <c r="A42" s="153" t="s">
        <v>398</v>
      </c>
      <c r="B42" s="84" t="s">
        <v>62</v>
      </c>
      <c r="C42" s="82"/>
      <c r="D42" s="101" t="s">
        <v>71</v>
      </c>
      <c r="E42" s="133" t="s">
        <v>68</v>
      </c>
      <c r="F42" s="84" t="s">
        <v>45</v>
      </c>
      <c r="G42" s="83">
        <v>12.36</v>
      </c>
      <c r="H42" s="480">
        <v>5</v>
      </c>
      <c r="I42" s="133"/>
      <c r="J42" s="90">
        <v>4.6100000000000003</v>
      </c>
      <c r="K42" s="91" t="s">
        <v>47</v>
      </c>
      <c r="L42" s="91"/>
      <c r="M42" s="91"/>
      <c r="N42" s="83"/>
      <c r="O42" s="91"/>
      <c r="P42" s="91"/>
      <c r="Q42" s="91"/>
      <c r="R42" s="91"/>
      <c r="S42" s="92"/>
      <c r="T42" s="93" t="s">
        <v>47</v>
      </c>
      <c r="U42" s="93" t="s">
        <v>47</v>
      </c>
      <c r="V42" s="93" t="s">
        <v>47</v>
      </c>
      <c r="W42" s="93" t="s">
        <v>47</v>
      </c>
      <c r="X42" s="93"/>
      <c r="Y42" s="85" t="s">
        <v>47</v>
      </c>
      <c r="Z42" s="85" t="s">
        <v>47</v>
      </c>
      <c r="AA42" s="85"/>
      <c r="AB42" s="85"/>
      <c r="AC42" s="85"/>
      <c r="AD42" s="85" t="s">
        <v>47</v>
      </c>
      <c r="AE42" s="85"/>
      <c r="AF42" s="85"/>
      <c r="AG42" s="85"/>
      <c r="AH42" s="85" t="s">
        <v>47</v>
      </c>
      <c r="AI42" s="85"/>
      <c r="AJ42" s="85"/>
      <c r="AK42" s="84"/>
      <c r="AL42" s="84"/>
    </row>
    <row r="43" spans="1:38">
      <c r="A43" s="153"/>
      <c r="B43" s="84" t="s">
        <v>62</v>
      </c>
      <c r="C43" s="82" t="s">
        <v>399</v>
      </c>
      <c r="D43" s="132" t="s">
        <v>57</v>
      </c>
      <c r="E43" s="133" t="s">
        <v>53</v>
      </c>
      <c r="F43" s="84" t="s">
        <v>45</v>
      </c>
      <c r="G43" s="83">
        <v>7.43</v>
      </c>
      <c r="H43" s="480">
        <v>5</v>
      </c>
      <c r="I43" s="133"/>
      <c r="J43" s="90"/>
      <c r="K43" s="91"/>
      <c r="L43" s="91"/>
      <c r="M43" s="91"/>
      <c r="N43" s="83"/>
      <c r="O43" s="91"/>
      <c r="P43" s="91"/>
      <c r="Q43" s="91">
        <v>9.7200000000000006</v>
      </c>
      <c r="R43" s="91" t="s">
        <v>47</v>
      </c>
      <c r="S43" s="92"/>
      <c r="T43" s="93"/>
      <c r="U43" s="93"/>
      <c r="V43" s="93"/>
      <c r="W43" s="93"/>
      <c r="X43" s="93"/>
      <c r="Y43" s="85"/>
      <c r="Z43" s="85"/>
      <c r="AA43" s="85"/>
      <c r="AB43" s="85"/>
      <c r="AC43" s="85"/>
      <c r="AD43" s="85"/>
      <c r="AE43" s="85"/>
      <c r="AF43" s="85"/>
      <c r="AG43" s="85"/>
      <c r="AH43" s="85"/>
      <c r="AI43" s="85"/>
      <c r="AJ43" s="85"/>
      <c r="AK43" s="84"/>
      <c r="AL43" s="84"/>
    </row>
    <row r="44" spans="1:38" ht="22.5">
      <c r="A44" s="156" t="s">
        <v>401</v>
      </c>
      <c r="B44" s="84" t="s">
        <v>62</v>
      </c>
      <c r="C44" s="82"/>
      <c r="D44" s="132" t="s">
        <v>72</v>
      </c>
      <c r="E44" s="133" t="s">
        <v>68</v>
      </c>
      <c r="F44" s="84" t="s">
        <v>45</v>
      </c>
      <c r="G44" s="83">
        <v>33.32</v>
      </c>
      <c r="H44" s="480">
        <v>5</v>
      </c>
      <c r="I44" s="84"/>
      <c r="J44" s="83">
        <v>6.69</v>
      </c>
      <c r="K44" s="84" t="s">
        <v>47</v>
      </c>
      <c r="L44" s="84"/>
      <c r="M44" s="84"/>
      <c r="N44" s="83"/>
      <c r="O44" s="84"/>
      <c r="P44" s="84"/>
      <c r="Q44" s="84"/>
      <c r="R44" s="84"/>
      <c r="S44" s="84"/>
      <c r="T44" s="85" t="s">
        <v>47</v>
      </c>
      <c r="U44" s="85" t="s">
        <v>47</v>
      </c>
      <c r="V44" s="85" t="s">
        <v>47</v>
      </c>
      <c r="W44" s="85" t="s">
        <v>47</v>
      </c>
      <c r="X44" s="85"/>
      <c r="Y44" s="85"/>
      <c r="Z44" s="85" t="s">
        <v>47</v>
      </c>
      <c r="AA44" s="85"/>
      <c r="AB44" s="85"/>
      <c r="AC44" s="85"/>
      <c r="AD44" s="85"/>
      <c r="AE44" s="85" t="s">
        <v>47</v>
      </c>
      <c r="AF44" s="85"/>
      <c r="AG44" s="85"/>
      <c r="AH44" s="85" t="s">
        <v>47</v>
      </c>
      <c r="AI44" s="85"/>
      <c r="AJ44" s="85"/>
      <c r="AK44" s="84"/>
      <c r="AL44" s="84"/>
    </row>
    <row r="45" spans="1:38">
      <c r="A45" s="153" t="s">
        <v>400</v>
      </c>
      <c r="B45" s="84" t="s">
        <v>62</v>
      </c>
      <c r="C45" s="82"/>
      <c r="D45" s="132" t="s">
        <v>73</v>
      </c>
      <c r="E45" s="133" t="s">
        <v>68</v>
      </c>
      <c r="F45" s="84" t="s">
        <v>74</v>
      </c>
      <c r="G45" s="83">
        <v>33.65</v>
      </c>
      <c r="H45" s="480">
        <v>5</v>
      </c>
      <c r="I45" s="84"/>
      <c r="J45" s="83">
        <v>13.58</v>
      </c>
      <c r="K45" s="84" t="s">
        <v>47</v>
      </c>
      <c r="L45" s="84"/>
      <c r="M45" s="84"/>
      <c r="N45" s="83"/>
      <c r="O45" s="84"/>
      <c r="P45" s="84"/>
      <c r="Q45" s="84"/>
      <c r="R45" s="84"/>
      <c r="S45" s="84"/>
      <c r="T45" s="85" t="s">
        <v>47</v>
      </c>
      <c r="U45" s="85" t="s">
        <v>47</v>
      </c>
      <c r="V45" s="85" t="s">
        <v>47</v>
      </c>
      <c r="W45" s="85" t="s">
        <v>47</v>
      </c>
      <c r="X45" s="85"/>
      <c r="Y45" s="85"/>
      <c r="Z45" s="85" t="s">
        <v>47</v>
      </c>
      <c r="AA45" s="85"/>
      <c r="AB45" s="85"/>
      <c r="AC45" s="85"/>
      <c r="AD45" s="85"/>
      <c r="AE45" s="85"/>
      <c r="AF45" s="85"/>
      <c r="AG45" s="85"/>
      <c r="AH45" s="85" t="s">
        <v>47</v>
      </c>
      <c r="AI45" s="85"/>
      <c r="AJ45" s="85"/>
      <c r="AK45" s="84"/>
      <c r="AL45" s="84"/>
    </row>
    <row r="46" spans="1:38">
      <c r="A46" s="153"/>
      <c r="B46" s="84" t="s">
        <v>62</v>
      </c>
      <c r="C46" s="82"/>
      <c r="D46" s="132" t="s">
        <v>75</v>
      </c>
      <c r="E46" s="133" t="s">
        <v>53</v>
      </c>
      <c r="F46" s="84" t="s">
        <v>45</v>
      </c>
      <c r="G46" s="83">
        <v>74.44</v>
      </c>
      <c r="H46" s="134">
        <v>5</v>
      </c>
      <c r="I46" s="84"/>
      <c r="J46" s="83">
        <v>34.56</v>
      </c>
      <c r="K46" s="84" t="s">
        <v>47</v>
      </c>
      <c r="L46" s="84"/>
      <c r="M46" s="84"/>
      <c r="N46" s="83"/>
      <c r="O46" s="84"/>
      <c r="P46" s="84"/>
      <c r="Q46" s="84"/>
      <c r="R46" s="84"/>
      <c r="S46" s="84"/>
      <c r="T46" s="85"/>
      <c r="U46" s="85" t="s">
        <v>47</v>
      </c>
      <c r="V46" s="85" t="s">
        <v>47</v>
      </c>
      <c r="W46" s="85" t="s">
        <v>47</v>
      </c>
      <c r="X46" s="85"/>
      <c r="Y46" s="85"/>
      <c r="Z46" s="85" t="s">
        <v>47</v>
      </c>
      <c r="AA46" s="85"/>
      <c r="AB46" s="85"/>
      <c r="AC46" s="85"/>
      <c r="AD46" s="85"/>
      <c r="AE46" s="85"/>
      <c r="AF46" s="85"/>
      <c r="AG46" s="85"/>
      <c r="AH46" s="85" t="s">
        <v>47</v>
      </c>
      <c r="AI46" s="85"/>
      <c r="AJ46" s="85"/>
      <c r="AK46" s="84"/>
      <c r="AL46" s="84"/>
    </row>
    <row r="47" spans="1:38">
      <c r="A47" s="153"/>
      <c r="B47" s="84" t="s">
        <v>62</v>
      </c>
      <c r="C47" s="82" t="s">
        <v>76</v>
      </c>
      <c r="D47" s="132" t="s">
        <v>57</v>
      </c>
      <c r="E47" s="133" t="s">
        <v>53</v>
      </c>
      <c r="F47" s="84" t="s">
        <v>45</v>
      </c>
      <c r="G47" s="83">
        <v>31.24</v>
      </c>
      <c r="H47" s="134">
        <v>5</v>
      </c>
      <c r="I47" s="84"/>
      <c r="J47" s="83">
        <v>11.8</v>
      </c>
      <c r="K47" s="84" t="s">
        <v>47</v>
      </c>
      <c r="L47" s="84"/>
      <c r="M47" s="84"/>
      <c r="N47" s="83"/>
      <c r="O47" s="84"/>
      <c r="P47" s="84"/>
      <c r="Q47" s="84"/>
      <c r="R47" s="84"/>
      <c r="S47" s="84"/>
      <c r="T47" s="85"/>
      <c r="U47" s="85"/>
      <c r="V47" s="85"/>
      <c r="W47" s="85"/>
      <c r="X47" s="85"/>
      <c r="Y47" s="85"/>
      <c r="Z47" s="85" t="s">
        <v>47</v>
      </c>
      <c r="AA47" s="85"/>
      <c r="AB47" s="85"/>
      <c r="AC47" s="85"/>
      <c r="AD47" s="85"/>
      <c r="AE47" s="85"/>
      <c r="AF47" s="85"/>
      <c r="AG47" s="85"/>
      <c r="AH47" s="85" t="s">
        <v>47</v>
      </c>
      <c r="AI47" s="85"/>
      <c r="AJ47" s="85"/>
      <c r="AK47" s="84"/>
      <c r="AL47" s="84"/>
    </row>
    <row r="48" spans="1:38">
      <c r="A48" s="153" t="s">
        <v>402</v>
      </c>
      <c r="B48" s="84" t="s">
        <v>62</v>
      </c>
      <c r="C48" s="82"/>
      <c r="D48" s="132" t="s">
        <v>43</v>
      </c>
      <c r="E48" s="133" t="s">
        <v>44</v>
      </c>
      <c r="F48" s="84" t="s">
        <v>45</v>
      </c>
      <c r="G48" s="83">
        <v>50.54</v>
      </c>
      <c r="H48" s="134">
        <v>5</v>
      </c>
      <c r="I48" s="84"/>
      <c r="J48" s="83">
        <v>19.8</v>
      </c>
      <c r="K48" s="84" t="s">
        <v>47</v>
      </c>
      <c r="L48" s="84"/>
      <c r="M48" s="84"/>
      <c r="N48" s="83"/>
      <c r="O48" s="84"/>
      <c r="P48" s="84"/>
      <c r="Q48" s="84"/>
      <c r="R48" s="84"/>
      <c r="S48" s="84"/>
      <c r="T48" s="85" t="s">
        <v>47</v>
      </c>
      <c r="U48" s="85" t="s">
        <v>47</v>
      </c>
      <c r="V48" s="85" t="s">
        <v>47</v>
      </c>
      <c r="W48" s="85" t="s">
        <v>47</v>
      </c>
      <c r="X48" s="85"/>
      <c r="Y48" s="85" t="s">
        <v>47</v>
      </c>
      <c r="Z48" s="85"/>
      <c r="AA48" s="85"/>
      <c r="AB48" s="85"/>
      <c r="AC48" s="85"/>
      <c r="AD48" s="85"/>
      <c r="AE48" s="85"/>
      <c r="AF48" s="85"/>
      <c r="AG48" s="85"/>
      <c r="AH48" s="85" t="s">
        <v>47</v>
      </c>
      <c r="AI48" s="85"/>
      <c r="AJ48" s="85"/>
      <c r="AK48" s="84"/>
      <c r="AL48" s="84"/>
    </row>
    <row r="49" spans="1:38" ht="12" thickBot="1">
      <c r="A49" s="157" t="s">
        <v>291</v>
      </c>
      <c r="B49" s="96" t="s">
        <v>62</v>
      </c>
      <c r="C49" s="94"/>
      <c r="D49" s="142" t="s">
        <v>43</v>
      </c>
      <c r="E49" s="139" t="s">
        <v>44</v>
      </c>
      <c r="F49" s="96" t="s">
        <v>45</v>
      </c>
      <c r="G49" s="95">
        <v>50.54</v>
      </c>
      <c r="H49" s="140">
        <v>5</v>
      </c>
      <c r="I49" s="96"/>
      <c r="J49" s="95">
        <v>19.8</v>
      </c>
      <c r="K49" s="96" t="s">
        <v>47</v>
      </c>
      <c r="L49" s="96"/>
      <c r="M49" s="96"/>
      <c r="N49" s="95">
        <v>0.71</v>
      </c>
      <c r="O49" s="96"/>
      <c r="P49" s="96"/>
      <c r="Q49" s="96"/>
      <c r="R49" s="96"/>
      <c r="S49" s="96"/>
      <c r="T49" s="97" t="s">
        <v>47</v>
      </c>
      <c r="U49" s="97" t="s">
        <v>47</v>
      </c>
      <c r="V49" s="97" t="s">
        <v>47</v>
      </c>
      <c r="W49" s="97" t="s">
        <v>47</v>
      </c>
      <c r="X49" s="97"/>
      <c r="Y49" s="97" t="s">
        <v>47</v>
      </c>
      <c r="Z49" s="97"/>
      <c r="AA49" s="97"/>
      <c r="AB49" s="97"/>
      <c r="AC49" s="97"/>
      <c r="AD49" s="97"/>
      <c r="AE49" s="97"/>
      <c r="AF49" s="97"/>
      <c r="AG49" s="97"/>
      <c r="AH49" s="97" t="s">
        <v>47</v>
      </c>
      <c r="AI49" s="97"/>
      <c r="AJ49" s="97"/>
      <c r="AK49" s="96"/>
      <c r="AL49" s="96"/>
    </row>
    <row r="50" spans="1:38" ht="12" thickBot="1">
      <c r="A50" s="522" t="s">
        <v>77</v>
      </c>
      <c r="B50" s="523"/>
      <c r="C50" s="523"/>
      <c r="D50" s="523"/>
      <c r="E50" s="523"/>
      <c r="F50" s="523"/>
      <c r="G50" s="523"/>
      <c r="H50" s="523"/>
      <c r="I50" s="523"/>
      <c r="J50" s="523"/>
      <c r="K50" s="523"/>
      <c r="L50" s="523"/>
      <c r="M50" s="523"/>
      <c r="N50" s="523"/>
      <c r="O50" s="523"/>
      <c r="P50" s="523"/>
      <c r="Q50" s="523"/>
      <c r="R50" s="523"/>
      <c r="S50" s="523"/>
      <c r="T50" s="523"/>
      <c r="U50" s="523"/>
      <c r="V50" s="523"/>
      <c r="W50" s="523"/>
      <c r="X50" s="523"/>
      <c r="Y50" s="523"/>
      <c r="Z50" s="523"/>
      <c r="AA50" s="523"/>
      <c r="AB50" s="523"/>
      <c r="AC50" s="523"/>
      <c r="AD50" s="523"/>
      <c r="AE50" s="523"/>
      <c r="AF50" s="523"/>
      <c r="AG50" s="523"/>
      <c r="AH50" s="523"/>
      <c r="AI50" s="523"/>
      <c r="AJ50" s="523"/>
      <c r="AK50" s="523"/>
      <c r="AL50" s="524"/>
    </row>
    <row r="51" spans="1:38">
      <c r="A51" s="153" t="s">
        <v>403</v>
      </c>
      <c r="B51" s="84" t="s">
        <v>78</v>
      </c>
      <c r="C51" s="82" t="s">
        <v>79</v>
      </c>
      <c r="D51" s="84" t="s">
        <v>43</v>
      </c>
      <c r="E51" s="133" t="s">
        <v>44</v>
      </c>
      <c r="F51" s="84" t="s">
        <v>45</v>
      </c>
      <c r="G51" s="83">
        <v>75.08</v>
      </c>
      <c r="H51" s="134">
        <v>5</v>
      </c>
      <c r="I51" s="84"/>
      <c r="J51" s="83">
        <v>22.48</v>
      </c>
      <c r="K51" s="84" t="s">
        <v>47</v>
      </c>
      <c r="L51" s="84"/>
      <c r="M51" s="84"/>
      <c r="N51" s="83"/>
      <c r="O51" s="84"/>
      <c r="P51" s="84"/>
      <c r="Q51" s="84"/>
      <c r="R51" s="84"/>
      <c r="S51" s="84"/>
      <c r="T51" s="85" t="s">
        <v>47</v>
      </c>
      <c r="U51" s="85" t="s">
        <v>47</v>
      </c>
      <c r="V51" s="85" t="s">
        <v>47</v>
      </c>
      <c r="W51" s="85" t="s">
        <v>47</v>
      </c>
      <c r="X51" s="85"/>
      <c r="Y51" s="85"/>
      <c r="Z51" s="85"/>
      <c r="AA51" s="85"/>
      <c r="AB51" s="85"/>
      <c r="AC51" s="85"/>
      <c r="AD51" s="85" t="s">
        <v>47</v>
      </c>
      <c r="AE51" s="85"/>
      <c r="AF51" s="85"/>
      <c r="AG51" s="85"/>
      <c r="AH51" s="85" t="s">
        <v>47</v>
      </c>
      <c r="AI51" s="85"/>
      <c r="AJ51" s="85"/>
      <c r="AK51" s="84"/>
      <c r="AL51" s="84"/>
    </row>
    <row r="52" spans="1:38">
      <c r="A52" s="153" t="s">
        <v>330</v>
      </c>
      <c r="B52" s="84" t="s">
        <v>78</v>
      </c>
      <c r="C52" s="82" t="s">
        <v>80</v>
      </c>
      <c r="D52" s="84" t="s">
        <v>43</v>
      </c>
      <c r="E52" s="133" t="s">
        <v>44</v>
      </c>
      <c r="F52" s="84" t="s">
        <v>45</v>
      </c>
      <c r="G52" s="83">
        <v>75.08</v>
      </c>
      <c r="H52" s="134">
        <v>5</v>
      </c>
      <c r="I52" s="84"/>
      <c r="J52" s="83">
        <v>22.48</v>
      </c>
      <c r="K52" s="84" t="s">
        <v>47</v>
      </c>
      <c r="L52" s="84"/>
      <c r="M52" s="84"/>
      <c r="N52" s="83"/>
      <c r="O52" s="84"/>
      <c r="P52" s="84"/>
      <c r="Q52" s="84"/>
      <c r="R52" s="84"/>
      <c r="S52" s="84"/>
      <c r="T52" s="85" t="s">
        <v>47</v>
      </c>
      <c r="U52" s="85" t="s">
        <v>47</v>
      </c>
      <c r="V52" s="85" t="s">
        <v>47</v>
      </c>
      <c r="W52" s="85" t="s">
        <v>47</v>
      </c>
      <c r="X52" s="85"/>
      <c r="Y52" s="85" t="s">
        <v>47</v>
      </c>
      <c r="Z52" s="85"/>
      <c r="AA52" s="85"/>
      <c r="AB52" s="85"/>
      <c r="AC52" s="85"/>
      <c r="AD52" s="85" t="s">
        <v>47</v>
      </c>
      <c r="AE52" s="85"/>
      <c r="AF52" s="85"/>
      <c r="AG52" s="85"/>
      <c r="AH52" s="85" t="s">
        <v>47</v>
      </c>
      <c r="AI52" s="85"/>
      <c r="AJ52" s="85"/>
      <c r="AK52" s="84"/>
      <c r="AL52" s="84"/>
    </row>
    <row r="53" spans="1:38">
      <c r="A53" s="153" t="s">
        <v>405</v>
      </c>
      <c r="B53" s="84" t="s">
        <v>78</v>
      </c>
      <c r="C53" s="82" t="s">
        <v>81</v>
      </c>
      <c r="D53" s="84" t="s">
        <v>43</v>
      </c>
      <c r="E53" s="133" t="s">
        <v>44</v>
      </c>
      <c r="F53" s="84" t="s">
        <v>45</v>
      </c>
      <c r="G53" s="83">
        <v>75.08</v>
      </c>
      <c r="H53" s="134">
        <v>5</v>
      </c>
      <c r="I53" s="84"/>
      <c r="J53" s="83">
        <v>22.48</v>
      </c>
      <c r="K53" s="84" t="s">
        <v>47</v>
      </c>
      <c r="L53" s="84"/>
      <c r="M53" s="84"/>
      <c r="N53" s="83"/>
      <c r="O53" s="84"/>
      <c r="P53" s="84"/>
      <c r="Q53" s="84"/>
      <c r="R53" s="84"/>
      <c r="S53" s="84"/>
      <c r="T53" s="85" t="s">
        <v>47</v>
      </c>
      <c r="U53" s="85" t="s">
        <v>47</v>
      </c>
      <c r="V53" s="85" t="s">
        <v>47</v>
      </c>
      <c r="W53" s="85" t="s">
        <v>47</v>
      </c>
      <c r="X53" s="85"/>
      <c r="Y53" s="85" t="s">
        <v>47</v>
      </c>
      <c r="Z53" s="85"/>
      <c r="AA53" s="85"/>
      <c r="AB53" s="85"/>
      <c r="AC53" s="85" t="s">
        <v>47</v>
      </c>
      <c r="AD53" s="85"/>
      <c r="AE53" s="85"/>
      <c r="AF53" s="85"/>
      <c r="AG53" s="85"/>
      <c r="AH53" s="85" t="s">
        <v>47</v>
      </c>
      <c r="AI53" s="85"/>
      <c r="AJ53" s="85"/>
      <c r="AK53" s="84"/>
      <c r="AL53" s="84"/>
    </row>
    <row r="54" spans="1:38">
      <c r="A54" s="156" t="s">
        <v>406</v>
      </c>
      <c r="B54" s="84" t="s">
        <v>78</v>
      </c>
      <c r="C54" s="82" t="s">
        <v>82</v>
      </c>
      <c r="D54" s="84" t="s">
        <v>43</v>
      </c>
      <c r="E54" s="133" t="s">
        <v>44</v>
      </c>
      <c r="F54" s="84" t="s">
        <v>45</v>
      </c>
      <c r="G54" s="83">
        <v>75.08</v>
      </c>
      <c r="H54" s="134">
        <v>5</v>
      </c>
      <c r="I54" s="84"/>
      <c r="J54" s="83">
        <v>22.48</v>
      </c>
      <c r="K54" s="84" t="s">
        <v>47</v>
      </c>
      <c r="L54" s="84"/>
      <c r="M54" s="84"/>
      <c r="N54" s="83"/>
      <c r="O54" s="84"/>
      <c r="P54" s="84"/>
      <c r="Q54" s="84"/>
      <c r="R54" s="84"/>
      <c r="S54" s="84"/>
      <c r="T54" s="85" t="s">
        <v>47</v>
      </c>
      <c r="U54" s="85" t="s">
        <v>47</v>
      </c>
      <c r="V54" s="85" t="s">
        <v>47</v>
      </c>
      <c r="W54" s="85" t="s">
        <v>47</v>
      </c>
      <c r="X54" s="85"/>
      <c r="Y54" s="85" t="s">
        <v>47</v>
      </c>
      <c r="Z54" s="85"/>
      <c r="AA54" s="85"/>
      <c r="AB54" s="85"/>
      <c r="AC54" s="85" t="s">
        <v>47</v>
      </c>
      <c r="AD54" s="85" t="s">
        <v>47</v>
      </c>
      <c r="AE54" s="85"/>
      <c r="AF54" s="85"/>
      <c r="AG54" s="85"/>
      <c r="AH54" s="85" t="s">
        <v>47</v>
      </c>
      <c r="AI54" s="85"/>
      <c r="AJ54" s="85"/>
      <c r="AK54" s="84"/>
      <c r="AL54" s="84"/>
    </row>
    <row r="55" spans="1:38">
      <c r="A55" s="153" t="s">
        <v>407</v>
      </c>
      <c r="B55" s="84" t="s">
        <v>78</v>
      </c>
      <c r="C55" s="82" t="s">
        <v>83</v>
      </c>
      <c r="D55" s="84" t="s">
        <v>48</v>
      </c>
      <c r="E55" s="133" t="s">
        <v>58</v>
      </c>
      <c r="F55" s="84" t="s">
        <v>45</v>
      </c>
      <c r="G55" s="83">
        <v>17.72</v>
      </c>
      <c r="H55" s="134">
        <v>1</v>
      </c>
      <c r="I55" s="84"/>
      <c r="J55" s="83">
        <v>11.36</v>
      </c>
      <c r="K55" s="84" t="s">
        <v>47</v>
      </c>
      <c r="L55" s="84"/>
      <c r="M55" s="84"/>
      <c r="N55" s="83"/>
      <c r="O55" s="84"/>
      <c r="P55" s="84"/>
      <c r="Q55" s="84"/>
      <c r="R55" s="84"/>
      <c r="S55" s="84"/>
      <c r="T55" s="85" t="s">
        <v>47</v>
      </c>
      <c r="U55" s="85"/>
      <c r="V55" s="85" t="s">
        <v>47</v>
      </c>
      <c r="W55" s="85" t="s">
        <v>47</v>
      </c>
      <c r="X55" s="85"/>
      <c r="Y55" s="85"/>
      <c r="Z55" s="85"/>
      <c r="AA55" s="85"/>
      <c r="AB55" s="85"/>
      <c r="AC55" s="85"/>
      <c r="AD55" s="85"/>
      <c r="AE55" s="85"/>
      <c r="AF55" s="85"/>
      <c r="AG55" s="85"/>
      <c r="AH55" s="85" t="s">
        <v>47</v>
      </c>
      <c r="AI55" s="85"/>
      <c r="AJ55" s="85"/>
      <c r="AK55" s="84"/>
      <c r="AL55" s="84"/>
    </row>
    <row r="56" spans="1:38">
      <c r="A56" s="153" t="s">
        <v>408</v>
      </c>
      <c r="B56" s="84" t="s">
        <v>78</v>
      </c>
      <c r="C56" s="82"/>
      <c r="D56" s="84" t="s">
        <v>84</v>
      </c>
      <c r="E56" s="133" t="s">
        <v>58</v>
      </c>
      <c r="F56" s="84" t="s">
        <v>45</v>
      </c>
      <c r="G56" s="83">
        <v>8.57</v>
      </c>
      <c r="H56" s="134">
        <v>1</v>
      </c>
      <c r="I56" s="84"/>
      <c r="J56" s="83">
        <v>5.68</v>
      </c>
      <c r="K56" s="84" t="s">
        <v>47</v>
      </c>
      <c r="L56" s="84"/>
      <c r="M56" s="84"/>
      <c r="N56" s="83"/>
      <c r="O56" s="84"/>
      <c r="P56" s="84"/>
      <c r="Q56" s="84"/>
      <c r="R56" s="84"/>
      <c r="S56" s="84"/>
      <c r="T56" s="85" t="s">
        <v>47</v>
      </c>
      <c r="U56" s="85"/>
      <c r="V56" s="85"/>
      <c r="W56" s="85" t="s">
        <v>47</v>
      </c>
      <c r="X56" s="85" t="s">
        <v>47</v>
      </c>
      <c r="Y56" s="85"/>
      <c r="Z56" s="85"/>
      <c r="AA56" s="85"/>
      <c r="AB56" s="85"/>
      <c r="AC56" s="85"/>
      <c r="AD56" s="85" t="s">
        <v>47</v>
      </c>
      <c r="AE56" s="85"/>
      <c r="AF56" s="85"/>
      <c r="AG56" s="85"/>
      <c r="AH56" s="85" t="s">
        <v>47</v>
      </c>
      <c r="AI56" s="85"/>
      <c r="AJ56" s="85"/>
      <c r="AK56" s="84"/>
      <c r="AL56" s="84"/>
    </row>
    <row r="57" spans="1:38">
      <c r="A57" s="153" t="s">
        <v>409</v>
      </c>
      <c r="B57" s="84" t="s">
        <v>78</v>
      </c>
      <c r="C57" s="82"/>
      <c r="D57" s="84" t="s">
        <v>85</v>
      </c>
      <c r="E57" s="133" t="s">
        <v>58</v>
      </c>
      <c r="F57" s="84" t="s">
        <v>45</v>
      </c>
      <c r="G57" s="83">
        <v>8.57</v>
      </c>
      <c r="H57" s="134">
        <v>2</v>
      </c>
      <c r="I57" s="133"/>
      <c r="J57" s="90">
        <v>5.68</v>
      </c>
      <c r="K57" s="91" t="s">
        <v>47</v>
      </c>
      <c r="L57" s="91"/>
      <c r="M57" s="91"/>
      <c r="N57" s="92"/>
      <c r="O57" s="91"/>
      <c r="P57" s="91"/>
      <c r="Q57" s="91"/>
      <c r="R57" s="91"/>
      <c r="S57" s="92"/>
      <c r="T57" s="93"/>
      <c r="U57" s="93" t="s">
        <v>47</v>
      </c>
      <c r="V57" s="93" t="s">
        <v>47</v>
      </c>
      <c r="W57" s="93" t="s">
        <v>47</v>
      </c>
      <c r="X57" s="93" t="s">
        <v>47</v>
      </c>
      <c r="Y57" s="85"/>
      <c r="Z57" s="85"/>
      <c r="AA57" s="85"/>
      <c r="AB57" s="85"/>
      <c r="AC57" s="85"/>
      <c r="AD57" s="85"/>
      <c r="AE57" s="85" t="s">
        <v>47</v>
      </c>
      <c r="AF57" s="85"/>
      <c r="AG57" s="85"/>
      <c r="AH57" s="85" t="s">
        <v>47</v>
      </c>
      <c r="AI57" s="85"/>
      <c r="AJ57" s="85"/>
      <c r="AK57" s="84"/>
      <c r="AL57" s="84"/>
    </row>
    <row r="58" spans="1:38">
      <c r="A58" s="153" t="s">
        <v>410</v>
      </c>
      <c r="B58" s="84" t="s">
        <v>78</v>
      </c>
      <c r="C58" s="82" t="s">
        <v>81</v>
      </c>
      <c r="D58" s="84" t="s">
        <v>48</v>
      </c>
      <c r="E58" s="133" t="s">
        <v>58</v>
      </c>
      <c r="F58" s="84" t="s">
        <v>45</v>
      </c>
      <c r="G58" s="83">
        <v>24.83</v>
      </c>
      <c r="H58" s="134">
        <v>1</v>
      </c>
      <c r="I58" s="133"/>
      <c r="J58" s="90">
        <v>14.4</v>
      </c>
      <c r="K58" s="91" t="s">
        <v>47</v>
      </c>
      <c r="L58" s="91"/>
      <c r="M58" s="91"/>
      <c r="N58" s="92"/>
      <c r="O58" s="91"/>
      <c r="P58" s="91"/>
      <c r="Q58" s="91"/>
      <c r="R58" s="91"/>
      <c r="S58" s="92"/>
      <c r="T58" s="93" t="s">
        <v>47</v>
      </c>
      <c r="U58" s="93" t="s">
        <v>47</v>
      </c>
      <c r="V58" s="93" t="s">
        <v>47</v>
      </c>
      <c r="W58" s="93" t="s">
        <v>47</v>
      </c>
      <c r="X58" s="93"/>
      <c r="Y58" s="85"/>
      <c r="Z58" s="85"/>
      <c r="AA58" s="85"/>
      <c r="AB58" s="85"/>
      <c r="AC58" s="85"/>
      <c r="AD58" s="85"/>
      <c r="AE58" s="85" t="s">
        <v>47</v>
      </c>
      <c r="AF58" s="85"/>
      <c r="AG58" s="85"/>
      <c r="AH58" s="85" t="s">
        <v>47</v>
      </c>
      <c r="AI58" s="85"/>
      <c r="AJ58" s="85"/>
      <c r="AK58" s="84"/>
      <c r="AL58" s="84"/>
    </row>
    <row r="59" spans="1:38">
      <c r="A59" s="153" t="s">
        <v>411</v>
      </c>
      <c r="B59" s="84" t="s">
        <v>78</v>
      </c>
      <c r="C59" s="82" t="s">
        <v>80</v>
      </c>
      <c r="D59" s="84" t="s">
        <v>48</v>
      </c>
      <c r="E59" s="133" t="s">
        <v>58</v>
      </c>
      <c r="F59" s="84" t="s">
        <v>45</v>
      </c>
      <c r="G59" s="83">
        <v>13.6</v>
      </c>
      <c r="H59" s="134">
        <v>1</v>
      </c>
      <c r="I59" s="133"/>
      <c r="J59" s="90">
        <v>2.81</v>
      </c>
      <c r="K59" s="91" t="s">
        <v>47</v>
      </c>
      <c r="L59" s="91"/>
      <c r="M59" s="91"/>
      <c r="N59" s="92"/>
      <c r="O59" s="91"/>
      <c r="P59" s="91"/>
      <c r="Q59" s="91"/>
      <c r="R59" s="91"/>
      <c r="S59" s="92"/>
      <c r="T59" s="93" t="s">
        <v>47</v>
      </c>
      <c r="U59" s="93" t="s">
        <v>47</v>
      </c>
      <c r="V59" s="93" t="s">
        <v>47</v>
      </c>
      <c r="W59" s="93"/>
      <c r="X59" s="93"/>
      <c r="Y59" s="85"/>
      <c r="Z59" s="85"/>
      <c r="AA59" s="85"/>
      <c r="AB59" s="85"/>
      <c r="AC59" s="85"/>
      <c r="AD59" s="85"/>
      <c r="AE59" s="85"/>
      <c r="AF59" s="85"/>
      <c r="AG59" s="85"/>
      <c r="AH59" s="85" t="s">
        <v>47</v>
      </c>
      <c r="AI59" s="85"/>
      <c r="AJ59" s="85"/>
      <c r="AK59" s="84"/>
      <c r="AL59" s="84"/>
    </row>
    <row r="60" spans="1:38">
      <c r="A60" s="153"/>
      <c r="B60" s="84" t="s">
        <v>78</v>
      </c>
      <c r="C60" s="98" t="s">
        <v>412</v>
      </c>
      <c r="D60" s="132" t="s">
        <v>57</v>
      </c>
      <c r="E60" s="133" t="s">
        <v>53</v>
      </c>
      <c r="F60" s="84" t="s">
        <v>45</v>
      </c>
      <c r="G60" s="83">
        <v>41.59</v>
      </c>
      <c r="H60" s="134">
        <v>5</v>
      </c>
      <c r="I60" s="133"/>
      <c r="J60" s="90"/>
      <c r="K60" s="91"/>
      <c r="L60" s="91"/>
      <c r="M60" s="91"/>
      <c r="N60" s="92"/>
      <c r="O60" s="91"/>
      <c r="P60" s="91"/>
      <c r="Q60" s="99">
        <v>8.36</v>
      </c>
      <c r="R60" s="91" t="s">
        <v>47</v>
      </c>
      <c r="S60" s="92"/>
      <c r="T60" s="93"/>
      <c r="U60" s="93"/>
      <c r="V60" s="93"/>
      <c r="W60" s="93"/>
      <c r="X60" s="93"/>
      <c r="Y60" s="85"/>
      <c r="Z60" s="85" t="s">
        <v>46</v>
      </c>
      <c r="AA60" s="85"/>
      <c r="AB60" s="85"/>
      <c r="AC60" s="85"/>
      <c r="AD60" s="85"/>
      <c r="AE60" s="85"/>
      <c r="AF60" s="85"/>
      <c r="AG60" s="85"/>
      <c r="AH60" s="85" t="s">
        <v>47</v>
      </c>
      <c r="AI60" s="85"/>
      <c r="AJ60" s="85"/>
      <c r="AK60" s="84"/>
      <c r="AL60" s="84"/>
    </row>
    <row r="61" spans="1:38">
      <c r="A61" s="153"/>
      <c r="B61" s="84" t="s">
        <v>78</v>
      </c>
      <c r="C61" s="98" t="s">
        <v>413</v>
      </c>
      <c r="D61" s="132" t="s">
        <v>57</v>
      </c>
      <c r="E61" s="133" t="s">
        <v>53</v>
      </c>
      <c r="F61" s="84" t="s">
        <v>45</v>
      </c>
      <c r="G61" s="83">
        <v>6.04</v>
      </c>
      <c r="H61" s="134">
        <v>5</v>
      </c>
      <c r="I61" s="84"/>
      <c r="J61" s="83"/>
      <c r="K61" s="84"/>
      <c r="L61" s="84"/>
      <c r="M61" s="84"/>
      <c r="N61" s="84"/>
      <c r="O61" s="84"/>
      <c r="P61" s="84"/>
      <c r="Q61" s="100"/>
      <c r="R61" s="84"/>
      <c r="S61" s="84"/>
      <c r="T61" s="85"/>
      <c r="U61" s="85"/>
      <c r="V61" s="85"/>
      <c r="W61" s="85"/>
      <c r="X61" s="85"/>
      <c r="Y61" s="85"/>
      <c r="Z61" s="85"/>
      <c r="AA61" s="85"/>
      <c r="AB61" s="85"/>
      <c r="AC61" s="85"/>
      <c r="AD61" s="85"/>
      <c r="AE61" s="85"/>
      <c r="AF61" s="85"/>
      <c r="AG61" s="85"/>
      <c r="AH61" s="85" t="s">
        <v>47</v>
      </c>
      <c r="AI61" s="85"/>
      <c r="AJ61" s="85"/>
      <c r="AK61" s="84"/>
      <c r="AL61" s="84"/>
    </row>
    <row r="62" spans="1:38">
      <c r="A62" s="158" t="s">
        <v>414</v>
      </c>
      <c r="B62" s="101" t="s">
        <v>78</v>
      </c>
      <c r="C62" s="101"/>
      <c r="D62" s="143" t="s">
        <v>43</v>
      </c>
      <c r="E62" s="133" t="s">
        <v>44</v>
      </c>
      <c r="F62" s="84" t="s">
        <v>45</v>
      </c>
      <c r="G62" s="83">
        <v>50.54</v>
      </c>
      <c r="H62" s="134">
        <v>5</v>
      </c>
      <c r="I62" s="133"/>
      <c r="J62" s="90">
        <v>19.8</v>
      </c>
      <c r="K62" s="91" t="s">
        <v>47</v>
      </c>
      <c r="L62" s="91"/>
      <c r="M62" s="91"/>
      <c r="N62" s="92"/>
      <c r="O62" s="91"/>
      <c r="P62" s="91"/>
      <c r="Q62" s="99">
        <v>0.78</v>
      </c>
      <c r="R62" s="91" t="s">
        <v>47</v>
      </c>
      <c r="S62" s="92"/>
      <c r="T62" s="93" t="s">
        <v>47</v>
      </c>
      <c r="U62" s="93" t="s">
        <v>47</v>
      </c>
      <c r="V62" s="93" t="s">
        <v>47</v>
      </c>
      <c r="W62" s="93" t="s">
        <v>47</v>
      </c>
      <c r="X62" s="93"/>
      <c r="Y62" s="85"/>
      <c r="Z62" s="85"/>
      <c r="AA62" s="85"/>
      <c r="AB62" s="85"/>
      <c r="AC62" s="85"/>
      <c r="AD62" s="85" t="s">
        <v>47</v>
      </c>
      <c r="AE62" s="85"/>
      <c r="AF62" s="85"/>
      <c r="AG62" s="85"/>
      <c r="AH62" s="85" t="s">
        <v>47</v>
      </c>
      <c r="AI62" s="85"/>
      <c r="AJ62" s="85"/>
      <c r="AK62" s="84"/>
      <c r="AL62" s="84"/>
    </row>
    <row r="63" spans="1:38">
      <c r="A63" s="156" t="s">
        <v>415</v>
      </c>
      <c r="B63" s="101" t="s">
        <v>78</v>
      </c>
      <c r="C63" s="101"/>
      <c r="D63" s="143" t="s">
        <v>43</v>
      </c>
      <c r="E63" s="133" t="s">
        <v>44</v>
      </c>
      <c r="F63" s="84" t="s">
        <v>45</v>
      </c>
      <c r="G63" s="83">
        <v>50.54</v>
      </c>
      <c r="H63" s="134">
        <v>5</v>
      </c>
      <c r="I63" s="133"/>
      <c r="J63" s="90">
        <v>19.8</v>
      </c>
      <c r="K63" s="91" t="s">
        <v>47</v>
      </c>
      <c r="L63" s="91"/>
      <c r="M63" s="91"/>
      <c r="N63" s="83"/>
      <c r="O63" s="91"/>
      <c r="P63" s="91"/>
      <c r="Q63" s="99"/>
      <c r="R63" s="91"/>
      <c r="S63" s="92"/>
      <c r="T63" s="93" t="s">
        <v>47</v>
      </c>
      <c r="U63" s="93" t="s">
        <v>47</v>
      </c>
      <c r="V63" s="93" t="s">
        <v>47</v>
      </c>
      <c r="W63" s="93" t="s">
        <v>47</v>
      </c>
      <c r="X63" s="93"/>
      <c r="Y63" s="85" t="s">
        <v>47</v>
      </c>
      <c r="Z63" s="85"/>
      <c r="AA63" s="85"/>
      <c r="AB63" s="85"/>
      <c r="AC63" s="85"/>
      <c r="AD63" s="85" t="s">
        <v>47</v>
      </c>
      <c r="AE63" s="85"/>
      <c r="AF63" s="85"/>
      <c r="AG63" s="85"/>
      <c r="AH63" s="85" t="s">
        <v>47</v>
      </c>
      <c r="AI63" s="85"/>
      <c r="AJ63" s="85"/>
      <c r="AK63" s="84"/>
      <c r="AL63" s="84"/>
    </row>
    <row r="64" spans="1:38">
      <c r="A64" s="156" t="s">
        <v>416</v>
      </c>
      <c r="B64" s="526" t="s">
        <v>78</v>
      </c>
      <c r="C64" s="540"/>
      <c r="D64" s="536" t="s">
        <v>86</v>
      </c>
      <c r="E64" s="133" t="s">
        <v>68</v>
      </c>
      <c r="F64" s="101" t="s">
        <v>45</v>
      </c>
      <c r="G64" s="83">
        <v>50.54</v>
      </c>
      <c r="H64" s="134">
        <v>2</v>
      </c>
      <c r="I64" s="101"/>
      <c r="J64" s="90">
        <v>19.8</v>
      </c>
      <c r="K64" s="82" t="s">
        <v>47</v>
      </c>
      <c r="L64" s="82"/>
      <c r="M64" s="82"/>
      <c r="N64" s="83"/>
      <c r="O64" s="82"/>
      <c r="P64" s="82"/>
      <c r="Q64" s="99"/>
      <c r="R64" s="82"/>
      <c r="S64" s="101"/>
      <c r="T64" s="93" t="s">
        <v>47</v>
      </c>
      <c r="U64" s="93" t="s">
        <v>47</v>
      </c>
      <c r="V64" s="93" t="s">
        <v>47</v>
      </c>
      <c r="W64" s="93" t="s">
        <v>47</v>
      </c>
      <c r="X64" s="93"/>
      <c r="Y64" s="93" t="s">
        <v>47</v>
      </c>
      <c r="Z64" s="93" t="s">
        <v>47</v>
      </c>
      <c r="AA64" s="93"/>
      <c r="AB64" s="93"/>
      <c r="AC64" s="93"/>
      <c r="AD64" s="93"/>
      <c r="AE64" s="93"/>
      <c r="AF64" s="93"/>
      <c r="AG64" s="93"/>
      <c r="AH64" s="93" t="s">
        <v>47</v>
      </c>
      <c r="AI64" s="93"/>
      <c r="AJ64" s="93"/>
      <c r="AK64" s="101"/>
      <c r="AL64" s="101"/>
    </row>
    <row r="65" spans="1:38">
      <c r="A65" s="156" t="s">
        <v>419</v>
      </c>
      <c r="B65" s="527"/>
      <c r="C65" s="541"/>
      <c r="D65" s="537"/>
      <c r="E65" s="133" t="s">
        <v>68</v>
      </c>
      <c r="F65" s="101" t="s">
        <v>45</v>
      </c>
      <c r="G65" s="83">
        <v>50.54</v>
      </c>
      <c r="H65" s="134">
        <v>2</v>
      </c>
      <c r="I65" s="101"/>
      <c r="J65" s="90">
        <v>19.8</v>
      </c>
      <c r="K65" s="82" t="s">
        <v>47</v>
      </c>
      <c r="L65" s="82"/>
      <c r="M65" s="82"/>
      <c r="N65" s="83"/>
      <c r="O65" s="82"/>
      <c r="P65" s="82"/>
      <c r="Q65" s="99">
        <v>0.78</v>
      </c>
      <c r="R65" s="82" t="s">
        <v>47</v>
      </c>
      <c r="S65" s="101"/>
      <c r="T65" s="93" t="s">
        <v>47</v>
      </c>
      <c r="U65" s="93" t="s">
        <v>47</v>
      </c>
      <c r="V65" s="93" t="s">
        <v>47</v>
      </c>
      <c r="W65" s="93" t="s">
        <v>47</v>
      </c>
      <c r="X65" s="93"/>
      <c r="Y65" s="93" t="s">
        <v>47</v>
      </c>
      <c r="Z65" s="93" t="s">
        <v>47</v>
      </c>
      <c r="AA65" s="93"/>
      <c r="AB65" s="93" t="s">
        <v>47</v>
      </c>
      <c r="AC65" s="93" t="s">
        <v>47</v>
      </c>
      <c r="AD65" s="93"/>
      <c r="AE65" s="93" t="s">
        <v>47</v>
      </c>
      <c r="AF65" s="93"/>
      <c r="AG65" s="93"/>
      <c r="AH65" s="93" t="s">
        <v>47</v>
      </c>
      <c r="AI65" s="93"/>
      <c r="AJ65" s="93"/>
      <c r="AK65" s="101"/>
      <c r="AL65" s="101"/>
    </row>
    <row r="66" spans="1:38">
      <c r="A66" s="159" t="s">
        <v>418</v>
      </c>
      <c r="B66" s="106" t="s">
        <v>78</v>
      </c>
      <c r="C66" s="102"/>
      <c r="D66" s="144" t="s">
        <v>48</v>
      </c>
      <c r="E66" s="106" t="s">
        <v>58</v>
      </c>
      <c r="F66" s="144" t="s">
        <v>45</v>
      </c>
      <c r="G66" s="103">
        <v>12.36</v>
      </c>
      <c r="H66" s="141">
        <v>1</v>
      </c>
      <c r="I66" s="106"/>
      <c r="J66" s="104">
        <v>10.33</v>
      </c>
      <c r="K66" s="102" t="s">
        <v>47</v>
      </c>
      <c r="L66" s="102"/>
      <c r="M66" s="102"/>
      <c r="N66" s="103"/>
      <c r="O66" s="102"/>
      <c r="P66" s="102"/>
      <c r="Q66" s="105"/>
      <c r="R66" s="102"/>
      <c r="S66" s="106"/>
      <c r="T66" s="107" t="s">
        <v>47</v>
      </c>
      <c r="U66" s="107"/>
      <c r="V66" s="107"/>
      <c r="W66" s="107"/>
      <c r="X66" s="107"/>
      <c r="Y66" s="107" t="s">
        <v>47</v>
      </c>
      <c r="Z66" s="107" t="s">
        <v>47</v>
      </c>
      <c r="AA66" s="107"/>
      <c r="AB66" s="107"/>
      <c r="AC66" s="107"/>
      <c r="AD66" s="107" t="s">
        <v>47</v>
      </c>
      <c r="AE66" s="107"/>
      <c r="AF66" s="107"/>
      <c r="AG66" s="107"/>
      <c r="AH66" s="107" t="s">
        <v>47</v>
      </c>
      <c r="AI66" s="107"/>
      <c r="AJ66" s="107"/>
      <c r="AK66" s="106"/>
      <c r="AL66" s="106"/>
    </row>
    <row r="67" spans="1:38">
      <c r="A67" s="153" t="s">
        <v>420</v>
      </c>
      <c r="B67" s="84" t="s">
        <v>78</v>
      </c>
      <c r="C67" s="82"/>
      <c r="D67" s="132" t="s">
        <v>43</v>
      </c>
      <c r="E67" s="133" t="s">
        <v>44</v>
      </c>
      <c r="F67" s="84" t="s">
        <v>45</v>
      </c>
      <c r="G67" s="83">
        <v>50.54</v>
      </c>
      <c r="H67" s="134">
        <v>5</v>
      </c>
      <c r="I67" s="84"/>
      <c r="J67" s="83">
        <v>19.71</v>
      </c>
      <c r="K67" s="84" t="s">
        <v>47</v>
      </c>
      <c r="L67" s="84"/>
      <c r="M67" s="84"/>
      <c r="N67" s="83"/>
      <c r="O67" s="84"/>
      <c r="P67" s="84"/>
      <c r="Q67" s="100"/>
      <c r="R67" s="84"/>
      <c r="S67" s="84"/>
      <c r="T67" s="85" t="s">
        <v>47</v>
      </c>
      <c r="U67" s="85" t="s">
        <v>47</v>
      </c>
      <c r="V67" s="85" t="s">
        <v>47</v>
      </c>
      <c r="W67" s="85" t="s">
        <v>47</v>
      </c>
      <c r="X67" s="85"/>
      <c r="Y67" s="85" t="s">
        <v>47</v>
      </c>
      <c r="Z67" s="85"/>
      <c r="AA67" s="85"/>
      <c r="AB67" s="85"/>
      <c r="AC67" s="85"/>
      <c r="AD67" s="85" t="s">
        <v>47</v>
      </c>
      <c r="AE67" s="85"/>
      <c r="AF67" s="85"/>
      <c r="AG67" s="85"/>
      <c r="AH67" s="85" t="s">
        <v>47</v>
      </c>
      <c r="AI67" s="85"/>
      <c r="AJ67" s="85"/>
      <c r="AK67" s="84"/>
      <c r="AL67" s="84"/>
    </row>
    <row r="68" spans="1:38">
      <c r="A68" s="153" t="s">
        <v>404</v>
      </c>
      <c r="B68" s="84" t="s">
        <v>78</v>
      </c>
      <c r="C68" s="82"/>
      <c r="D68" s="132" t="s">
        <v>43</v>
      </c>
      <c r="E68" s="133" t="s">
        <v>44</v>
      </c>
      <c r="F68" s="84" t="s">
        <v>45</v>
      </c>
      <c r="G68" s="83">
        <v>50.54</v>
      </c>
      <c r="H68" s="134">
        <v>5</v>
      </c>
      <c r="I68" s="84"/>
      <c r="J68" s="83">
        <v>19.8</v>
      </c>
      <c r="K68" s="84" t="s">
        <v>47</v>
      </c>
      <c r="L68" s="84">
        <v>1.75</v>
      </c>
      <c r="M68" s="84"/>
      <c r="N68" s="83"/>
      <c r="O68" s="84"/>
      <c r="P68" s="84"/>
      <c r="Q68" s="100"/>
      <c r="R68" s="84"/>
      <c r="S68" s="84"/>
      <c r="T68" s="85" t="s">
        <v>47</v>
      </c>
      <c r="U68" s="85" t="s">
        <v>47</v>
      </c>
      <c r="V68" s="85" t="s">
        <v>47</v>
      </c>
      <c r="W68" s="85" t="s">
        <v>47</v>
      </c>
      <c r="X68" s="85"/>
      <c r="Y68" s="85" t="s">
        <v>47</v>
      </c>
      <c r="Z68" s="85"/>
      <c r="AA68" s="85"/>
      <c r="AB68" s="85"/>
      <c r="AC68" s="85"/>
      <c r="AD68" s="85"/>
      <c r="AE68" s="85"/>
      <c r="AF68" s="85"/>
      <c r="AG68" s="85"/>
      <c r="AH68" s="85" t="s">
        <v>47</v>
      </c>
      <c r="AI68" s="85"/>
      <c r="AJ68" s="85"/>
      <c r="AK68" s="84"/>
      <c r="AL68" s="84"/>
    </row>
    <row r="69" spans="1:38">
      <c r="A69" s="153"/>
      <c r="B69" s="84" t="s">
        <v>78</v>
      </c>
      <c r="C69" s="82" t="s">
        <v>421</v>
      </c>
      <c r="D69" s="132" t="s">
        <v>57</v>
      </c>
      <c r="E69" s="133" t="s">
        <v>53</v>
      </c>
      <c r="F69" s="84" t="s">
        <v>45</v>
      </c>
      <c r="G69" s="83">
        <v>7.2</v>
      </c>
      <c r="H69" s="145">
        <v>5</v>
      </c>
      <c r="I69" s="84"/>
      <c r="J69" s="83"/>
      <c r="K69" s="84"/>
      <c r="L69" s="84"/>
      <c r="M69" s="84"/>
      <c r="N69" s="83"/>
      <c r="O69" s="84"/>
      <c r="P69" s="84"/>
      <c r="Q69" s="100">
        <v>0.78</v>
      </c>
      <c r="R69" s="84" t="s">
        <v>47</v>
      </c>
      <c r="S69" s="84"/>
      <c r="T69" s="85"/>
      <c r="U69" s="85"/>
      <c r="V69" s="85"/>
      <c r="W69" s="85"/>
      <c r="X69" s="85"/>
      <c r="Y69" s="85"/>
      <c r="Z69" s="85" t="s">
        <v>47</v>
      </c>
      <c r="AA69" s="85"/>
      <c r="AB69" s="85"/>
      <c r="AC69" s="85"/>
      <c r="AD69" s="85"/>
      <c r="AE69" s="85"/>
      <c r="AF69" s="85"/>
      <c r="AG69" s="85"/>
      <c r="AH69" s="85" t="s">
        <v>47</v>
      </c>
      <c r="AI69" s="85"/>
      <c r="AJ69" s="85"/>
      <c r="AK69" s="84"/>
      <c r="AL69" s="84"/>
    </row>
    <row r="70" spans="1:38">
      <c r="A70" s="153"/>
      <c r="B70" s="84" t="s">
        <v>78</v>
      </c>
      <c r="C70" s="82" t="s">
        <v>422</v>
      </c>
      <c r="D70" s="132" t="s">
        <v>57</v>
      </c>
      <c r="E70" s="133" t="s">
        <v>53</v>
      </c>
      <c r="F70" s="84" t="s">
        <v>45</v>
      </c>
      <c r="G70" s="83">
        <v>6.84</v>
      </c>
      <c r="H70" s="134">
        <v>5</v>
      </c>
      <c r="I70" s="84"/>
      <c r="J70" s="83"/>
      <c r="K70" s="84"/>
      <c r="L70" s="84"/>
      <c r="M70" s="84"/>
      <c r="N70" s="83"/>
      <c r="O70" s="84"/>
      <c r="P70" s="84"/>
      <c r="Q70" s="100">
        <v>0.78</v>
      </c>
      <c r="R70" s="84" t="s">
        <v>47</v>
      </c>
      <c r="S70" s="84"/>
      <c r="T70" s="85"/>
      <c r="U70" s="85"/>
      <c r="V70" s="85"/>
      <c r="W70" s="85"/>
      <c r="X70" s="85"/>
      <c r="Y70" s="85"/>
      <c r="Z70" s="85" t="s">
        <v>47</v>
      </c>
      <c r="AA70" s="85"/>
      <c r="AB70" s="85"/>
      <c r="AC70" s="85"/>
      <c r="AD70" s="85"/>
      <c r="AE70" s="85"/>
      <c r="AF70" s="85"/>
      <c r="AG70" s="85"/>
      <c r="AH70" s="85" t="s">
        <v>47</v>
      </c>
      <c r="AI70" s="85"/>
      <c r="AJ70" s="85"/>
      <c r="AK70" s="84"/>
      <c r="AL70" s="84"/>
    </row>
    <row r="71" spans="1:38" ht="12" thickBot="1">
      <c r="A71" s="153" t="s">
        <v>417</v>
      </c>
      <c r="B71" s="84" t="s">
        <v>78</v>
      </c>
      <c r="C71" s="82"/>
      <c r="D71" s="132" t="s">
        <v>48</v>
      </c>
      <c r="E71" s="133" t="s">
        <v>58</v>
      </c>
      <c r="F71" s="84" t="s">
        <v>45</v>
      </c>
      <c r="G71" s="83">
        <v>12.36</v>
      </c>
      <c r="H71" s="134">
        <v>1</v>
      </c>
      <c r="I71" s="84"/>
      <c r="J71" s="83">
        <v>4.5599999999999996</v>
      </c>
      <c r="K71" s="84" t="s">
        <v>47</v>
      </c>
      <c r="L71" s="84"/>
      <c r="M71" s="84"/>
      <c r="N71" s="83"/>
      <c r="O71" s="84"/>
      <c r="P71" s="84"/>
      <c r="Q71" s="100"/>
      <c r="R71" s="84"/>
      <c r="S71" s="84"/>
      <c r="T71" s="85"/>
      <c r="U71" s="85"/>
      <c r="V71" s="85"/>
      <c r="W71" s="85"/>
      <c r="X71" s="85"/>
      <c r="Y71" s="85"/>
      <c r="Z71" s="85"/>
      <c r="AA71" s="85"/>
      <c r="AB71" s="85"/>
      <c r="AC71" s="85"/>
      <c r="AD71" s="85"/>
      <c r="AE71" s="85"/>
      <c r="AF71" s="85"/>
      <c r="AG71" s="85"/>
      <c r="AH71" s="85" t="s">
        <v>47</v>
      </c>
      <c r="AI71" s="85"/>
      <c r="AJ71" s="85"/>
      <c r="AK71" s="84"/>
      <c r="AL71" s="84"/>
    </row>
    <row r="72" spans="1:38" ht="12" thickBot="1">
      <c r="A72" s="522" t="s">
        <v>87</v>
      </c>
      <c r="B72" s="523"/>
      <c r="C72" s="523"/>
      <c r="D72" s="523"/>
      <c r="E72" s="523"/>
      <c r="F72" s="523"/>
      <c r="G72" s="523"/>
      <c r="H72" s="523"/>
      <c r="I72" s="523"/>
      <c r="J72" s="523"/>
      <c r="K72" s="523"/>
      <c r="L72" s="523"/>
      <c r="M72" s="523"/>
      <c r="N72" s="523"/>
      <c r="O72" s="523"/>
      <c r="P72" s="523"/>
      <c r="Q72" s="523"/>
      <c r="R72" s="523"/>
      <c r="S72" s="523"/>
      <c r="T72" s="523"/>
      <c r="U72" s="523"/>
      <c r="V72" s="523"/>
      <c r="W72" s="523"/>
      <c r="X72" s="523"/>
      <c r="Y72" s="523"/>
      <c r="Z72" s="523"/>
      <c r="AA72" s="523"/>
      <c r="AB72" s="523"/>
      <c r="AC72" s="523"/>
      <c r="AD72" s="523"/>
      <c r="AE72" s="523"/>
      <c r="AF72" s="523"/>
      <c r="AG72" s="523"/>
      <c r="AH72" s="523"/>
      <c r="AI72" s="523"/>
      <c r="AJ72" s="523"/>
      <c r="AK72" s="523"/>
      <c r="AL72" s="524"/>
    </row>
    <row r="73" spans="1:38">
      <c r="A73" s="532" t="s">
        <v>423</v>
      </c>
      <c r="B73" s="526" t="s">
        <v>88</v>
      </c>
      <c r="C73" s="534" t="s">
        <v>89</v>
      </c>
      <c r="D73" s="536" t="s">
        <v>43</v>
      </c>
      <c r="E73" s="526" t="s">
        <v>44</v>
      </c>
      <c r="F73" s="536" t="s">
        <v>45</v>
      </c>
      <c r="G73" s="538">
        <v>118.32</v>
      </c>
      <c r="H73" s="542">
        <v>5</v>
      </c>
      <c r="I73" s="526"/>
      <c r="J73" s="538">
        <v>63.69</v>
      </c>
      <c r="K73" s="526" t="s">
        <v>47</v>
      </c>
      <c r="L73" s="526"/>
      <c r="M73" s="526"/>
      <c r="N73" s="538"/>
      <c r="O73" s="526"/>
      <c r="P73" s="526"/>
      <c r="Q73" s="526"/>
      <c r="R73" s="526"/>
      <c r="S73" s="530">
        <v>40.159999999999997</v>
      </c>
      <c r="T73" s="528" t="s">
        <v>47</v>
      </c>
      <c r="U73" s="528" t="s">
        <v>47</v>
      </c>
      <c r="V73" s="528" t="s">
        <v>47</v>
      </c>
      <c r="W73" s="528" t="s">
        <v>47</v>
      </c>
      <c r="X73" s="528"/>
      <c r="Y73" s="528" t="s">
        <v>47</v>
      </c>
      <c r="Z73" s="528" t="s">
        <v>47</v>
      </c>
      <c r="AA73" s="528"/>
      <c r="AB73" s="528" t="s">
        <v>47</v>
      </c>
      <c r="AC73" s="528"/>
      <c r="AD73" s="528"/>
      <c r="AE73" s="528" t="s">
        <v>47</v>
      </c>
      <c r="AF73" s="528"/>
      <c r="AG73" s="528"/>
      <c r="AH73" s="528" t="s">
        <v>47</v>
      </c>
      <c r="AI73" s="528"/>
      <c r="AJ73" s="528"/>
      <c r="AK73" s="526"/>
      <c r="AL73" s="526"/>
    </row>
    <row r="74" spans="1:38">
      <c r="A74" s="533"/>
      <c r="B74" s="527"/>
      <c r="C74" s="535"/>
      <c r="D74" s="537"/>
      <c r="E74" s="527"/>
      <c r="F74" s="537"/>
      <c r="G74" s="539"/>
      <c r="H74" s="543"/>
      <c r="I74" s="527"/>
      <c r="J74" s="539"/>
      <c r="K74" s="527"/>
      <c r="L74" s="527"/>
      <c r="M74" s="527"/>
      <c r="N74" s="539"/>
      <c r="O74" s="527"/>
      <c r="P74" s="527"/>
      <c r="Q74" s="527"/>
      <c r="R74" s="527"/>
      <c r="S74" s="531"/>
      <c r="T74" s="529"/>
      <c r="U74" s="529"/>
      <c r="V74" s="529"/>
      <c r="W74" s="529"/>
      <c r="X74" s="529"/>
      <c r="Y74" s="529"/>
      <c r="Z74" s="529"/>
      <c r="AA74" s="529"/>
      <c r="AB74" s="529"/>
      <c r="AC74" s="529"/>
      <c r="AD74" s="529"/>
      <c r="AE74" s="529"/>
      <c r="AF74" s="529"/>
      <c r="AG74" s="529"/>
      <c r="AH74" s="529"/>
      <c r="AI74" s="529"/>
      <c r="AJ74" s="529"/>
      <c r="AK74" s="527"/>
      <c r="AL74" s="527"/>
    </row>
    <row r="75" spans="1:38">
      <c r="A75" s="153" t="s">
        <v>424</v>
      </c>
      <c r="B75" s="84" t="s">
        <v>88</v>
      </c>
      <c r="C75" s="82" t="s">
        <v>90</v>
      </c>
      <c r="D75" s="132" t="s">
        <v>43</v>
      </c>
      <c r="E75" s="133" t="s">
        <v>44</v>
      </c>
      <c r="F75" s="84" t="s">
        <v>45</v>
      </c>
      <c r="G75" s="83">
        <v>50.54</v>
      </c>
      <c r="H75" s="134">
        <v>5</v>
      </c>
      <c r="I75" s="84"/>
      <c r="J75" s="83">
        <v>19.8</v>
      </c>
      <c r="K75" s="84" t="s">
        <v>47</v>
      </c>
      <c r="L75" s="84"/>
      <c r="M75" s="84"/>
      <c r="N75" s="83"/>
      <c r="O75" s="84"/>
      <c r="P75" s="84"/>
      <c r="Q75" s="84"/>
      <c r="R75" s="84"/>
      <c r="S75" s="88"/>
      <c r="T75" s="85" t="s">
        <v>47</v>
      </c>
      <c r="U75" s="85" t="s">
        <v>47</v>
      </c>
      <c r="V75" s="85" t="s">
        <v>47</v>
      </c>
      <c r="W75" s="85" t="s">
        <v>47</v>
      </c>
      <c r="X75" s="85"/>
      <c r="Y75" s="85" t="s">
        <v>47</v>
      </c>
      <c r="Z75" s="85"/>
      <c r="AA75" s="85"/>
      <c r="AB75" s="85"/>
      <c r="AC75" s="85"/>
      <c r="AD75" s="85"/>
      <c r="AE75" s="85" t="s">
        <v>47</v>
      </c>
      <c r="AF75" s="85"/>
      <c r="AG75" s="85"/>
      <c r="AH75" s="85" t="s">
        <v>47</v>
      </c>
      <c r="AI75" s="85"/>
      <c r="AJ75" s="85"/>
      <c r="AK75" s="84"/>
      <c r="AL75" s="84"/>
    </row>
    <row r="76" spans="1:38">
      <c r="A76" s="153" t="s">
        <v>425</v>
      </c>
      <c r="B76" s="84" t="s">
        <v>88</v>
      </c>
      <c r="C76" s="82" t="s">
        <v>89</v>
      </c>
      <c r="D76" s="132" t="s">
        <v>48</v>
      </c>
      <c r="E76" s="133" t="s">
        <v>58</v>
      </c>
      <c r="F76" s="84" t="s">
        <v>45</v>
      </c>
      <c r="G76" s="83">
        <v>13.12</v>
      </c>
      <c r="H76" s="134">
        <v>1</v>
      </c>
      <c r="I76" s="84"/>
      <c r="J76" s="83">
        <v>4.53</v>
      </c>
      <c r="K76" s="84" t="s">
        <v>47</v>
      </c>
      <c r="L76" s="84"/>
      <c r="M76" s="84"/>
      <c r="N76" s="83"/>
      <c r="O76" s="84"/>
      <c r="P76" s="84"/>
      <c r="Q76" s="84"/>
      <c r="R76" s="84"/>
      <c r="S76" s="88"/>
      <c r="T76" s="85" t="s">
        <v>47</v>
      </c>
      <c r="U76" s="85"/>
      <c r="V76" s="85" t="s">
        <v>47</v>
      </c>
      <c r="W76" s="85"/>
      <c r="X76" s="85"/>
      <c r="Y76" s="85"/>
      <c r="Z76" s="85"/>
      <c r="AA76" s="85"/>
      <c r="AB76" s="85"/>
      <c r="AC76" s="85"/>
      <c r="AD76" s="85"/>
      <c r="AE76" s="85" t="s">
        <v>47</v>
      </c>
      <c r="AF76" s="85"/>
      <c r="AG76" s="85"/>
      <c r="AH76" s="85" t="s">
        <v>47</v>
      </c>
      <c r="AI76" s="85"/>
      <c r="AJ76" s="85"/>
      <c r="AK76" s="84"/>
      <c r="AL76" s="84"/>
    </row>
    <row r="77" spans="1:38">
      <c r="A77" s="153"/>
      <c r="B77" s="84" t="s">
        <v>88</v>
      </c>
      <c r="C77" s="82" t="s">
        <v>426</v>
      </c>
      <c r="D77" s="132" t="s">
        <v>57</v>
      </c>
      <c r="E77" s="133" t="s">
        <v>53</v>
      </c>
      <c r="F77" s="84" t="s">
        <v>45</v>
      </c>
      <c r="G77" s="83">
        <v>6.72</v>
      </c>
      <c r="H77" s="134">
        <v>5</v>
      </c>
      <c r="I77" s="84"/>
      <c r="J77" s="83">
        <v>4.7300000000000004</v>
      </c>
      <c r="K77" s="84" t="s">
        <v>47</v>
      </c>
      <c r="L77" s="84"/>
      <c r="M77" s="84"/>
      <c r="N77" s="83"/>
      <c r="O77" s="84"/>
      <c r="P77" s="84"/>
      <c r="Q77" s="84"/>
      <c r="R77" s="84"/>
      <c r="S77" s="88"/>
      <c r="T77" s="85"/>
      <c r="U77" s="85"/>
      <c r="V77" s="85"/>
      <c r="W77" s="85"/>
      <c r="X77" s="85"/>
      <c r="Y77" s="85"/>
      <c r="Z77" s="85"/>
      <c r="AA77" s="85"/>
      <c r="AB77" s="85"/>
      <c r="AC77" s="85"/>
      <c r="AD77" s="85"/>
      <c r="AE77" s="85"/>
      <c r="AF77" s="85"/>
      <c r="AG77" s="85"/>
      <c r="AH77" s="85" t="s">
        <v>47</v>
      </c>
      <c r="AI77" s="85"/>
      <c r="AJ77" s="85"/>
      <c r="AK77" s="84"/>
      <c r="AL77" s="84"/>
    </row>
    <row r="78" spans="1:38">
      <c r="A78" s="160" t="s">
        <v>428</v>
      </c>
      <c r="B78" s="101" t="s">
        <v>88</v>
      </c>
      <c r="C78" s="82"/>
      <c r="D78" s="101" t="s">
        <v>43</v>
      </c>
      <c r="E78" s="133" t="s">
        <v>44</v>
      </c>
      <c r="F78" s="101" t="s">
        <v>45</v>
      </c>
      <c r="G78" s="92">
        <v>49.78</v>
      </c>
      <c r="H78" s="134">
        <v>5</v>
      </c>
      <c r="I78" s="526"/>
      <c r="J78" s="538">
        <v>54.43</v>
      </c>
      <c r="K78" s="526" t="s">
        <v>47</v>
      </c>
      <c r="L78" s="526"/>
      <c r="M78" s="526"/>
      <c r="N78" s="538">
        <v>0.18</v>
      </c>
      <c r="O78" s="526"/>
      <c r="P78" s="526"/>
      <c r="Q78" s="526"/>
      <c r="R78" s="526"/>
      <c r="S78" s="530">
        <v>25.1</v>
      </c>
      <c r="T78" s="528" t="s">
        <v>47</v>
      </c>
      <c r="U78" s="528" t="s">
        <v>47</v>
      </c>
      <c r="V78" s="528" t="s">
        <v>47</v>
      </c>
      <c r="W78" s="528" t="s">
        <v>47</v>
      </c>
      <c r="X78" s="528"/>
      <c r="Y78" s="528" t="s">
        <v>47</v>
      </c>
      <c r="Z78" s="528"/>
      <c r="AA78" s="528"/>
      <c r="AB78" s="528"/>
      <c r="AC78" s="528"/>
      <c r="AD78" s="528"/>
      <c r="AE78" s="528" t="s">
        <v>47</v>
      </c>
      <c r="AF78" s="528"/>
      <c r="AG78" s="528"/>
      <c r="AH78" s="528" t="s">
        <v>47</v>
      </c>
      <c r="AI78" s="528"/>
      <c r="AJ78" s="528"/>
      <c r="AK78" s="526"/>
      <c r="AL78" s="526"/>
    </row>
    <row r="79" spans="1:38">
      <c r="A79" s="159" t="s">
        <v>427</v>
      </c>
      <c r="B79" s="101" t="s">
        <v>88</v>
      </c>
      <c r="C79" s="82"/>
      <c r="D79" s="101" t="s">
        <v>43</v>
      </c>
      <c r="E79" s="133" t="s">
        <v>44</v>
      </c>
      <c r="F79" s="101" t="s">
        <v>45</v>
      </c>
      <c r="G79" s="92">
        <v>49.78</v>
      </c>
      <c r="H79" s="134">
        <v>5</v>
      </c>
      <c r="I79" s="527"/>
      <c r="J79" s="544"/>
      <c r="K79" s="527"/>
      <c r="L79" s="527"/>
      <c r="M79" s="527"/>
      <c r="N79" s="539"/>
      <c r="O79" s="527"/>
      <c r="P79" s="527"/>
      <c r="Q79" s="527"/>
      <c r="R79" s="527"/>
      <c r="S79" s="531"/>
      <c r="T79" s="529"/>
      <c r="U79" s="529"/>
      <c r="V79" s="529"/>
      <c r="W79" s="529"/>
      <c r="X79" s="529"/>
      <c r="Y79" s="529"/>
      <c r="Z79" s="529"/>
      <c r="AA79" s="529"/>
      <c r="AB79" s="529"/>
      <c r="AC79" s="529"/>
      <c r="AD79" s="529"/>
      <c r="AE79" s="529"/>
      <c r="AF79" s="529"/>
      <c r="AG79" s="529"/>
      <c r="AH79" s="529"/>
      <c r="AI79" s="529"/>
      <c r="AJ79" s="529"/>
      <c r="AK79" s="527"/>
      <c r="AL79" s="527"/>
    </row>
    <row r="80" spans="1:38" ht="12" thickBot="1">
      <c r="A80" s="157" t="s">
        <v>339</v>
      </c>
      <c r="B80" s="96" t="s">
        <v>88</v>
      </c>
      <c r="C80" s="94"/>
      <c r="D80" s="96" t="s">
        <v>43</v>
      </c>
      <c r="E80" s="139" t="s">
        <v>44</v>
      </c>
      <c r="F80" s="96" t="s">
        <v>45</v>
      </c>
      <c r="G80" s="95">
        <v>50.54</v>
      </c>
      <c r="H80" s="140">
        <v>5</v>
      </c>
      <c r="I80" s="139"/>
      <c r="J80" s="108">
        <v>19.79</v>
      </c>
      <c r="K80" s="109" t="s">
        <v>47</v>
      </c>
      <c r="L80" s="109"/>
      <c r="M80" s="109"/>
      <c r="N80" s="95">
        <v>1.21</v>
      </c>
      <c r="O80" s="109"/>
      <c r="P80" s="109"/>
      <c r="Q80" s="109"/>
      <c r="R80" s="109"/>
      <c r="S80" s="110"/>
      <c r="T80" s="111" t="s">
        <v>47</v>
      </c>
      <c r="U80" s="111" t="s">
        <v>47</v>
      </c>
      <c r="V80" s="111" t="s">
        <v>47</v>
      </c>
      <c r="W80" s="111" t="s">
        <v>47</v>
      </c>
      <c r="X80" s="111"/>
      <c r="Y80" s="97" t="s">
        <v>47</v>
      </c>
      <c r="Z80" s="97"/>
      <c r="AA80" s="97"/>
      <c r="AB80" s="97"/>
      <c r="AC80" s="97"/>
      <c r="AD80" s="97" t="s">
        <v>47</v>
      </c>
      <c r="AE80" s="97"/>
      <c r="AF80" s="97"/>
      <c r="AG80" s="97"/>
      <c r="AH80" s="97" t="s">
        <v>47</v>
      </c>
      <c r="AI80" s="97"/>
      <c r="AJ80" s="97"/>
      <c r="AK80" s="96"/>
      <c r="AL80" s="96"/>
    </row>
    <row r="81" spans="1:40" ht="12" thickBot="1">
      <c r="A81" s="522" t="s">
        <v>100</v>
      </c>
      <c r="B81" s="523"/>
      <c r="C81" s="523"/>
      <c r="D81" s="523"/>
      <c r="E81" s="523"/>
      <c r="F81" s="523"/>
      <c r="G81" s="523"/>
      <c r="H81" s="523"/>
      <c r="I81" s="523"/>
      <c r="J81" s="523"/>
      <c r="K81" s="523"/>
      <c r="L81" s="523"/>
      <c r="M81" s="523"/>
      <c r="N81" s="523"/>
      <c r="O81" s="523"/>
      <c r="P81" s="523"/>
      <c r="Q81" s="523"/>
      <c r="R81" s="523"/>
      <c r="S81" s="523"/>
      <c r="T81" s="523"/>
      <c r="U81" s="523"/>
      <c r="V81" s="523"/>
      <c r="W81" s="523"/>
      <c r="X81" s="523"/>
      <c r="Y81" s="523"/>
      <c r="Z81" s="523"/>
      <c r="AA81" s="523"/>
      <c r="AB81" s="523"/>
      <c r="AC81" s="523"/>
      <c r="AD81" s="523"/>
      <c r="AE81" s="523"/>
      <c r="AF81" s="523"/>
      <c r="AG81" s="523"/>
      <c r="AH81" s="523"/>
      <c r="AI81" s="523"/>
      <c r="AJ81" s="523"/>
      <c r="AK81" s="523"/>
      <c r="AL81" s="524"/>
    </row>
    <row r="82" spans="1:40" ht="11.25" customHeight="1">
      <c r="A82" s="521" t="s">
        <v>104</v>
      </c>
      <c r="B82" s="84" t="s">
        <v>88</v>
      </c>
      <c r="C82" s="82"/>
      <c r="D82" s="84" t="s">
        <v>94</v>
      </c>
      <c r="E82" s="133" t="s">
        <v>49</v>
      </c>
      <c r="F82" s="84" t="s">
        <v>92</v>
      </c>
      <c r="G82" s="83">
        <v>6.45</v>
      </c>
      <c r="H82" s="134">
        <v>5</v>
      </c>
      <c r="I82" s="133"/>
      <c r="J82" s="90">
        <v>6.83</v>
      </c>
      <c r="K82" s="91" t="s">
        <v>47</v>
      </c>
      <c r="L82" s="91"/>
      <c r="M82" s="91"/>
      <c r="N82" s="83"/>
      <c r="O82" s="91"/>
      <c r="P82" s="91"/>
      <c r="Q82" s="91"/>
      <c r="R82" s="91"/>
      <c r="S82" s="92"/>
      <c r="T82" s="93"/>
      <c r="U82" s="93"/>
      <c r="V82" s="93"/>
      <c r="W82" s="93"/>
      <c r="X82" s="93"/>
      <c r="Y82" s="85"/>
      <c r="Z82" s="85"/>
      <c r="AA82" s="85"/>
      <c r="AB82" s="85"/>
      <c r="AC82" s="85"/>
      <c r="AD82" s="85" t="s">
        <v>47</v>
      </c>
      <c r="AE82" s="85"/>
      <c r="AF82" s="85"/>
      <c r="AG82" s="85"/>
      <c r="AH82" s="85" t="s">
        <v>47</v>
      </c>
      <c r="AI82" s="85"/>
      <c r="AJ82" s="85"/>
      <c r="AK82" s="84"/>
      <c r="AL82" s="84"/>
    </row>
    <row r="83" spans="1:40" ht="11.25" customHeight="1">
      <c r="A83" s="506"/>
      <c r="B83" s="84"/>
      <c r="C83" s="82"/>
      <c r="D83" s="84" t="s">
        <v>95</v>
      </c>
      <c r="E83" s="133" t="s">
        <v>49</v>
      </c>
      <c r="F83" s="84" t="s">
        <v>92</v>
      </c>
      <c r="G83" s="83">
        <v>6.6</v>
      </c>
      <c r="H83" s="134">
        <v>5</v>
      </c>
      <c r="I83" s="133"/>
      <c r="J83" s="90"/>
      <c r="K83" s="91"/>
      <c r="L83" s="91"/>
      <c r="M83" s="91"/>
      <c r="N83" s="83"/>
      <c r="O83" s="91"/>
      <c r="P83" s="91"/>
      <c r="Q83" s="91"/>
      <c r="R83" s="91"/>
      <c r="S83" s="92"/>
      <c r="T83" s="93"/>
      <c r="U83" s="93"/>
      <c r="V83" s="93"/>
      <c r="W83" s="93"/>
      <c r="X83" s="93"/>
      <c r="Y83" s="85"/>
      <c r="Z83" s="85"/>
      <c r="AA83" s="85"/>
      <c r="AB83" s="85"/>
      <c r="AC83" s="85"/>
      <c r="AD83" s="85" t="s">
        <v>47</v>
      </c>
      <c r="AE83" s="85"/>
      <c r="AF83" s="85"/>
      <c r="AG83" s="85"/>
      <c r="AH83" s="85"/>
      <c r="AI83" s="85"/>
      <c r="AJ83" s="85"/>
      <c r="AK83" s="84"/>
      <c r="AL83" s="84"/>
    </row>
    <row r="84" spans="1:40" ht="11.25" customHeight="1">
      <c r="A84" s="506"/>
      <c r="B84" s="84"/>
      <c r="C84" s="82" t="s">
        <v>96</v>
      </c>
      <c r="D84" s="84" t="s">
        <v>94</v>
      </c>
      <c r="E84" s="133" t="s">
        <v>49</v>
      </c>
      <c r="F84" s="84" t="s">
        <v>92</v>
      </c>
      <c r="G84" s="83">
        <v>4.12</v>
      </c>
      <c r="H84" s="134">
        <v>5</v>
      </c>
      <c r="I84" s="133"/>
      <c r="J84" s="90">
        <v>9.17</v>
      </c>
      <c r="K84" s="91"/>
      <c r="L84" s="91"/>
      <c r="M84" s="91"/>
      <c r="N84" s="83"/>
      <c r="O84" s="91"/>
      <c r="P84" s="91"/>
      <c r="Q84" s="91"/>
      <c r="R84" s="91"/>
      <c r="S84" s="92"/>
      <c r="T84" s="93"/>
      <c r="U84" s="93"/>
      <c r="V84" s="93"/>
      <c r="W84" s="93"/>
      <c r="X84" s="93"/>
      <c r="Y84" s="85"/>
      <c r="Z84" s="85"/>
      <c r="AA84" s="85"/>
      <c r="AB84" s="85"/>
      <c r="AC84" s="85"/>
      <c r="AD84" s="85" t="s">
        <v>47</v>
      </c>
      <c r="AE84" s="85"/>
      <c r="AF84" s="85"/>
      <c r="AG84" s="85"/>
      <c r="AH84" s="85" t="s">
        <v>47</v>
      </c>
      <c r="AI84" s="85"/>
      <c r="AJ84" s="85"/>
      <c r="AK84" s="84"/>
      <c r="AL84" s="84"/>
    </row>
    <row r="85" spans="1:40" ht="11.25" customHeight="1">
      <c r="A85" s="506"/>
      <c r="B85" s="84"/>
      <c r="C85" s="82"/>
      <c r="D85" s="84" t="s">
        <v>95</v>
      </c>
      <c r="E85" s="133" t="s">
        <v>49</v>
      </c>
      <c r="F85" s="84" t="s">
        <v>92</v>
      </c>
      <c r="G85" s="83">
        <v>6.6</v>
      </c>
      <c r="H85" s="134">
        <v>5</v>
      </c>
      <c r="I85" s="133"/>
      <c r="J85" s="90"/>
      <c r="K85" s="91"/>
      <c r="L85" s="91"/>
      <c r="M85" s="91"/>
      <c r="N85" s="83"/>
      <c r="O85" s="91"/>
      <c r="P85" s="91"/>
      <c r="Q85" s="91"/>
      <c r="R85" s="91"/>
      <c r="S85" s="92"/>
      <c r="T85" s="93"/>
      <c r="U85" s="93"/>
      <c r="V85" s="93"/>
      <c r="W85" s="93"/>
      <c r="X85" s="93"/>
      <c r="Y85" s="85"/>
      <c r="Z85" s="85"/>
      <c r="AA85" s="85"/>
      <c r="AB85" s="85"/>
      <c r="AC85" s="85"/>
      <c r="AD85" s="85" t="s">
        <v>47</v>
      </c>
      <c r="AE85" s="85"/>
      <c r="AF85" s="85"/>
      <c r="AG85" s="85"/>
      <c r="AH85" s="85"/>
      <c r="AI85" s="85"/>
      <c r="AJ85" s="85"/>
      <c r="AK85" s="84"/>
      <c r="AL85" s="84"/>
    </row>
    <row r="86" spans="1:40" ht="11.25" customHeight="1">
      <c r="A86" s="506"/>
      <c r="B86" s="84" t="s">
        <v>78</v>
      </c>
      <c r="C86" s="82"/>
      <c r="D86" s="84" t="s">
        <v>94</v>
      </c>
      <c r="E86" s="133" t="s">
        <v>49</v>
      </c>
      <c r="F86" s="84" t="s">
        <v>92</v>
      </c>
      <c r="G86" s="83">
        <v>6.32</v>
      </c>
      <c r="H86" s="134">
        <v>5</v>
      </c>
      <c r="I86" s="133"/>
      <c r="J86" s="90">
        <v>4.79</v>
      </c>
      <c r="K86" s="91" t="s">
        <v>47</v>
      </c>
      <c r="L86" s="91"/>
      <c r="M86" s="91"/>
      <c r="N86" s="83"/>
      <c r="O86" s="91"/>
      <c r="P86" s="91"/>
      <c r="Q86" s="91"/>
      <c r="R86" s="91"/>
      <c r="S86" s="92"/>
      <c r="T86" s="93"/>
      <c r="U86" s="93"/>
      <c r="V86" s="93"/>
      <c r="W86" s="93"/>
      <c r="X86" s="93"/>
      <c r="Y86" s="85"/>
      <c r="Z86" s="85"/>
      <c r="AA86" s="85"/>
      <c r="AB86" s="85"/>
      <c r="AC86" s="85"/>
      <c r="AD86" s="85" t="s">
        <v>47</v>
      </c>
      <c r="AE86" s="85"/>
      <c r="AF86" s="85"/>
      <c r="AG86" s="85"/>
      <c r="AH86" s="85" t="s">
        <v>47</v>
      </c>
      <c r="AI86" s="85"/>
      <c r="AJ86" s="85"/>
      <c r="AK86" s="84"/>
      <c r="AL86" s="84"/>
    </row>
    <row r="87" spans="1:40" ht="11.25" customHeight="1">
      <c r="A87" s="506"/>
      <c r="B87" s="84"/>
      <c r="C87" s="82"/>
      <c r="D87" s="84" t="s">
        <v>95</v>
      </c>
      <c r="E87" s="133" t="s">
        <v>49</v>
      </c>
      <c r="F87" s="84" t="s">
        <v>92</v>
      </c>
      <c r="G87" s="83">
        <v>6.6</v>
      </c>
      <c r="H87" s="134">
        <v>5</v>
      </c>
      <c r="I87" s="133"/>
      <c r="J87" s="90"/>
      <c r="K87" s="91"/>
      <c r="L87" s="91"/>
      <c r="M87" s="91"/>
      <c r="N87" s="83"/>
      <c r="O87" s="91"/>
      <c r="P87" s="91"/>
      <c r="Q87" s="91"/>
      <c r="R87" s="91"/>
      <c r="S87" s="92"/>
      <c r="T87" s="93"/>
      <c r="U87" s="93"/>
      <c r="V87" s="93"/>
      <c r="W87" s="93"/>
      <c r="X87" s="93"/>
      <c r="Y87" s="85"/>
      <c r="Z87" s="85"/>
      <c r="AA87" s="85"/>
      <c r="AB87" s="85"/>
      <c r="AC87" s="85"/>
      <c r="AD87" s="85" t="s">
        <v>47</v>
      </c>
      <c r="AE87" s="85"/>
      <c r="AF87" s="85"/>
      <c r="AG87" s="85"/>
      <c r="AH87" s="85"/>
      <c r="AI87" s="85"/>
      <c r="AJ87" s="85"/>
      <c r="AK87" s="84"/>
      <c r="AL87" s="84"/>
    </row>
    <row r="88" spans="1:40" ht="11.25" customHeight="1">
      <c r="A88" s="506"/>
      <c r="B88" s="84"/>
      <c r="C88" s="82" t="s">
        <v>96</v>
      </c>
      <c r="D88" s="84" t="s">
        <v>94</v>
      </c>
      <c r="E88" s="133" t="s">
        <v>49</v>
      </c>
      <c r="F88" s="84" t="s">
        <v>92</v>
      </c>
      <c r="G88" s="83">
        <v>4.1500000000000004</v>
      </c>
      <c r="H88" s="134">
        <v>5</v>
      </c>
      <c r="I88" s="133"/>
      <c r="J88" s="90">
        <v>6.12</v>
      </c>
      <c r="K88" s="91"/>
      <c r="L88" s="91"/>
      <c r="M88" s="91"/>
      <c r="N88" s="83"/>
      <c r="O88" s="91"/>
      <c r="P88" s="91"/>
      <c r="Q88" s="91"/>
      <c r="R88" s="91"/>
      <c r="S88" s="92"/>
      <c r="T88" s="93"/>
      <c r="U88" s="93"/>
      <c r="V88" s="93"/>
      <c r="W88" s="93"/>
      <c r="X88" s="93"/>
      <c r="Y88" s="85"/>
      <c r="Z88" s="85"/>
      <c r="AA88" s="85"/>
      <c r="AB88" s="85"/>
      <c r="AC88" s="85"/>
      <c r="AD88" s="85" t="s">
        <v>47</v>
      </c>
      <c r="AE88" s="85"/>
      <c r="AF88" s="85"/>
      <c r="AG88" s="85"/>
      <c r="AH88" s="85" t="s">
        <v>47</v>
      </c>
      <c r="AI88" s="85"/>
      <c r="AJ88" s="85"/>
      <c r="AK88" s="84"/>
      <c r="AL88" s="84"/>
    </row>
    <row r="89" spans="1:40" ht="11.25" customHeight="1">
      <c r="A89" s="506"/>
      <c r="B89" s="84"/>
      <c r="C89" s="82"/>
      <c r="D89" s="84" t="s">
        <v>95</v>
      </c>
      <c r="E89" s="133" t="s">
        <v>49</v>
      </c>
      <c r="F89" s="84" t="s">
        <v>92</v>
      </c>
      <c r="G89" s="83">
        <v>6.6</v>
      </c>
      <c r="H89" s="134">
        <v>5</v>
      </c>
      <c r="I89" s="84"/>
      <c r="J89" s="83"/>
      <c r="K89" s="84"/>
      <c r="L89" s="84"/>
      <c r="M89" s="84"/>
      <c r="N89" s="83"/>
      <c r="O89" s="84"/>
      <c r="P89" s="84"/>
      <c r="Q89" s="84"/>
      <c r="R89" s="84"/>
      <c r="S89" s="84"/>
      <c r="T89" s="85"/>
      <c r="U89" s="85"/>
      <c r="V89" s="85"/>
      <c r="W89" s="85"/>
      <c r="X89" s="85"/>
      <c r="Y89" s="85"/>
      <c r="Z89" s="85"/>
      <c r="AA89" s="85"/>
      <c r="AB89" s="85"/>
      <c r="AC89" s="85"/>
      <c r="AD89" s="85" t="s">
        <v>47</v>
      </c>
      <c r="AE89" s="85"/>
      <c r="AF89" s="85"/>
      <c r="AG89" s="85"/>
      <c r="AH89" s="85"/>
      <c r="AI89" s="85"/>
      <c r="AJ89" s="85"/>
      <c r="AK89" s="84"/>
      <c r="AL89" s="84"/>
    </row>
    <row r="90" spans="1:40" ht="11.25" customHeight="1">
      <c r="A90" s="506"/>
      <c r="B90" s="84" t="s">
        <v>62</v>
      </c>
      <c r="C90" s="82"/>
      <c r="D90" s="84" t="s">
        <v>94</v>
      </c>
      <c r="E90" s="133" t="s">
        <v>49</v>
      </c>
      <c r="F90" s="84" t="s">
        <v>92</v>
      </c>
      <c r="G90" s="83">
        <v>7.4</v>
      </c>
      <c r="H90" s="134">
        <v>5</v>
      </c>
      <c r="I90" s="84"/>
      <c r="J90" s="83">
        <v>4.6100000000000003</v>
      </c>
      <c r="K90" s="84" t="s">
        <v>47</v>
      </c>
      <c r="L90" s="84"/>
      <c r="M90" s="84"/>
      <c r="N90" s="83"/>
      <c r="O90" s="84"/>
      <c r="P90" s="84"/>
      <c r="Q90" s="84"/>
      <c r="R90" s="84"/>
      <c r="S90" s="84"/>
      <c r="T90" s="85"/>
      <c r="U90" s="85"/>
      <c r="V90" s="85"/>
      <c r="W90" s="85"/>
      <c r="X90" s="85"/>
      <c r="Y90" s="85"/>
      <c r="Z90" s="85"/>
      <c r="AA90" s="85"/>
      <c r="AB90" s="85"/>
      <c r="AC90" s="85"/>
      <c r="AD90" s="85"/>
      <c r="AE90" s="85"/>
      <c r="AF90" s="85"/>
      <c r="AG90" s="85"/>
      <c r="AH90" s="85" t="s">
        <v>47</v>
      </c>
      <c r="AI90" s="85"/>
      <c r="AJ90" s="85"/>
      <c r="AK90" s="84"/>
      <c r="AL90" s="84"/>
    </row>
    <row r="91" spans="1:40" ht="11.25" customHeight="1">
      <c r="A91" s="506"/>
      <c r="B91" s="84"/>
      <c r="C91" s="82"/>
      <c r="D91" s="84" t="s">
        <v>95</v>
      </c>
      <c r="E91" s="133" t="s">
        <v>49</v>
      </c>
      <c r="F91" s="84" t="s">
        <v>92</v>
      </c>
      <c r="G91" s="83">
        <v>6.6</v>
      </c>
      <c r="H91" s="134">
        <v>5</v>
      </c>
      <c r="I91" s="84"/>
      <c r="J91" s="83"/>
      <c r="K91" s="84"/>
      <c r="L91" s="84"/>
      <c r="M91" s="84"/>
      <c r="N91" s="83"/>
      <c r="O91" s="84"/>
      <c r="P91" s="84"/>
      <c r="Q91" s="84"/>
      <c r="R91" s="84"/>
      <c r="S91" s="84"/>
      <c r="T91" s="85"/>
      <c r="U91" s="85"/>
      <c r="V91" s="85"/>
      <c r="W91" s="85"/>
      <c r="X91" s="85"/>
      <c r="Y91" s="85"/>
      <c r="Z91" s="85"/>
      <c r="AA91" s="85"/>
      <c r="AB91" s="85"/>
      <c r="AC91" s="85"/>
      <c r="AD91" s="85" t="s">
        <v>47</v>
      </c>
      <c r="AE91" s="85"/>
      <c r="AF91" s="85"/>
      <c r="AG91" s="85"/>
      <c r="AH91" s="85"/>
      <c r="AI91" s="85"/>
      <c r="AJ91" s="85"/>
      <c r="AK91" s="84"/>
      <c r="AL91" s="84"/>
    </row>
    <row r="92" spans="1:40" ht="11.25" customHeight="1">
      <c r="A92" s="506"/>
      <c r="B92" s="84"/>
      <c r="C92" s="82" t="s">
        <v>96</v>
      </c>
      <c r="D92" s="84" t="s">
        <v>94</v>
      </c>
      <c r="E92" s="133" t="s">
        <v>49</v>
      </c>
      <c r="F92" s="84" t="s">
        <v>92</v>
      </c>
      <c r="G92" s="83">
        <v>4.0999999999999996</v>
      </c>
      <c r="H92" s="134">
        <v>5</v>
      </c>
      <c r="I92" s="84"/>
      <c r="J92" s="83">
        <v>2.97</v>
      </c>
      <c r="K92" s="84"/>
      <c r="L92" s="84"/>
      <c r="M92" s="84"/>
      <c r="N92" s="83"/>
      <c r="O92" s="84"/>
      <c r="P92" s="84"/>
      <c r="Q92" s="84"/>
      <c r="R92" s="84"/>
      <c r="S92" s="84"/>
      <c r="T92" s="85"/>
      <c r="U92" s="85"/>
      <c r="V92" s="85"/>
      <c r="W92" s="85"/>
      <c r="X92" s="85"/>
      <c r="Y92" s="85"/>
      <c r="Z92" s="85"/>
      <c r="AA92" s="85"/>
      <c r="AB92" s="85"/>
      <c r="AC92" s="85"/>
      <c r="AD92" s="85" t="s">
        <v>47</v>
      </c>
      <c r="AE92" s="85"/>
      <c r="AF92" s="85"/>
      <c r="AG92" s="85"/>
      <c r="AH92" s="85" t="s">
        <v>47</v>
      </c>
      <c r="AI92" s="85"/>
      <c r="AJ92" s="85"/>
      <c r="AK92" s="84"/>
      <c r="AL92" s="84"/>
    </row>
    <row r="93" spans="1:40" ht="11.25" customHeight="1">
      <c r="A93" s="506"/>
      <c r="B93" s="84"/>
      <c r="C93" s="82"/>
      <c r="D93" s="84" t="s">
        <v>95</v>
      </c>
      <c r="E93" s="133" t="s">
        <v>49</v>
      </c>
      <c r="F93" s="84" t="s">
        <v>92</v>
      </c>
      <c r="G93" s="83">
        <v>6.6</v>
      </c>
      <c r="H93" s="134">
        <v>5</v>
      </c>
      <c r="I93" s="84"/>
      <c r="J93" s="83"/>
      <c r="K93" s="84"/>
      <c r="L93" s="84"/>
      <c r="M93" s="84"/>
      <c r="N93" s="83"/>
      <c r="O93" s="84"/>
      <c r="P93" s="84"/>
      <c r="Q93" s="84"/>
      <c r="R93" s="84"/>
      <c r="S93" s="84"/>
      <c r="T93" s="85"/>
      <c r="U93" s="85"/>
      <c r="V93" s="85"/>
      <c r="W93" s="85"/>
      <c r="X93" s="85"/>
      <c r="Y93" s="85"/>
      <c r="Z93" s="85"/>
      <c r="AA93" s="85"/>
      <c r="AB93" s="85"/>
      <c r="AC93" s="85"/>
      <c r="AD93" s="85" t="s">
        <v>47</v>
      </c>
      <c r="AE93" s="85"/>
      <c r="AF93" s="85"/>
      <c r="AG93" s="85"/>
      <c r="AH93" s="85"/>
      <c r="AI93" s="85"/>
      <c r="AJ93" s="85"/>
      <c r="AK93" s="84"/>
      <c r="AL93" s="84"/>
    </row>
    <row r="94" spans="1:40" ht="22.15" customHeight="1" thickBot="1">
      <c r="A94" s="507"/>
      <c r="B94" s="96" t="s">
        <v>41</v>
      </c>
      <c r="C94" s="94"/>
      <c r="D94" s="96" t="s">
        <v>94</v>
      </c>
      <c r="E94" s="139" t="s">
        <v>49</v>
      </c>
      <c r="F94" s="96" t="s">
        <v>92</v>
      </c>
      <c r="G94" s="95">
        <v>20.64</v>
      </c>
      <c r="H94" s="140">
        <v>5</v>
      </c>
      <c r="I94" s="96"/>
      <c r="J94" s="95"/>
      <c r="K94" s="96"/>
      <c r="L94" s="96"/>
      <c r="M94" s="96"/>
      <c r="N94" s="95"/>
      <c r="O94" s="96">
        <v>4.04</v>
      </c>
      <c r="P94" s="96" t="s">
        <v>47</v>
      </c>
      <c r="Q94" s="96"/>
      <c r="R94" s="96"/>
      <c r="S94" s="96"/>
      <c r="T94" s="97"/>
      <c r="U94" s="97"/>
      <c r="V94" s="97"/>
      <c r="W94" s="97"/>
      <c r="X94" s="97"/>
      <c r="Y94" s="97"/>
      <c r="Z94" s="97"/>
      <c r="AA94" s="97"/>
      <c r="AB94" s="97"/>
      <c r="AC94" s="97"/>
      <c r="AD94" s="97" t="s">
        <v>47</v>
      </c>
      <c r="AE94" s="97"/>
      <c r="AF94" s="97"/>
      <c r="AG94" s="97"/>
      <c r="AH94" s="97" t="s">
        <v>47</v>
      </c>
      <c r="AI94" s="97" t="s">
        <v>47</v>
      </c>
      <c r="AJ94" s="97"/>
      <c r="AK94" s="146"/>
      <c r="AL94" s="94" t="s">
        <v>107</v>
      </c>
      <c r="AN94" s="189"/>
    </row>
    <row r="95" spans="1:40" ht="12" thickBot="1">
      <c r="A95" s="525" t="s">
        <v>101</v>
      </c>
      <c r="B95" s="523"/>
      <c r="C95" s="523"/>
      <c r="D95" s="523"/>
      <c r="E95" s="523"/>
      <c r="F95" s="523"/>
      <c r="G95" s="523"/>
      <c r="H95" s="523"/>
      <c r="I95" s="523"/>
      <c r="J95" s="523"/>
      <c r="K95" s="523"/>
      <c r="L95" s="523"/>
      <c r="M95" s="523"/>
      <c r="N95" s="523"/>
      <c r="O95" s="523"/>
      <c r="P95" s="523"/>
      <c r="Q95" s="523"/>
      <c r="R95" s="523"/>
      <c r="S95" s="523"/>
      <c r="T95" s="523"/>
      <c r="U95" s="523"/>
      <c r="V95" s="523"/>
      <c r="W95" s="523"/>
      <c r="X95" s="523"/>
      <c r="Y95" s="523"/>
      <c r="Z95" s="523"/>
      <c r="AA95" s="523"/>
      <c r="AB95" s="523"/>
      <c r="AC95" s="523"/>
      <c r="AD95" s="523"/>
      <c r="AE95" s="523"/>
      <c r="AF95" s="523"/>
      <c r="AG95" s="523"/>
      <c r="AH95" s="523"/>
      <c r="AI95" s="523"/>
      <c r="AJ95" s="523"/>
      <c r="AK95" s="523"/>
      <c r="AL95" s="524"/>
    </row>
    <row r="96" spans="1:40" ht="11.25" customHeight="1">
      <c r="A96" s="505" t="s">
        <v>464</v>
      </c>
      <c r="B96" s="116" t="s">
        <v>88</v>
      </c>
      <c r="C96" s="112"/>
      <c r="D96" s="116" t="s">
        <v>94</v>
      </c>
      <c r="E96" s="106" t="s">
        <v>49</v>
      </c>
      <c r="F96" s="116" t="s">
        <v>92</v>
      </c>
      <c r="G96" s="103">
        <v>6.51</v>
      </c>
      <c r="H96" s="141">
        <v>5</v>
      </c>
      <c r="I96" s="106"/>
      <c r="J96" s="104">
        <v>4.7699999999999996</v>
      </c>
      <c r="K96" s="102" t="s">
        <v>47</v>
      </c>
      <c r="L96" s="102"/>
      <c r="M96" s="102"/>
      <c r="N96" s="113"/>
      <c r="O96" s="102"/>
      <c r="P96" s="102"/>
      <c r="Q96" s="102"/>
      <c r="R96" s="102"/>
      <c r="S96" s="113"/>
      <c r="T96" s="114"/>
      <c r="U96" s="114"/>
      <c r="V96" s="114"/>
      <c r="W96" s="114"/>
      <c r="X96" s="114"/>
      <c r="Y96" s="115"/>
      <c r="Z96" s="115"/>
      <c r="AA96" s="115"/>
      <c r="AB96" s="115"/>
      <c r="AC96" s="115"/>
      <c r="AD96" s="115" t="s">
        <v>47</v>
      </c>
      <c r="AE96" s="115"/>
      <c r="AF96" s="115"/>
      <c r="AG96" s="115"/>
      <c r="AH96" s="115" t="s">
        <v>47</v>
      </c>
      <c r="AI96" s="115"/>
      <c r="AJ96" s="115"/>
      <c r="AK96" s="116"/>
      <c r="AL96" s="116"/>
    </row>
    <row r="97" spans="1:38" ht="11.25" customHeight="1">
      <c r="A97" s="506"/>
      <c r="B97" s="84"/>
      <c r="C97" s="82"/>
      <c r="D97" s="84" t="s">
        <v>95</v>
      </c>
      <c r="E97" s="133" t="s">
        <v>49</v>
      </c>
      <c r="F97" s="84" t="s">
        <v>92</v>
      </c>
      <c r="G97" s="83">
        <v>6.6</v>
      </c>
      <c r="H97" s="134">
        <v>5</v>
      </c>
      <c r="I97" s="133"/>
      <c r="J97" s="90"/>
      <c r="K97" s="91"/>
      <c r="L97" s="91"/>
      <c r="M97" s="91"/>
      <c r="N97" s="92"/>
      <c r="O97" s="91"/>
      <c r="P97" s="91"/>
      <c r="Q97" s="91"/>
      <c r="R97" s="91"/>
      <c r="S97" s="92"/>
      <c r="T97" s="93"/>
      <c r="U97" s="93"/>
      <c r="V97" s="93"/>
      <c r="W97" s="93"/>
      <c r="X97" s="93"/>
      <c r="Y97" s="85"/>
      <c r="Z97" s="85" t="s">
        <v>47</v>
      </c>
      <c r="AA97" s="85"/>
      <c r="AB97" s="85"/>
      <c r="AC97" s="85"/>
      <c r="AD97" s="85" t="s">
        <v>47</v>
      </c>
      <c r="AE97" s="85"/>
      <c r="AF97" s="85"/>
      <c r="AG97" s="85"/>
      <c r="AH97" s="85"/>
      <c r="AI97" s="85"/>
      <c r="AJ97" s="85"/>
      <c r="AK97" s="84"/>
      <c r="AL97" s="84"/>
    </row>
    <row r="98" spans="1:38" ht="11.25" customHeight="1">
      <c r="A98" s="506"/>
      <c r="B98" s="84"/>
      <c r="C98" s="82" t="s">
        <v>96</v>
      </c>
      <c r="D98" s="84" t="s">
        <v>94</v>
      </c>
      <c r="E98" s="133" t="s">
        <v>49</v>
      </c>
      <c r="F98" s="84" t="s">
        <v>92</v>
      </c>
      <c r="G98" s="83">
        <v>4.1100000000000003</v>
      </c>
      <c r="H98" s="134">
        <v>5</v>
      </c>
      <c r="I98" s="133"/>
      <c r="J98" s="90">
        <v>8.91</v>
      </c>
      <c r="K98" s="91"/>
      <c r="L98" s="91"/>
      <c r="M98" s="91"/>
      <c r="N98" s="92"/>
      <c r="O98" s="91"/>
      <c r="P98" s="91"/>
      <c r="Q98" s="91"/>
      <c r="R98" s="91"/>
      <c r="S98" s="92"/>
      <c r="T98" s="93"/>
      <c r="U98" s="93"/>
      <c r="V98" s="93"/>
      <c r="W98" s="93"/>
      <c r="X98" s="93"/>
      <c r="Y98" s="85"/>
      <c r="Z98" s="85"/>
      <c r="AA98" s="85"/>
      <c r="AB98" s="85"/>
      <c r="AC98" s="85"/>
      <c r="AD98" s="85" t="s">
        <v>47</v>
      </c>
      <c r="AE98" s="85"/>
      <c r="AF98" s="85"/>
      <c r="AG98" s="85"/>
      <c r="AH98" s="85" t="s">
        <v>47</v>
      </c>
      <c r="AI98" s="85"/>
      <c r="AJ98" s="85"/>
      <c r="AK98" s="84"/>
      <c r="AL98" s="84"/>
    </row>
    <row r="99" spans="1:38" ht="11.25" customHeight="1">
      <c r="A99" s="506"/>
      <c r="B99" s="84"/>
      <c r="C99" s="82"/>
      <c r="D99" s="84" t="s">
        <v>95</v>
      </c>
      <c r="E99" s="133" t="s">
        <v>49</v>
      </c>
      <c r="F99" s="84" t="s">
        <v>92</v>
      </c>
      <c r="G99" s="83">
        <v>6.6</v>
      </c>
      <c r="H99" s="134">
        <v>5</v>
      </c>
      <c r="I99" s="133"/>
      <c r="J99" s="90"/>
      <c r="K99" s="91"/>
      <c r="L99" s="91"/>
      <c r="M99" s="91"/>
      <c r="N99" s="92"/>
      <c r="O99" s="91"/>
      <c r="P99" s="91"/>
      <c r="Q99" s="91"/>
      <c r="R99" s="91"/>
      <c r="S99" s="92"/>
      <c r="T99" s="93"/>
      <c r="U99" s="93"/>
      <c r="V99" s="93"/>
      <c r="W99" s="93"/>
      <c r="X99" s="93"/>
      <c r="Y99" s="85"/>
      <c r="Z99" s="85" t="s">
        <v>47</v>
      </c>
      <c r="AA99" s="85"/>
      <c r="AB99" s="85"/>
      <c r="AC99" s="85"/>
      <c r="AD99" s="85" t="s">
        <v>47</v>
      </c>
      <c r="AE99" s="85"/>
      <c r="AF99" s="85"/>
      <c r="AG99" s="85"/>
      <c r="AH99" s="85"/>
      <c r="AI99" s="85"/>
      <c r="AJ99" s="85"/>
      <c r="AK99" s="84"/>
      <c r="AL99" s="84"/>
    </row>
    <row r="100" spans="1:38" ht="11.25" customHeight="1">
      <c r="A100" s="506"/>
      <c r="B100" s="84" t="s">
        <v>78</v>
      </c>
      <c r="C100" s="82"/>
      <c r="D100" s="84" t="s">
        <v>94</v>
      </c>
      <c r="E100" s="133" t="s">
        <v>49</v>
      </c>
      <c r="F100" s="84" t="s">
        <v>92</v>
      </c>
      <c r="G100" s="83">
        <v>7.19</v>
      </c>
      <c r="H100" s="134">
        <v>5</v>
      </c>
      <c r="I100" s="133"/>
      <c r="J100" s="90"/>
      <c r="K100" s="91"/>
      <c r="L100" s="91"/>
      <c r="M100" s="91"/>
      <c r="N100" s="92"/>
      <c r="O100" s="91"/>
      <c r="P100" s="91"/>
      <c r="Q100" s="91"/>
      <c r="R100" s="91"/>
      <c r="S100" s="92"/>
      <c r="T100" s="93"/>
      <c r="U100" s="93"/>
      <c r="V100" s="93"/>
      <c r="W100" s="93"/>
      <c r="X100" s="93"/>
      <c r="Y100" s="85"/>
      <c r="Z100" s="85"/>
      <c r="AA100" s="85"/>
      <c r="AB100" s="85"/>
      <c r="AC100" s="85"/>
      <c r="AD100" s="85" t="s">
        <v>47</v>
      </c>
      <c r="AE100" s="85"/>
      <c r="AF100" s="85"/>
      <c r="AG100" s="85"/>
      <c r="AH100" s="85" t="s">
        <v>47</v>
      </c>
      <c r="AI100" s="85"/>
      <c r="AJ100" s="85"/>
      <c r="AK100" s="84"/>
      <c r="AL100" s="84"/>
    </row>
    <row r="101" spans="1:38" ht="11.25" customHeight="1">
      <c r="A101" s="506"/>
      <c r="B101" s="84"/>
      <c r="C101" s="82"/>
      <c r="D101" s="84" t="s">
        <v>95</v>
      </c>
      <c r="E101" s="133" t="s">
        <v>49</v>
      </c>
      <c r="F101" s="84" t="s">
        <v>92</v>
      </c>
      <c r="G101" s="83">
        <v>6.6</v>
      </c>
      <c r="H101" s="134">
        <v>5</v>
      </c>
      <c r="I101" s="133"/>
      <c r="J101" s="90"/>
      <c r="K101" s="91"/>
      <c r="L101" s="91"/>
      <c r="M101" s="91"/>
      <c r="N101" s="92"/>
      <c r="O101" s="91"/>
      <c r="P101" s="91"/>
      <c r="Q101" s="91"/>
      <c r="R101" s="91"/>
      <c r="S101" s="92"/>
      <c r="T101" s="93"/>
      <c r="U101" s="93"/>
      <c r="V101" s="93"/>
      <c r="W101" s="93"/>
      <c r="X101" s="93"/>
      <c r="Y101" s="85"/>
      <c r="Z101" s="85" t="s">
        <v>47</v>
      </c>
      <c r="AA101" s="85"/>
      <c r="AB101" s="85"/>
      <c r="AC101" s="85"/>
      <c r="AD101" s="85" t="s">
        <v>47</v>
      </c>
      <c r="AE101" s="85"/>
      <c r="AF101" s="85"/>
      <c r="AG101" s="85"/>
      <c r="AH101" s="85"/>
      <c r="AI101" s="85"/>
      <c r="AJ101" s="85"/>
      <c r="AK101" s="84"/>
      <c r="AL101" s="84"/>
    </row>
    <row r="102" spans="1:38" ht="11.25" customHeight="1">
      <c r="A102" s="506"/>
      <c r="B102" s="84"/>
      <c r="C102" s="82" t="s">
        <v>96</v>
      </c>
      <c r="D102" s="84" t="s">
        <v>94</v>
      </c>
      <c r="E102" s="133" t="s">
        <v>49</v>
      </c>
      <c r="F102" s="84" t="s">
        <v>92</v>
      </c>
      <c r="G102" s="83">
        <v>4.76</v>
      </c>
      <c r="H102" s="134">
        <v>5</v>
      </c>
      <c r="I102" s="133"/>
      <c r="J102" s="90">
        <v>6</v>
      </c>
      <c r="K102" s="91"/>
      <c r="L102" s="91"/>
      <c r="M102" s="91"/>
      <c r="N102" s="92"/>
      <c r="O102" s="91"/>
      <c r="P102" s="91"/>
      <c r="Q102" s="91"/>
      <c r="R102" s="91"/>
      <c r="S102" s="92"/>
      <c r="T102" s="93"/>
      <c r="U102" s="93"/>
      <c r="V102" s="93"/>
      <c r="W102" s="93"/>
      <c r="X102" s="93"/>
      <c r="Y102" s="85"/>
      <c r="Z102" s="85"/>
      <c r="AA102" s="85"/>
      <c r="AB102" s="85"/>
      <c r="AC102" s="85"/>
      <c r="AD102" s="85" t="s">
        <v>47</v>
      </c>
      <c r="AE102" s="85"/>
      <c r="AF102" s="85"/>
      <c r="AG102" s="85"/>
      <c r="AH102" s="85" t="s">
        <v>47</v>
      </c>
      <c r="AI102" s="85"/>
      <c r="AJ102" s="85"/>
      <c r="AK102" s="84"/>
      <c r="AL102" s="84"/>
    </row>
    <row r="103" spans="1:38" ht="11.25" customHeight="1">
      <c r="A103" s="506"/>
      <c r="B103" s="84"/>
      <c r="C103" s="82"/>
      <c r="D103" s="84" t="s">
        <v>95</v>
      </c>
      <c r="E103" s="133" t="s">
        <v>49</v>
      </c>
      <c r="F103" s="84" t="s">
        <v>92</v>
      </c>
      <c r="G103" s="83">
        <v>6.6</v>
      </c>
      <c r="H103" s="134">
        <v>5</v>
      </c>
      <c r="I103" s="133"/>
      <c r="J103" s="90"/>
      <c r="K103" s="91"/>
      <c r="L103" s="91"/>
      <c r="M103" s="91"/>
      <c r="N103" s="92"/>
      <c r="O103" s="91"/>
      <c r="P103" s="91"/>
      <c r="Q103" s="91"/>
      <c r="R103" s="91"/>
      <c r="S103" s="92"/>
      <c r="T103" s="93"/>
      <c r="U103" s="93"/>
      <c r="V103" s="93"/>
      <c r="W103" s="93"/>
      <c r="X103" s="93"/>
      <c r="Y103" s="85"/>
      <c r="Z103" s="85" t="s">
        <v>47</v>
      </c>
      <c r="AA103" s="85"/>
      <c r="AB103" s="85"/>
      <c r="AC103" s="85"/>
      <c r="AD103" s="85" t="s">
        <v>47</v>
      </c>
      <c r="AE103" s="85"/>
      <c r="AF103" s="85"/>
      <c r="AG103" s="85"/>
      <c r="AH103" s="85"/>
      <c r="AI103" s="85"/>
      <c r="AJ103" s="85"/>
      <c r="AK103" s="84"/>
      <c r="AL103" s="84"/>
    </row>
    <row r="104" spans="1:38" ht="11.25" customHeight="1">
      <c r="A104" s="506"/>
      <c r="B104" s="84" t="s">
        <v>62</v>
      </c>
      <c r="C104" s="82"/>
      <c r="D104" s="84" t="s">
        <v>94</v>
      </c>
      <c r="E104" s="133" t="s">
        <v>49</v>
      </c>
      <c r="F104" s="84" t="s">
        <v>92</v>
      </c>
      <c r="G104" s="83">
        <v>6.5</v>
      </c>
      <c r="H104" s="134">
        <v>5</v>
      </c>
      <c r="I104" s="133"/>
      <c r="J104" s="90"/>
      <c r="K104" s="91"/>
      <c r="L104" s="91"/>
      <c r="M104" s="91"/>
      <c r="N104" s="92"/>
      <c r="O104" s="91"/>
      <c r="P104" s="91"/>
      <c r="Q104" s="91"/>
      <c r="R104" s="91"/>
      <c r="S104" s="92"/>
      <c r="T104" s="93"/>
      <c r="U104" s="93"/>
      <c r="V104" s="93"/>
      <c r="W104" s="93"/>
      <c r="X104" s="93"/>
      <c r="Y104" s="85"/>
      <c r="Z104" s="85"/>
      <c r="AA104" s="85"/>
      <c r="AB104" s="85"/>
      <c r="AC104" s="85"/>
      <c r="AD104" s="85" t="s">
        <v>47</v>
      </c>
      <c r="AE104" s="85"/>
      <c r="AF104" s="85"/>
      <c r="AG104" s="85"/>
      <c r="AH104" s="85" t="s">
        <v>47</v>
      </c>
      <c r="AI104" s="85"/>
      <c r="AJ104" s="85"/>
      <c r="AK104" s="84"/>
      <c r="AL104" s="84"/>
    </row>
    <row r="105" spans="1:38" ht="11.25" customHeight="1">
      <c r="A105" s="506"/>
      <c r="B105" s="84"/>
      <c r="C105" s="82"/>
      <c r="D105" s="84" t="s">
        <v>95</v>
      </c>
      <c r="E105" s="133" t="s">
        <v>49</v>
      </c>
      <c r="F105" s="84" t="s">
        <v>92</v>
      </c>
      <c r="G105" s="83">
        <v>6.6</v>
      </c>
      <c r="H105" s="134">
        <v>5</v>
      </c>
      <c r="I105" s="133"/>
      <c r="J105" s="90"/>
      <c r="K105" s="91"/>
      <c r="L105" s="91"/>
      <c r="M105" s="91"/>
      <c r="N105" s="92"/>
      <c r="O105" s="91"/>
      <c r="P105" s="91"/>
      <c r="Q105" s="91"/>
      <c r="R105" s="91"/>
      <c r="S105" s="92"/>
      <c r="T105" s="93"/>
      <c r="U105" s="93"/>
      <c r="V105" s="93"/>
      <c r="W105" s="93"/>
      <c r="X105" s="93"/>
      <c r="Y105" s="85"/>
      <c r="Z105" s="85" t="s">
        <v>47</v>
      </c>
      <c r="AA105" s="85"/>
      <c r="AB105" s="85"/>
      <c r="AC105" s="85"/>
      <c r="AD105" s="85" t="s">
        <v>47</v>
      </c>
      <c r="AE105" s="85"/>
      <c r="AF105" s="85"/>
      <c r="AG105" s="85"/>
      <c r="AH105" s="85"/>
      <c r="AI105" s="85"/>
      <c r="AJ105" s="85"/>
      <c r="AK105" s="84"/>
      <c r="AL105" s="84"/>
    </row>
    <row r="106" spans="1:38" ht="11.25" customHeight="1">
      <c r="A106" s="506"/>
      <c r="B106" s="84"/>
      <c r="C106" s="82" t="s">
        <v>96</v>
      </c>
      <c r="D106" s="84" t="s">
        <v>94</v>
      </c>
      <c r="E106" s="133" t="s">
        <v>49</v>
      </c>
      <c r="F106" s="84" t="s">
        <v>92</v>
      </c>
      <c r="G106" s="83">
        <v>4.1100000000000003</v>
      </c>
      <c r="H106" s="134">
        <v>5</v>
      </c>
      <c r="I106" s="133"/>
      <c r="J106" s="90">
        <v>2.97</v>
      </c>
      <c r="K106" s="91"/>
      <c r="L106" s="91"/>
      <c r="M106" s="91"/>
      <c r="N106" s="92"/>
      <c r="O106" s="91"/>
      <c r="P106" s="91"/>
      <c r="Q106" s="91"/>
      <c r="R106" s="91"/>
      <c r="S106" s="92"/>
      <c r="T106" s="93"/>
      <c r="U106" s="93"/>
      <c r="V106" s="93"/>
      <c r="W106" s="93"/>
      <c r="X106" s="93"/>
      <c r="Y106" s="85"/>
      <c r="Z106" s="85"/>
      <c r="AA106" s="85"/>
      <c r="AB106" s="85"/>
      <c r="AC106" s="85"/>
      <c r="AD106" s="85" t="s">
        <v>47</v>
      </c>
      <c r="AE106" s="85"/>
      <c r="AF106" s="85"/>
      <c r="AG106" s="85"/>
      <c r="AH106" s="85" t="s">
        <v>47</v>
      </c>
      <c r="AI106" s="85"/>
      <c r="AJ106" s="85"/>
      <c r="AK106" s="84"/>
      <c r="AL106" s="84"/>
    </row>
    <row r="107" spans="1:38" ht="11.25" customHeight="1">
      <c r="A107" s="506"/>
      <c r="B107" s="84"/>
      <c r="C107" s="82"/>
      <c r="D107" s="84" t="s">
        <v>95</v>
      </c>
      <c r="E107" s="133" t="s">
        <v>49</v>
      </c>
      <c r="F107" s="84" t="s">
        <v>92</v>
      </c>
      <c r="G107" s="83">
        <v>6.6</v>
      </c>
      <c r="H107" s="134">
        <v>5</v>
      </c>
      <c r="I107" s="84"/>
      <c r="J107" s="84"/>
      <c r="K107" s="84"/>
      <c r="L107" s="84"/>
      <c r="M107" s="84"/>
      <c r="N107" s="84"/>
      <c r="O107" s="84"/>
      <c r="P107" s="84"/>
      <c r="Q107" s="84"/>
      <c r="R107" s="84"/>
      <c r="S107" s="84"/>
      <c r="T107" s="85"/>
      <c r="U107" s="85"/>
      <c r="V107" s="85"/>
      <c r="W107" s="85"/>
      <c r="X107" s="85"/>
      <c r="Y107" s="85"/>
      <c r="Z107" s="85"/>
      <c r="AA107" s="85"/>
      <c r="AB107" s="85"/>
      <c r="AC107" s="85"/>
      <c r="AD107" s="85" t="s">
        <v>47</v>
      </c>
      <c r="AE107" s="85"/>
      <c r="AF107" s="85"/>
      <c r="AG107" s="85"/>
      <c r="AH107" s="85"/>
      <c r="AI107" s="85"/>
      <c r="AJ107" s="85"/>
      <c r="AK107" s="84"/>
      <c r="AL107" s="84"/>
    </row>
    <row r="108" spans="1:38" ht="11.25" customHeight="1" thickBot="1">
      <c r="A108" s="507"/>
      <c r="B108" s="84" t="s">
        <v>41</v>
      </c>
      <c r="C108" s="82"/>
      <c r="D108" s="84" t="s">
        <v>94</v>
      </c>
      <c r="E108" s="133" t="s">
        <v>49</v>
      </c>
      <c r="F108" s="84" t="s">
        <v>92</v>
      </c>
      <c r="G108" s="83">
        <v>41.68</v>
      </c>
      <c r="H108" s="134">
        <v>5</v>
      </c>
      <c r="I108" s="84"/>
      <c r="J108" s="84"/>
      <c r="K108" s="84"/>
      <c r="L108" s="84"/>
      <c r="M108" s="84"/>
      <c r="N108" s="84"/>
      <c r="O108" s="84"/>
      <c r="P108" s="84"/>
      <c r="Q108" s="84"/>
      <c r="R108" s="84"/>
      <c r="S108" s="84"/>
      <c r="T108" s="85"/>
      <c r="U108" s="85"/>
      <c r="V108" s="85"/>
      <c r="W108" s="85"/>
      <c r="X108" s="85"/>
      <c r="Y108" s="85"/>
      <c r="Z108" s="85"/>
      <c r="AA108" s="85"/>
      <c r="AB108" s="85"/>
      <c r="AC108" s="85"/>
      <c r="AD108" s="85" t="s">
        <v>47</v>
      </c>
      <c r="AE108" s="85"/>
      <c r="AF108" s="85"/>
      <c r="AG108" s="85"/>
      <c r="AH108" s="85" t="s">
        <v>47</v>
      </c>
      <c r="AI108" s="85"/>
      <c r="AJ108" s="85"/>
      <c r="AK108" s="84"/>
      <c r="AL108" s="84"/>
    </row>
    <row r="109" spans="1:38" ht="12" thickBot="1">
      <c r="A109" s="522" t="s">
        <v>102</v>
      </c>
      <c r="B109" s="523"/>
      <c r="C109" s="523"/>
      <c r="D109" s="523"/>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23"/>
      <c r="AA109" s="523"/>
      <c r="AB109" s="523"/>
      <c r="AC109" s="523"/>
      <c r="AD109" s="523"/>
      <c r="AE109" s="523"/>
      <c r="AF109" s="523"/>
      <c r="AG109" s="523"/>
      <c r="AH109" s="523"/>
      <c r="AI109" s="523"/>
      <c r="AJ109" s="523"/>
      <c r="AK109" s="523"/>
      <c r="AL109" s="524"/>
    </row>
    <row r="110" spans="1:38" ht="11.25" customHeight="1">
      <c r="A110" s="521" t="s">
        <v>105</v>
      </c>
      <c r="B110" s="116" t="s">
        <v>88</v>
      </c>
      <c r="C110" s="112"/>
      <c r="D110" s="116" t="s">
        <v>94</v>
      </c>
      <c r="E110" s="106" t="s">
        <v>49</v>
      </c>
      <c r="F110" s="116" t="s">
        <v>92</v>
      </c>
      <c r="G110" s="103">
        <v>6.27</v>
      </c>
      <c r="H110" s="141">
        <v>5</v>
      </c>
      <c r="I110" s="106"/>
      <c r="J110" s="104">
        <v>4.6399999999999997</v>
      </c>
      <c r="K110" s="102" t="s">
        <v>47</v>
      </c>
      <c r="L110" s="102"/>
      <c r="M110" s="102"/>
      <c r="N110" s="113"/>
      <c r="O110" s="102"/>
      <c r="P110" s="102"/>
      <c r="Q110" s="102"/>
      <c r="R110" s="102"/>
      <c r="S110" s="113"/>
      <c r="T110" s="114"/>
      <c r="U110" s="114"/>
      <c r="V110" s="114"/>
      <c r="W110" s="114"/>
      <c r="X110" s="114"/>
      <c r="Y110" s="115"/>
      <c r="Z110" s="115"/>
      <c r="AA110" s="115"/>
      <c r="AB110" s="115"/>
      <c r="AC110" s="115"/>
      <c r="AD110" s="115" t="s">
        <v>47</v>
      </c>
      <c r="AE110" s="115"/>
      <c r="AF110" s="115"/>
      <c r="AG110" s="115"/>
      <c r="AH110" s="115" t="s">
        <v>47</v>
      </c>
      <c r="AI110" s="115"/>
      <c r="AJ110" s="115"/>
      <c r="AK110" s="116"/>
      <c r="AL110" s="116"/>
    </row>
    <row r="111" spans="1:38" ht="11.25" customHeight="1">
      <c r="A111" s="506"/>
      <c r="B111" s="84"/>
      <c r="C111" s="82"/>
      <c r="D111" s="84" t="s">
        <v>95</v>
      </c>
      <c r="E111" s="133" t="s">
        <v>49</v>
      </c>
      <c r="F111" s="84" t="s">
        <v>92</v>
      </c>
      <c r="G111" s="83">
        <v>6.6</v>
      </c>
      <c r="H111" s="134">
        <v>5</v>
      </c>
      <c r="I111" s="133"/>
      <c r="J111" s="90"/>
      <c r="K111" s="91"/>
      <c r="L111" s="91"/>
      <c r="M111" s="91"/>
      <c r="N111" s="92"/>
      <c r="O111" s="91"/>
      <c r="P111" s="91"/>
      <c r="Q111" s="91"/>
      <c r="R111" s="91"/>
      <c r="S111" s="92"/>
      <c r="T111" s="93"/>
      <c r="U111" s="93"/>
      <c r="V111" s="93"/>
      <c r="W111" s="93"/>
      <c r="X111" s="93"/>
      <c r="Y111" s="85"/>
      <c r="Z111" s="85"/>
      <c r="AA111" s="85"/>
      <c r="AB111" s="85"/>
      <c r="AC111" s="85"/>
      <c r="AD111" s="85" t="s">
        <v>47</v>
      </c>
      <c r="AE111" s="85"/>
      <c r="AF111" s="85"/>
      <c r="AG111" s="85"/>
      <c r="AH111" s="85"/>
      <c r="AI111" s="85"/>
      <c r="AJ111" s="85"/>
      <c r="AK111" s="84"/>
      <c r="AL111" s="84"/>
    </row>
    <row r="112" spans="1:38" ht="11.25" customHeight="1">
      <c r="A112" s="506"/>
      <c r="B112" s="84"/>
      <c r="C112" s="82" t="s">
        <v>96</v>
      </c>
      <c r="D112" s="84" t="s">
        <v>94</v>
      </c>
      <c r="E112" s="133" t="s">
        <v>49</v>
      </c>
      <c r="F112" s="84" t="s">
        <v>92</v>
      </c>
      <c r="G112" s="83">
        <v>4.04</v>
      </c>
      <c r="H112" s="134">
        <v>5</v>
      </c>
      <c r="I112" s="133"/>
      <c r="J112" s="90">
        <v>8.91</v>
      </c>
      <c r="K112" s="91"/>
      <c r="L112" s="91"/>
      <c r="M112" s="91"/>
      <c r="N112" s="92"/>
      <c r="O112" s="91"/>
      <c r="P112" s="91"/>
      <c r="Q112" s="91"/>
      <c r="R112" s="91"/>
      <c r="S112" s="92"/>
      <c r="T112" s="93"/>
      <c r="U112" s="93"/>
      <c r="V112" s="93"/>
      <c r="W112" s="93"/>
      <c r="X112" s="93"/>
      <c r="Y112" s="85"/>
      <c r="Z112" s="85"/>
      <c r="AA112" s="85"/>
      <c r="AB112" s="85"/>
      <c r="AC112" s="85"/>
      <c r="AD112" s="85" t="s">
        <v>47</v>
      </c>
      <c r="AE112" s="85"/>
      <c r="AF112" s="85"/>
      <c r="AG112" s="85"/>
      <c r="AH112" s="85" t="s">
        <v>47</v>
      </c>
      <c r="AI112" s="85"/>
      <c r="AJ112" s="85"/>
      <c r="AK112" s="84"/>
      <c r="AL112" s="84"/>
    </row>
    <row r="113" spans="1:38" ht="11.25" customHeight="1">
      <c r="A113" s="506"/>
      <c r="B113" s="84"/>
      <c r="C113" s="82"/>
      <c r="D113" s="84" t="s">
        <v>95</v>
      </c>
      <c r="E113" s="133" t="s">
        <v>49</v>
      </c>
      <c r="F113" s="84" t="s">
        <v>92</v>
      </c>
      <c r="G113" s="83">
        <v>6.6</v>
      </c>
      <c r="H113" s="134">
        <v>5</v>
      </c>
      <c r="I113" s="133"/>
      <c r="J113" s="90"/>
      <c r="K113" s="91"/>
      <c r="L113" s="91"/>
      <c r="M113" s="91"/>
      <c r="N113" s="92"/>
      <c r="O113" s="91"/>
      <c r="P113" s="91"/>
      <c r="Q113" s="91"/>
      <c r="R113" s="91"/>
      <c r="S113" s="92"/>
      <c r="T113" s="93"/>
      <c r="U113" s="93"/>
      <c r="V113" s="93"/>
      <c r="W113" s="93"/>
      <c r="X113" s="93"/>
      <c r="Y113" s="85"/>
      <c r="Z113" s="85"/>
      <c r="AA113" s="85"/>
      <c r="AB113" s="85"/>
      <c r="AC113" s="85"/>
      <c r="AD113" s="85" t="s">
        <v>47</v>
      </c>
      <c r="AE113" s="85"/>
      <c r="AF113" s="85"/>
      <c r="AG113" s="85"/>
      <c r="AH113" s="85"/>
      <c r="AI113" s="85"/>
      <c r="AJ113" s="85"/>
      <c r="AK113" s="84"/>
      <c r="AL113" s="84"/>
    </row>
    <row r="114" spans="1:38" ht="11.25" customHeight="1">
      <c r="A114" s="506"/>
      <c r="B114" s="84" t="s">
        <v>78</v>
      </c>
      <c r="C114" s="82"/>
      <c r="D114" s="84" t="s">
        <v>94</v>
      </c>
      <c r="E114" s="133" t="s">
        <v>49</v>
      </c>
      <c r="F114" s="84" t="s">
        <v>92</v>
      </c>
      <c r="G114" s="83">
        <v>7.24</v>
      </c>
      <c r="H114" s="134">
        <v>5</v>
      </c>
      <c r="I114" s="133"/>
      <c r="J114" s="90">
        <v>10.130000000000001</v>
      </c>
      <c r="K114" s="91" t="s">
        <v>47</v>
      </c>
      <c r="L114" s="91"/>
      <c r="M114" s="91"/>
      <c r="N114" s="92"/>
      <c r="O114" s="91"/>
      <c r="P114" s="91"/>
      <c r="Q114" s="91"/>
      <c r="R114" s="91"/>
      <c r="S114" s="92"/>
      <c r="T114" s="93"/>
      <c r="U114" s="93"/>
      <c r="V114" s="93"/>
      <c r="W114" s="93"/>
      <c r="X114" s="93"/>
      <c r="Y114" s="85"/>
      <c r="Z114" s="85"/>
      <c r="AA114" s="85"/>
      <c r="AB114" s="85"/>
      <c r="AC114" s="85"/>
      <c r="AD114" s="85" t="s">
        <v>47</v>
      </c>
      <c r="AE114" s="85"/>
      <c r="AF114" s="85"/>
      <c r="AG114" s="85"/>
      <c r="AH114" s="85" t="s">
        <v>47</v>
      </c>
      <c r="AI114" s="85"/>
      <c r="AJ114" s="85"/>
      <c r="AK114" s="84"/>
      <c r="AL114" s="84"/>
    </row>
    <row r="115" spans="1:38" ht="11.25" customHeight="1">
      <c r="A115" s="506"/>
      <c r="B115" s="84"/>
      <c r="C115" s="82"/>
      <c r="D115" s="84" t="s">
        <v>95</v>
      </c>
      <c r="E115" s="133" t="s">
        <v>49</v>
      </c>
      <c r="F115" s="84" t="s">
        <v>92</v>
      </c>
      <c r="G115" s="83">
        <v>6.6</v>
      </c>
      <c r="H115" s="134">
        <v>5</v>
      </c>
      <c r="I115" s="133"/>
      <c r="J115" s="90"/>
      <c r="K115" s="91"/>
      <c r="L115" s="91"/>
      <c r="M115" s="91"/>
      <c r="N115" s="92"/>
      <c r="O115" s="91"/>
      <c r="P115" s="91"/>
      <c r="Q115" s="91"/>
      <c r="R115" s="91"/>
      <c r="S115" s="92"/>
      <c r="T115" s="93"/>
      <c r="U115" s="93"/>
      <c r="V115" s="93"/>
      <c r="W115" s="93"/>
      <c r="X115" s="93"/>
      <c r="Y115" s="85"/>
      <c r="Z115" s="85"/>
      <c r="AA115" s="85"/>
      <c r="AB115" s="85"/>
      <c r="AC115" s="85"/>
      <c r="AD115" s="85" t="s">
        <v>47</v>
      </c>
      <c r="AE115" s="85"/>
      <c r="AF115" s="85"/>
      <c r="AG115" s="85"/>
      <c r="AH115" s="85"/>
      <c r="AI115" s="85"/>
      <c r="AJ115" s="85"/>
      <c r="AK115" s="84"/>
      <c r="AL115" s="84"/>
    </row>
    <row r="116" spans="1:38" ht="11.25" customHeight="1">
      <c r="A116" s="506"/>
      <c r="B116" s="84"/>
      <c r="C116" s="82" t="s">
        <v>96</v>
      </c>
      <c r="D116" s="84" t="s">
        <v>94</v>
      </c>
      <c r="E116" s="133" t="s">
        <v>49</v>
      </c>
      <c r="F116" s="84" t="s">
        <v>92</v>
      </c>
      <c r="G116" s="83">
        <v>4.17</v>
      </c>
      <c r="H116" s="134">
        <v>5</v>
      </c>
      <c r="I116" s="133"/>
      <c r="J116" s="90">
        <v>5.94</v>
      </c>
      <c r="K116" s="91"/>
      <c r="L116" s="91"/>
      <c r="M116" s="91"/>
      <c r="N116" s="92"/>
      <c r="O116" s="91"/>
      <c r="P116" s="91"/>
      <c r="Q116" s="91"/>
      <c r="R116" s="91"/>
      <c r="S116" s="92"/>
      <c r="T116" s="93"/>
      <c r="U116" s="93"/>
      <c r="V116" s="93"/>
      <c r="W116" s="93"/>
      <c r="X116" s="93"/>
      <c r="Y116" s="85"/>
      <c r="Z116" s="85"/>
      <c r="AA116" s="85"/>
      <c r="AB116" s="85"/>
      <c r="AC116" s="85"/>
      <c r="AD116" s="85" t="s">
        <v>47</v>
      </c>
      <c r="AE116" s="85"/>
      <c r="AF116" s="85"/>
      <c r="AG116" s="85"/>
      <c r="AH116" s="85" t="s">
        <v>47</v>
      </c>
      <c r="AI116" s="85"/>
      <c r="AJ116" s="85"/>
      <c r="AK116" s="84"/>
      <c r="AL116" s="84"/>
    </row>
    <row r="117" spans="1:38" ht="11.25" customHeight="1">
      <c r="A117" s="506"/>
      <c r="B117" s="84"/>
      <c r="C117" s="82"/>
      <c r="D117" s="84" t="s">
        <v>95</v>
      </c>
      <c r="E117" s="133" t="s">
        <v>49</v>
      </c>
      <c r="F117" s="84" t="s">
        <v>92</v>
      </c>
      <c r="G117" s="83">
        <v>6.6</v>
      </c>
      <c r="H117" s="134">
        <v>5</v>
      </c>
      <c r="I117" s="133"/>
      <c r="J117" s="90"/>
      <c r="K117" s="91"/>
      <c r="L117" s="91"/>
      <c r="M117" s="91"/>
      <c r="N117" s="92"/>
      <c r="O117" s="91"/>
      <c r="P117" s="91"/>
      <c r="Q117" s="91"/>
      <c r="R117" s="91"/>
      <c r="S117" s="92"/>
      <c r="T117" s="93"/>
      <c r="U117" s="93"/>
      <c r="V117" s="93"/>
      <c r="W117" s="93"/>
      <c r="X117" s="93"/>
      <c r="Y117" s="85"/>
      <c r="Z117" s="85"/>
      <c r="AA117" s="85"/>
      <c r="AB117" s="85"/>
      <c r="AC117" s="85"/>
      <c r="AD117" s="85" t="s">
        <v>47</v>
      </c>
      <c r="AE117" s="85"/>
      <c r="AF117" s="85"/>
      <c r="AG117" s="85"/>
      <c r="AH117" s="85"/>
      <c r="AI117" s="85"/>
      <c r="AJ117" s="85"/>
      <c r="AK117" s="84"/>
      <c r="AL117" s="84"/>
    </row>
    <row r="118" spans="1:38" ht="11.25" customHeight="1">
      <c r="A118" s="506"/>
      <c r="B118" s="84" t="s">
        <v>62</v>
      </c>
      <c r="C118" s="82"/>
      <c r="D118" s="84" t="s">
        <v>94</v>
      </c>
      <c r="E118" s="133" t="s">
        <v>49</v>
      </c>
      <c r="F118" s="84" t="s">
        <v>92</v>
      </c>
      <c r="G118" s="83">
        <v>3.94</v>
      </c>
      <c r="H118" s="134">
        <v>5</v>
      </c>
      <c r="I118" s="133"/>
      <c r="J118" s="90">
        <v>7.24</v>
      </c>
      <c r="K118" s="91" t="s">
        <v>47</v>
      </c>
      <c r="L118" s="91"/>
      <c r="M118" s="91"/>
      <c r="N118" s="92"/>
      <c r="O118" s="91"/>
      <c r="P118" s="91"/>
      <c r="Q118" s="91"/>
      <c r="R118" s="91"/>
      <c r="S118" s="92"/>
      <c r="T118" s="93"/>
      <c r="U118" s="93"/>
      <c r="V118" s="93"/>
      <c r="W118" s="93"/>
      <c r="X118" s="93"/>
      <c r="Y118" s="85"/>
      <c r="Z118" s="85"/>
      <c r="AA118" s="85"/>
      <c r="AB118" s="85"/>
      <c r="AC118" s="85"/>
      <c r="AD118" s="85" t="s">
        <v>47</v>
      </c>
      <c r="AE118" s="85"/>
      <c r="AF118" s="85"/>
      <c r="AG118" s="85"/>
      <c r="AH118" s="85" t="s">
        <v>47</v>
      </c>
      <c r="AI118" s="85"/>
      <c r="AJ118" s="85"/>
      <c r="AK118" s="84"/>
      <c r="AL118" s="84"/>
    </row>
    <row r="119" spans="1:38" ht="11.25" customHeight="1">
      <c r="A119" s="506"/>
      <c r="B119" s="84"/>
      <c r="C119" s="82"/>
      <c r="D119" s="84" t="s">
        <v>95</v>
      </c>
      <c r="E119" s="133" t="s">
        <v>49</v>
      </c>
      <c r="F119" s="84" t="s">
        <v>92</v>
      </c>
      <c r="G119" s="83">
        <v>6.6</v>
      </c>
      <c r="H119" s="134">
        <v>5</v>
      </c>
      <c r="I119" s="84"/>
      <c r="J119" s="83"/>
      <c r="K119" s="84"/>
      <c r="L119" s="84"/>
      <c r="M119" s="84"/>
      <c r="N119" s="84"/>
      <c r="O119" s="84"/>
      <c r="P119" s="84"/>
      <c r="Q119" s="84"/>
      <c r="R119" s="84"/>
      <c r="S119" s="84"/>
      <c r="T119" s="85"/>
      <c r="U119" s="85"/>
      <c r="V119" s="85"/>
      <c r="W119" s="85"/>
      <c r="X119" s="85"/>
      <c r="Y119" s="85"/>
      <c r="Z119" s="85"/>
      <c r="AA119" s="85"/>
      <c r="AB119" s="85"/>
      <c r="AC119" s="85"/>
      <c r="AD119" s="85" t="s">
        <v>47</v>
      </c>
      <c r="AE119" s="85"/>
      <c r="AF119" s="85"/>
      <c r="AG119" s="85"/>
      <c r="AH119" s="85"/>
      <c r="AI119" s="85"/>
      <c r="AJ119" s="85"/>
      <c r="AK119" s="84"/>
      <c r="AL119" s="84"/>
    </row>
    <row r="120" spans="1:38" ht="11.25" customHeight="1">
      <c r="A120" s="506"/>
      <c r="B120" s="84"/>
      <c r="C120" s="82" t="s">
        <v>96</v>
      </c>
      <c r="D120" s="84" t="s">
        <v>94</v>
      </c>
      <c r="E120" s="133" t="s">
        <v>49</v>
      </c>
      <c r="F120" s="84" t="s">
        <v>92</v>
      </c>
      <c r="G120" s="83">
        <v>4.09</v>
      </c>
      <c r="H120" s="134">
        <v>5</v>
      </c>
      <c r="I120" s="84"/>
      <c r="J120" s="83">
        <v>2.97</v>
      </c>
      <c r="K120" s="84"/>
      <c r="L120" s="84"/>
      <c r="M120" s="84"/>
      <c r="N120" s="84"/>
      <c r="O120" s="84"/>
      <c r="P120" s="84"/>
      <c r="Q120" s="84"/>
      <c r="R120" s="84"/>
      <c r="S120" s="84"/>
      <c r="T120" s="85"/>
      <c r="U120" s="85"/>
      <c r="V120" s="85"/>
      <c r="W120" s="85"/>
      <c r="X120" s="85"/>
      <c r="Y120" s="85"/>
      <c r="Z120" s="85"/>
      <c r="AA120" s="85"/>
      <c r="AB120" s="85"/>
      <c r="AC120" s="85"/>
      <c r="AD120" s="85" t="s">
        <v>47</v>
      </c>
      <c r="AE120" s="85"/>
      <c r="AF120" s="85"/>
      <c r="AG120" s="85"/>
      <c r="AH120" s="85" t="s">
        <v>47</v>
      </c>
      <c r="AI120" s="85"/>
      <c r="AJ120" s="85"/>
      <c r="AK120" s="84"/>
      <c r="AL120" s="84"/>
    </row>
    <row r="121" spans="1:38" ht="11.25" customHeight="1">
      <c r="A121" s="506"/>
      <c r="B121" s="84"/>
      <c r="C121" s="82"/>
      <c r="D121" s="84" t="s">
        <v>95</v>
      </c>
      <c r="E121" s="133" t="s">
        <v>49</v>
      </c>
      <c r="F121" s="84" t="s">
        <v>92</v>
      </c>
      <c r="G121" s="83">
        <v>6.6</v>
      </c>
      <c r="H121" s="134">
        <v>5</v>
      </c>
      <c r="I121" s="84"/>
      <c r="J121" s="83"/>
      <c r="K121" s="84"/>
      <c r="L121" s="84"/>
      <c r="M121" s="84"/>
      <c r="N121" s="84"/>
      <c r="O121" s="84"/>
      <c r="P121" s="84"/>
      <c r="Q121" s="84"/>
      <c r="R121" s="84"/>
      <c r="S121" s="84"/>
      <c r="T121" s="85"/>
      <c r="U121" s="85"/>
      <c r="V121" s="85"/>
      <c r="W121" s="85"/>
      <c r="X121" s="85"/>
      <c r="Y121" s="85"/>
      <c r="Z121" s="85"/>
      <c r="AA121" s="85"/>
      <c r="AB121" s="85"/>
      <c r="AC121" s="85"/>
      <c r="AD121" s="85" t="s">
        <v>47</v>
      </c>
      <c r="AE121" s="85"/>
      <c r="AF121" s="85"/>
      <c r="AG121" s="85"/>
      <c r="AH121" s="85"/>
      <c r="AI121" s="85"/>
      <c r="AJ121" s="85"/>
      <c r="AK121" s="84"/>
      <c r="AL121" s="84"/>
    </row>
    <row r="122" spans="1:38" ht="23.25" thickBot="1">
      <c r="A122" s="507"/>
      <c r="B122" s="96" t="s">
        <v>41</v>
      </c>
      <c r="C122" s="94"/>
      <c r="D122" s="96" t="s">
        <v>94</v>
      </c>
      <c r="E122" s="139" t="s">
        <v>49</v>
      </c>
      <c r="F122" s="96" t="s">
        <v>92</v>
      </c>
      <c r="G122" s="95">
        <v>20.09</v>
      </c>
      <c r="H122" s="140">
        <v>5</v>
      </c>
      <c r="I122" s="96"/>
      <c r="J122" s="96"/>
      <c r="K122" s="96"/>
      <c r="L122" s="96"/>
      <c r="M122" s="96"/>
      <c r="N122" s="96"/>
      <c r="O122" s="96">
        <v>4.04</v>
      </c>
      <c r="P122" s="96" t="s">
        <v>47</v>
      </c>
      <c r="Q122" s="96"/>
      <c r="R122" s="96"/>
      <c r="S122" s="96"/>
      <c r="T122" s="97"/>
      <c r="U122" s="97"/>
      <c r="V122" s="97"/>
      <c r="W122" s="97"/>
      <c r="X122" s="97"/>
      <c r="Y122" s="97"/>
      <c r="Z122" s="97"/>
      <c r="AA122" s="97"/>
      <c r="AB122" s="97"/>
      <c r="AC122" s="97"/>
      <c r="AD122" s="97" t="s">
        <v>47</v>
      </c>
      <c r="AE122" s="97"/>
      <c r="AF122" s="97"/>
      <c r="AG122" s="97"/>
      <c r="AH122" s="97" t="s">
        <v>47</v>
      </c>
      <c r="AI122" s="97" t="s">
        <v>47</v>
      </c>
      <c r="AJ122" s="97"/>
      <c r="AK122" s="96"/>
      <c r="AL122" s="94" t="s">
        <v>107</v>
      </c>
    </row>
    <row r="123" spans="1:38" ht="12" thickBot="1">
      <c r="A123" s="525" t="s">
        <v>103</v>
      </c>
      <c r="B123" s="523"/>
      <c r="C123" s="523"/>
      <c r="D123" s="523"/>
      <c r="E123" s="523"/>
      <c r="F123" s="523"/>
      <c r="G123" s="523"/>
      <c r="H123" s="523"/>
      <c r="I123" s="523"/>
      <c r="J123" s="523"/>
      <c r="K123" s="523"/>
      <c r="L123" s="523"/>
      <c r="M123" s="523"/>
      <c r="N123" s="523"/>
      <c r="O123" s="523"/>
      <c r="P123" s="523"/>
      <c r="Q123" s="523"/>
      <c r="R123" s="523"/>
      <c r="S123" s="523"/>
      <c r="T123" s="523"/>
      <c r="U123" s="523"/>
      <c r="V123" s="523"/>
      <c r="W123" s="523"/>
      <c r="X123" s="523"/>
      <c r="Y123" s="523"/>
      <c r="Z123" s="523"/>
      <c r="AA123" s="523"/>
      <c r="AB123" s="523"/>
      <c r="AC123" s="523"/>
      <c r="AD123" s="523"/>
      <c r="AE123" s="523"/>
      <c r="AF123" s="523"/>
      <c r="AG123" s="523"/>
      <c r="AH123" s="523"/>
      <c r="AI123" s="523"/>
      <c r="AJ123" s="523"/>
      <c r="AK123" s="523"/>
      <c r="AL123" s="524"/>
    </row>
    <row r="124" spans="1:38" ht="11.25" customHeight="1">
      <c r="A124" s="508" t="s">
        <v>106</v>
      </c>
      <c r="B124" s="116" t="s">
        <v>78</v>
      </c>
      <c r="C124" s="112"/>
      <c r="D124" s="116" t="s">
        <v>94</v>
      </c>
      <c r="E124" s="106" t="s">
        <v>49</v>
      </c>
      <c r="F124" s="116" t="s">
        <v>92</v>
      </c>
      <c r="G124" s="103">
        <v>5.68</v>
      </c>
      <c r="H124" s="141">
        <v>5</v>
      </c>
      <c r="I124" s="116"/>
      <c r="J124" s="103"/>
      <c r="K124" s="116"/>
      <c r="L124" s="116"/>
      <c r="M124" s="116"/>
      <c r="N124" s="116"/>
      <c r="O124" s="116"/>
      <c r="P124" s="116"/>
      <c r="Q124" s="116"/>
      <c r="R124" s="116"/>
      <c r="S124" s="116"/>
      <c r="T124" s="115"/>
      <c r="U124" s="115"/>
      <c r="V124" s="115"/>
      <c r="W124" s="115"/>
      <c r="X124" s="115"/>
      <c r="Y124" s="115"/>
      <c r="Z124" s="115"/>
      <c r="AA124" s="115"/>
      <c r="AB124" s="115"/>
      <c r="AC124" s="115"/>
      <c r="AD124" s="115" t="s">
        <v>47</v>
      </c>
      <c r="AE124" s="115"/>
      <c r="AF124" s="115"/>
      <c r="AG124" s="115"/>
      <c r="AH124" s="115" t="s">
        <v>47</v>
      </c>
      <c r="AI124" s="115"/>
      <c r="AJ124" s="115"/>
      <c r="AK124" s="116"/>
      <c r="AL124" s="116"/>
    </row>
    <row r="125" spans="1:38" ht="11.25" customHeight="1">
      <c r="A125" s="509"/>
      <c r="B125" s="84"/>
      <c r="C125" s="82"/>
      <c r="D125" s="84" t="s">
        <v>95</v>
      </c>
      <c r="E125" s="133" t="s">
        <v>49</v>
      </c>
      <c r="F125" s="84" t="s">
        <v>92</v>
      </c>
      <c r="G125" s="83">
        <v>6.6</v>
      </c>
      <c r="H125" s="134">
        <v>5</v>
      </c>
      <c r="I125" s="84"/>
      <c r="J125" s="83"/>
      <c r="K125" s="84"/>
      <c r="L125" s="84"/>
      <c r="M125" s="84"/>
      <c r="N125" s="84"/>
      <c r="O125" s="84"/>
      <c r="P125" s="84"/>
      <c r="Q125" s="84"/>
      <c r="R125" s="84"/>
      <c r="S125" s="84"/>
      <c r="T125" s="85"/>
      <c r="U125" s="85"/>
      <c r="V125" s="85"/>
      <c r="W125" s="85"/>
      <c r="X125" s="85"/>
      <c r="Y125" s="85"/>
      <c r="Z125" s="85"/>
      <c r="AA125" s="85"/>
      <c r="AB125" s="85"/>
      <c r="AC125" s="85"/>
      <c r="AD125" s="85" t="s">
        <v>47</v>
      </c>
      <c r="AE125" s="85"/>
      <c r="AF125" s="85"/>
      <c r="AG125" s="85"/>
      <c r="AH125" s="85"/>
      <c r="AI125" s="85"/>
      <c r="AJ125" s="85"/>
      <c r="AK125" s="84"/>
      <c r="AL125" s="84"/>
    </row>
    <row r="126" spans="1:38" ht="11.25" customHeight="1">
      <c r="A126" s="509"/>
      <c r="B126" s="84"/>
      <c r="C126" s="82" t="s">
        <v>96</v>
      </c>
      <c r="D126" s="84" t="s">
        <v>94</v>
      </c>
      <c r="E126" s="133" t="s">
        <v>49</v>
      </c>
      <c r="F126" s="84" t="s">
        <v>92</v>
      </c>
      <c r="G126" s="83">
        <v>4.3</v>
      </c>
      <c r="H126" s="134">
        <v>5</v>
      </c>
      <c r="I126" s="84"/>
      <c r="J126" s="83">
        <v>8.91</v>
      </c>
      <c r="K126" s="84"/>
      <c r="L126" s="84"/>
      <c r="M126" s="84"/>
      <c r="N126" s="84"/>
      <c r="O126" s="84"/>
      <c r="P126" s="84"/>
      <c r="Q126" s="84"/>
      <c r="R126" s="84"/>
      <c r="S126" s="84"/>
      <c r="T126" s="85"/>
      <c r="U126" s="85"/>
      <c r="V126" s="85"/>
      <c r="W126" s="85"/>
      <c r="X126" s="85"/>
      <c r="Y126" s="85"/>
      <c r="Z126" s="85"/>
      <c r="AA126" s="85"/>
      <c r="AB126" s="85"/>
      <c r="AC126" s="85"/>
      <c r="AD126" s="85" t="s">
        <v>47</v>
      </c>
      <c r="AE126" s="85"/>
      <c r="AF126" s="85"/>
      <c r="AG126" s="85"/>
      <c r="AH126" s="85" t="s">
        <v>47</v>
      </c>
      <c r="AI126" s="85"/>
      <c r="AJ126" s="85"/>
      <c r="AK126" s="84"/>
      <c r="AL126" s="84"/>
    </row>
    <row r="127" spans="1:38" ht="11.25" customHeight="1">
      <c r="A127" s="509"/>
      <c r="B127" s="84"/>
      <c r="C127" s="82"/>
      <c r="D127" s="84" t="s">
        <v>95</v>
      </c>
      <c r="E127" s="133" t="s">
        <v>49</v>
      </c>
      <c r="F127" s="84" t="s">
        <v>92</v>
      </c>
      <c r="G127" s="83">
        <v>6.6</v>
      </c>
      <c r="H127" s="134">
        <v>5</v>
      </c>
      <c r="I127" s="84"/>
      <c r="J127" s="83"/>
      <c r="K127" s="84"/>
      <c r="L127" s="84"/>
      <c r="M127" s="84"/>
      <c r="N127" s="84"/>
      <c r="O127" s="84"/>
      <c r="P127" s="84"/>
      <c r="Q127" s="84"/>
      <c r="R127" s="84"/>
      <c r="S127" s="84"/>
      <c r="T127" s="85"/>
      <c r="U127" s="85"/>
      <c r="V127" s="85"/>
      <c r="W127" s="85"/>
      <c r="X127" s="85"/>
      <c r="Y127" s="85"/>
      <c r="Z127" s="85"/>
      <c r="AA127" s="85"/>
      <c r="AB127" s="85"/>
      <c r="AC127" s="85"/>
      <c r="AD127" s="85" t="s">
        <v>47</v>
      </c>
      <c r="AE127" s="85"/>
      <c r="AF127" s="85"/>
      <c r="AG127" s="85"/>
      <c r="AH127" s="85"/>
      <c r="AI127" s="85"/>
      <c r="AJ127" s="85"/>
      <c r="AK127" s="84"/>
      <c r="AL127" s="84"/>
    </row>
    <row r="128" spans="1:38" ht="11.25" customHeight="1">
      <c r="A128" s="509"/>
      <c r="B128" s="84" t="s">
        <v>62</v>
      </c>
      <c r="C128" s="82"/>
      <c r="D128" s="84" t="s">
        <v>94</v>
      </c>
      <c r="E128" s="133" t="s">
        <v>49</v>
      </c>
      <c r="F128" s="84" t="s">
        <v>92</v>
      </c>
      <c r="G128" s="83">
        <v>5.89</v>
      </c>
      <c r="H128" s="134">
        <v>5</v>
      </c>
      <c r="I128" s="84"/>
      <c r="J128" s="83"/>
      <c r="K128" s="84"/>
      <c r="L128" s="84"/>
      <c r="M128" s="84"/>
      <c r="N128" s="84"/>
      <c r="O128" s="84"/>
      <c r="P128" s="84"/>
      <c r="Q128" s="84"/>
      <c r="R128" s="84"/>
      <c r="S128" s="84"/>
      <c r="T128" s="85"/>
      <c r="U128" s="85"/>
      <c r="V128" s="85"/>
      <c r="W128" s="85"/>
      <c r="X128" s="85"/>
      <c r="Y128" s="85"/>
      <c r="Z128" s="85"/>
      <c r="AA128" s="85"/>
      <c r="AB128" s="85"/>
      <c r="AC128" s="85"/>
      <c r="AD128" s="85" t="s">
        <v>47</v>
      </c>
      <c r="AE128" s="85"/>
      <c r="AF128" s="85"/>
      <c r="AG128" s="85"/>
      <c r="AH128" s="85" t="s">
        <v>47</v>
      </c>
      <c r="AI128" s="85"/>
      <c r="AJ128" s="85"/>
      <c r="AK128" s="84"/>
      <c r="AL128" s="84"/>
    </row>
    <row r="129" spans="1:38" ht="11.25" customHeight="1">
      <c r="A129" s="509"/>
      <c r="B129" s="84"/>
      <c r="C129" s="82"/>
      <c r="D129" s="84" t="s">
        <v>95</v>
      </c>
      <c r="E129" s="133" t="s">
        <v>49</v>
      </c>
      <c r="F129" s="84" t="s">
        <v>92</v>
      </c>
      <c r="G129" s="83">
        <v>6.6</v>
      </c>
      <c r="H129" s="134">
        <v>5</v>
      </c>
      <c r="I129" s="84"/>
      <c r="J129" s="83"/>
      <c r="K129" s="84"/>
      <c r="L129" s="84"/>
      <c r="M129" s="84"/>
      <c r="N129" s="84"/>
      <c r="O129" s="84"/>
      <c r="P129" s="84"/>
      <c r="Q129" s="84"/>
      <c r="R129" s="84"/>
      <c r="S129" s="84"/>
      <c r="T129" s="85"/>
      <c r="U129" s="85"/>
      <c r="V129" s="85"/>
      <c r="W129" s="85"/>
      <c r="X129" s="85"/>
      <c r="Y129" s="85"/>
      <c r="Z129" s="85"/>
      <c r="AA129" s="85"/>
      <c r="AB129" s="85"/>
      <c r="AC129" s="85"/>
      <c r="AD129" s="85" t="s">
        <v>47</v>
      </c>
      <c r="AE129" s="85"/>
      <c r="AF129" s="85"/>
      <c r="AG129" s="85"/>
      <c r="AH129" s="85"/>
      <c r="AI129" s="85"/>
      <c r="AJ129" s="85"/>
      <c r="AK129" s="84"/>
      <c r="AL129" s="84"/>
    </row>
    <row r="130" spans="1:38" ht="11.25" customHeight="1">
      <c r="A130" s="509"/>
      <c r="B130" s="84"/>
      <c r="C130" s="82" t="s">
        <v>96</v>
      </c>
      <c r="D130" s="84" t="s">
        <v>94</v>
      </c>
      <c r="E130" s="133" t="s">
        <v>49</v>
      </c>
      <c r="F130" s="84" t="s">
        <v>92</v>
      </c>
      <c r="G130" s="83">
        <v>4.08</v>
      </c>
      <c r="H130" s="134">
        <v>5</v>
      </c>
      <c r="I130" s="84"/>
      <c r="J130" s="83">
        <v>6.11</v>
      </c>
      <c r="K130" s="84"/>
      <c r="L130" s="84"/>
      <c r="M130" s="84"/>
      <c r="N130" s="84"/>
      <c r="O130" s="84"/>
      <c r="P130" s="84"/>
      <c r="Q130" s="84"/>
      <c r="R130" s="84"/>
      <c r="S130" s="84"/>
      <c r="T130" s="85"/>
      <c r="U130" s="85"/>
      <c r="V130" s="85"/>
      <c r="W130" s="85"/>
      <c r="X130" s="85"/>
      <c r="Y130" s="85"/>
      <c r="Z130" s="85"/>
      <c r="AA130" s="85"/>
      <c r="AB130" s="85"/>
      <c r="AC130" s="85"/>
      <c r="AD130" s="85" t="s">
        <v>47</v>
      </c>
      <c r="AE130" s="85"/>
      <c r="AF130" s="85"/>
      <c r="AG130" s="85"/>
      <c r="AH130" s="85" t="s">
        <v>47</v>
      </c>
      <c r="AI130" s="85"/>
      <c r="AJ130" s="85"/>
      <c r="AK130" s="84"/>
      <c r="AL130" s="84"/>
    </row>
    <row r="131" spans="1:38" ht="11.25" customHeight="1">
      <c r="A131" s="509"/>
      <c r="B131" s="84"/>
      <c r="C131" s="82"/>
      <c r="D131" s="84" t="s">
        <v>95</v>
      </c>
      <c r="E131" s="133" t="s">
        <v>49</v>
      </c>
      <c r="F131" s="84" t="s">
        <v>92</v>
      </c>
      <c r="G131" s="83">
        <v>6.6</v>
      </c>
      <c r="H131" s="134">
        <v>5</v>
      </c>
      <c r="I131" s="84"/>
      <c r="J131" s="83"/>
      <c r="K131" s="84"/>
      <c r="L131" s="84"/>
      <c r="M131" s="84"/>
      <c r="N131" s="84"/>
      <c r="O131" s="84"/>
      <c r="P131" s="84"/>
      <c r="Q131" s="84"/>
      <c r="R131" s="84"/>
      <c r="S131" s="84"/>
      <c r="T131" s="85"/>
      <c r="U131" s="85"/>
      <c r="V131" s="85"/>
      <c r="W131" s="85"/>
      <c r="X131" s="85"/>
      <c r="Y131" s="85"/>
      <c r="Z131" s="85"/>
      <c r="AA131" s="85"/>
      <c r="AB131" s="85"/>
      <c r="AC131" s="85"/>
      <c r="AD131" s="85" t="s">
        <v>47</v>
      </c>
      <c r="AE131" s="85"/>
      <c r="AF131" s="85"/>
      <c r="AG131" s="85"/>
      <c r="AH131" s="85"/>
      <c r="AI131" s="85"/>
      <c r="AJ131" s="85"/>
      <c r="AK131" s="84"/>
      <c r="AL131" s="84"/>
    </row>
    <row r="132" spans="1:38" ht="11.25" customHeight="1">
      <c r="A132" s="509"/>
      <c r="B132" s="84" t="s">
        <v>41</v>
      </c>
      <c r="C132" s="82"/>
      <c r="D132" s="84" t="s">
        <v>94</v>
      </c>
      <c r="E132" s="133" t="s">
        <v>49</v>
      </c>
      <c r="F132" s="84" t="s">
        <v>92</v>
      </c>
      <c r="G132" s="83">
        <v>6.79</v>
      </c>
      <c r="H132" s="134">
        <v>5</v>
      </c>
      <c r="I132" s="84"/>
      <c r="J132" s="83"/>
      <c r="K132" s="84"/>
      <c r="L132" s="84"/>
      <c r="M132" s="84"/>
      <c r="N132" s="84"/>
      <c r="O132" s="84"/>
      <c r="P132" s="84"/>
      <c r="Q132" s="84"/>
      <c r="R132" s="84"/>
      <c r="S132" s="84"/>
      <c r="T132" s="85"/>
      <c r="U132" s="85"/>
      <c r="V132" s="85"/>
      <c r="W132" s="85"/>
      <c r="X132" s="85"/>
      <c r="Y132" s="85"/>
      <c r="Z132" s="85"/>
      <c r="AA132" s="85"/>
      <c r="AB132" s="85"/>
      <c r="AC132" s="85"/>
      <c r="AD132" s="85" t="s">
        <v>47</v>
      </c>
      <c r="AE132" s="85"/>
      <c r="AF132" s="85"/>
      <c r="AG132" s="85"/>
      <c r="AH132" s="85" t="s">
        <v>47</v>
      </c>
      <c r="AI132" s="85"/>
      <c r="AJ132" s="85"/>
      <c r="AK132" s="84"/>
      <c r="AL132" s="84"/>
    </row>
    <row r="133" spans="1:38" ht="11.25" customHeight="1">
      <c r="A133" s="509"/>
      <c r="B133" s="84"/>
      <c r="C133" s="82"/>
      <c r="D133" s="84" t="s">
        <v>95</v>
      </c>
      <c r="E133" s="133" t="s">
        <v>49</v>
      </c>
      <c r="F133" s="84" t="s">
        <v>92</v>
      </c>
      <c r="G133" s="83">
        <v>6.6</v>
      </c>
      <c r="H133" s="134">
        <v>5</v>
      </c>
      <c r="I133" s="84"/>
      <c r="J133" s="83"/>
      <c r="K133" s="84"/>
      <c r="L133" s="84"/>
      <c r="M133" s="84"/>
      <c r="N133" s="84"/>
      <c r="O133" s="84"/>
      <c r="P133" s="84"/>
      <c r="Q133" s="84"/>
      <c r="R133" s="84"/>
      <c r="S133" s="84"/>
      <c r="T133" s="85"/>
      <c r="U133" s="85"/>
      <c r="V133" s="85"/>
      <c r="W133" s="85"/>
      <c r="X133" s="85"/>
      <c r="Y133" s="85"/>
      <c r="Z133" s="85"/>
      <c r="AA133" s="85"/>
      <c r="AB133" s="85"/>
      <c r="AC133" s="85"/>
      <c r="AD133" s="85" t="s">
        <v>47</v>
      </c>
      <c r="AE133" s="85"/>
      <c r="AF133" s="85"/>
      <c r="AG133" s="85"/>
      <c r="AH133" s="85"/>
      <c r="AI133" s="85"/>
      <c r="AJ133" s="85"/>
      <c r="AK133" s="84"/>
      <c r="AL133" s="84"/>
    </row>
    <row r="134" spans="1:38" ht="22.5">
      <c r="A134" s="510"/>
      <c r="B134" s="84" t="s">
        <v>98</v>
      </c>
      <c r="C134" s="82" t="s">
        <v>99</v>
      </c>
      <c r="D134" s="84" t="s">
        <v>94</v>
      </c>
      <c r="E134" s="133" t="s">
        <v>49</v>
      </c>
      <c r="F134" s="84" t="s">
        <v>92</v>
      </c>
      <c r="G134" s="83">
        <v>4.1100000000000003</v>
      </c>
      <c r="H134" s="134">
        <v>5</v>
      </c>
      <c r="I134" s="84"/>
      <c r="J134" s="95"/>
      <c r="K134" s="96"/>
      <c r="L134" s="84"/>
      <c r="M134" s="84"/>
      <c r="N134" s="84"/>
      <c r="O134" s="84">
        <v>4.16</v>
      </c>
      <c r="P134" s="84" t="s">
        <v>47</v>
      </c>
      <c r="Q134" s="84"/>
      <c r="R134" s="84"/>
      <c r="S134" s="84"/>
      <c r="T134" s="85"/>
      <c r="U134" s="85"/>
      <c r="V134" s="85"/>
      <c r="W134" s="85"/>
      <c r="X134" s="85"/>
      <c r="Y134" s="85"/>
      <c r="Z134" s="85"/>
      <c r="AA134" s="85"/>
      <c r="AB134" s="85"/>
      <c r="AC134" s="85"/>
      <c r="AD134" s="85"/>
      <c r="AE134" s="85"/>
      <c r="AF134" s="85"/>
      <c r="AG134" s="85"/>
      <c r="AH134" s="85" t="s">
        <v>47</v>
      </c>
      <c r="AI134" s="85" t="s">
        <v>47</v>
      </c>
      <c r="AJ134" s="85"/>
      <c r="AK134" s="84"/>
      <c r="AL134" s="82" t="s">
        <v>107</v>
      </c>
    </row>
    <row r="135" spans="1:38">
      <c r="G135" s="92">
        <f>SUM(G10:G134)</f>
        <v>2967.1399999999981</v>
      </c>
      <c r="H135" s="118"/>
      <c r="J135" s="515"/>
      <c r="K135" s="516"/>
      <c r="L135" s="519">
        <f>SUM(L10:L134)</f>
        <v>1.75</v>
      </c>
      <c r="M135" s="518"/>
      <c r="N135" s="88">
        <f>SUM(N10:N134)</f>
        <v>264.49999999999994</v>
      </c>
      <c r="O135" s="517">
        <f>SUM(O10:O134)</f>
        <v>26.68</v>
      </c>
      <c r="P135" s="518"/>
      <c r="Q135" s="520">
        <f>SUM(Q69:Q70,Q65,Q62,Q60,Q43,Q41,Q34,Q19,Q11,Q10)</f>
        <v>60.09</v>
      </c>
      <c r="R135" s="518"/>
      <c r="S135" s="88">
        <f>SUM(S10:S134)</f>
        <v>183.29999999999998</v>
      </c>
    </row>
    <row r="136" spans="1:38">
      <c r="J136" s="147"/>
      <c r="K136" s="148"/>
    </row>
    <row r="137" spans="1:38">
      <c r="G137" s="117" t="s">
        <v>268</v>
      </c>
      <c r="H137" s="149"/>
      <c r="I137" s="150"/>
      <c r="J137" s="511">
        <f>SUM(J118,J114,J110,J96,J90,J86,J82,J73:J80,J55:J71,J51:J54,J44:J49,J42,J35:J40,J32,J29,J23:J27,J12:J22)</f>
        <v>882.73999999999944</v>
      </c>
      <c r="K137" s="512"/>
      <c r="L137" s="118"/>
    </row>
    <row r="138" spans="1:38">
      <c r="G138" s="119" t="s">
        <v>269</v>
      </c>
      <c r="H138" s="151"/>
      <c r="I138" s="152"/>
      <c r="J138" s="513">
        <f>SUM(J130,J126,J120,J116,J112,J106,J102,J98,J92,J88,J84,J31)</f>
        <v>75.049999999999983</v>
      </c>
      <c r="K138" s="514"/>
    </row>
  </sheetData>
  <sheetProtection password="DEB4" sheet="1"/>
  <mergeCells count="131">
    <mergeCell ref="AJ29:AJ30"/>
    <mergeCell ref="X29:X30"/>
    <mergeCell ref="V29:V30"/>
    <mergeCell ref="W29:W30"/>
    <mergeCell ref="L29:L30"/>
    <mergeCell ref="M29:M30"/>
    <mergeCell ref="N29:N30"/>
    <mergeCell ref="O29:O30"/>
    <mergeCell ref="P29:P30"/>
    <mergeCell ref="AG29:AG30"/>
    <mergeCell ref="R29:R30"/>
    <mergeCell ref="S29:S30"/>
    <mergeCell ref="A29:A30"/>
    <mergeCell ref="B29:B30"/>
    <mergeCell ref="C29:C30"/>
    <mergeCell ref="AL78:AL79"/>
    <mergeCell ref="AF78:AF79"/>
    <mergeCell ref="D29:D30"/>
    <mergeCell ref="J8:K8"/>
    <mergeCell ref="E29:E30"/>
    <mergeCell ref="F29:F30"/>
    <mergeCell ref="G29:G30"/>
    <mergeCell ref="H29:H30"/>
    <mergeCell ref="L8:M8"/>
    <mergeCell ref="O8:P8"/>
    <mergeCell ref="Q8:R8"/>
    <mergeCell ref="A9:AL9"/>
    <mergeCell ref="A28:AL28"/>
    <mergeCell ref="AK29:AK30"/>
    <mergeCell ref="AL29:AL30"/>
    <mergeCell ref="AD29:AD30"/>
    <mergeCell ref="AE29:AE30"/>
    <mergeCell ref="AF29:AF30"/>
    <mergeCell ref="AH29:AH30"/>
    <mergeCell ref="AI29:AI30"/>
    <mergeCell ref="Y29:Y30"/>
    <mergeCell ref="I29:I30"/>
    <mergeCell ref="J29:J30"/>
    <mergeCell ref="AC78:AC79"/>
    <mergeCell ref="AD78:AD79"/>
    <mergeCell ref="Y73:Y74"/>
    <mergeCell ref="Z73:Z74"/>
    <mergeCell ref="N73:N74"/>
    <mergeCell ref="U29:U30"/>
    <mergeCell ref="T29:T30"/>
    <mergeCell ref="Q29:Q30"/>
    <mergeCell ref="K29:K30"/>
    <mergeCell ref="Z29:Z30"/>
    <mergeCell ref="AA29:AA30"/>
    <mergeCell ref="AB29:AB30"/>
    <mergeCell ref="AC29:AC30"/>
    <mergeCell ref="L73:L74"/>
    <mergeCell ref="M73:M74"/>
    <mergeCell ref="I78:I79"/>
    <mergeCell ref="J78:J79"/>
    <mergeCell ref="K78:K79"/>
    <mergeCell ref="M78:M79"/>
    <mergeCell ref="L78:L79"/>
    <mergeCell ref="I73:I74"/>
    <mergeCell ref="R78:R79"/>
    <mergeCell ref="AK78:AK79"/>
    <mergeCell ref="Z78:Z79"/>
    <mergeCell ref="AA78:AA79"/>
    <mergeCell ref="AG78:AG79"/>
    <mergeCell ref="AH78:AH79"/>
    <mergeCell ref="AI78:AI79"/>
    <mergeCell ref="AB78:AB79"/>
    <mergeCell ref="A50:AL50"/>
    <mergeCell ref="B64:B65"/>
    <mergeCell ref="C64:C65"/>
    <mergeCell ref="AE78:AE79"/>
    <mergeCell ref="T78:T79"/>
    <mergeCell ref="U78:U79"/>
    <mergeCell ref="V78:V79"/>
    <mergeCell ref="A72:AL72"/>
    <mergeCell ref="D64:D65"/>
    <mergeCell ref="W78:W79"/>
    <mergeCell ref="X78:X79"/>
    <mergeCell ref="Y78:Y79"/>
    <mergeCell ref="N78:N79"/>
    <mergeCell ref="O78:O79"/>
    <mergeCell ref="Q78:Q79"/>
    <mergeCell ref="G73:G74"/>
    <mergeCell ref="H73:H74"/>
    <mergeCell ref="S78:S79"/>
    <mergeCell ref="F73:F74"/>
    <mergeCell ref="P78:P79"/>
    <mergeCell ref="AJ73:AJ74"/>
    <mergeCell ref="AE73:AE74"/>
    <mergeCell ref="AF73:AF74"/>
    <mergeCell ref="AG73:AG74"/>
    <mergeCell ref="AH73:AH74"/>
    <mergeCell ref="AI73:AI74"/>
    <mergeCell ref="J73:J74"/>
    <mergeCell ref="K73:K74"/>
    <mergeCell ref="AJ78:AJ79"/>
    <mergeCell ref="AK73:AK74"/>
    <mergeCell ref="A81:AL81"/>
    <mergeCell ref="A95:AL95"/>
    <mergeCell ref="W73:W74"/>
    <mergeCell ref="X73:X74"/>
    <mergeCell ref="AL73:AL74"/>
    <mergeCell ref="AC73:AC74"/>
    <mergeCell ref="AD73:AD74"/>
    <mergeCell ref="O73:O74"/>
    <mergeCell ref="P73:P74"/>
    <mergeCell ref="AA73:AA74"/>
    <mergeCell ref="AB73:AB74"/>
    <mergeCell ref="Q73:Q74"/>
    <mergeCell ref="R73:R74"/>
    <mergeCell ref="S73:S74"/>
    <mergeCell ref="T73:T74"/>
    <mergeCell ref="U73:U74"/>
    <mergeCell ref="V73:V74"/>
    <mergeCell ref="A82:A94"/>
    <mergeCell ref="A73:A74"/>
    <mergeCell ref="B73:B74"/>
    <mergeCell ref="C73:C74"/>
    <mergeCell ref="D73:D74"/>
    <mergeCell ref="E73:E74"/>
    <mergeCell ref="A96:A108"/>
    <mergeCell ref="A124:A134"/>
    <mergeCell ref="J137:K137"/>
    <mergeCell ref="J138:K138"/>
    <mergeCell ref="J135:K135"/>
    <mergeCell ref="O135:P135"/>
    <mergeCell ref="L135:M135"/>
    <mergeCell ref="Q135:R135"/>
    <mergeCell ref="A110:A122"/>
    <mergeCell ref="A109:AL109"/>
    <mergeCell ref="A123:AL123"/>
  </mergeCells>
  <pageMargins left="0.25" right="0.25" top="0.75" bottom="0.75" header="0.3" footer="0.3"/>
  <pageSetup paperSize="9" orientation="landscape" r:id="rId1"/>
  <headerFooter>
    <oddFooter>&amp;C&amp;8&amp;P von &amp;N</oddFooter>
  </headerFooter>
  <rowBreaks count="1" manualBreakCount="1">
    <brk id="94" max="16383" man="1"/>
  </rowBreaks>
  <ignoredErrors>
    <ignoredError sqref="A12:A18 A21 A31:A32 A49 A51:A55 A57:A66" twoDigitTextYear="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FC29-498F-4171-83FE-B96B471FC424}">
  <dimension ref="A1:H36"/>
  <sheetViews>
    <sheetView workbookViewId="0">
      <selection activeCell="E13" sqref="E13:F14"/>
    </sheetView>
  </sheetViews>
  <sheetFormatPr baseColWidth="10" defaultRowHeight="15"/>
  <cols>
    <col min="1" max="1" width="22.5703125" customWidth="1"/>
    <col min="2" max="2" width="12.140625" customWidth="1"/>
    <col min="7" max="7" width="13.42578125" customWidth="1"/>
    <col min="8" max="8" width="12.85546875" customWidth="1"/>
  </cols>
  <sheetData>
    <row r="1" spans="1:8" ht="15.75">
      <c r="A1" s="227" t="s">
        <v>510</v>
      </c>
      <c r="B1" s="220"/>
      <c r="C1" s="43"/>
      <c r="D1" s="43"/>
      <c r="E1" s="43"/>
      <c r="F1" s="43"/>
      <c r="G1" s="43"/>
      <c r="H1" s="42"/>
    </row>
    <row r="2" spans="1:8">
      <c r="A2" s="220"/>
      <c r="B2" s="220"/>
      <c r="C2" s="43"/>
      <c r="D2" s="43"/>
      <c r="E2" s="43"/>
      <c r="F2" s="43"/>
      <c r="G2" s="43"/>
      <c r="H2" s="42"/>
    </row>
    <row r="3" spans="1:8">
      <c r="A3" s="43" t="s">
        <v>1</v>
      </c>
      <c r="B3" s="43" t="s">
        <v>39</v>
      </c>
      <c r="C3" s="43"/>
      <c r="D3" s="43"/>
      <c r="E3" s="43"/>
      <c r="F3" s="43"/>
      <c r="G3" s="43"/>
      <c r="H3" s="42"/>
    </row>
    <row r="4" spans="1:8">
      <c r="A4" s="43" t="s">
        <v>111</v>
      </c>
      <c r="B4" s="43" t="s">
        <v>3</v>
      </c>
      <c r="C4" s="43"/>
      <c r="D4" s="43"/>
      <c r="E4" s="43"/>
      <c r="F4" s="43"/>
      <c r="G4" s="43"/>
      <c r="H4" s="42"/>
    </row>
    <row r="5" spans="1:8">
      <c r="A5" s="43"/>
      <c r="B5" s="43"/>
      <c r="C5" s="43"/>
      <c r="D5" s="43"/>
      <c r="E5" s="43"/>
      <c r="F5" s="43"/>
      <c r="G5" s="43"/>
      <c r="H5" s="42"/>
    </row>
    <row r="6" spans="1:8">
      <c r="A6" s="223" t="s">
        <v>511</v>
      </c>
      <c r="B6" s="43"/>
      <c r="C6" s="43"/>
      <c r="D6" s="43"/>
      <c r="E6" s="43"/>
      <c r="F6" s="43"/>
      <c r="G6" s="43"/>
      <c r="H6" s="42"/>
    </row>
    <row r="7" spans="1:8">
      <c r="A7" s="43" t="s">
        <v>522</v>
      </c>
      <c r="B7" s="43"/>
      <c r="C7" s="43"/>
      <c r="D7" s="43"/>
      <c r="E7" s="43"/>
      <c r="F7" s="43"/>
      <c r="G7" s="43"/>
      <c r="H7" s="42"/>
    </row>
    <row r="8" spans="1:8">
      <c r="A8" s="43" t="s">
        <v>528</v>
      </c>
      <c r="B8" s="43"/>
      <c r="C8" s="43"/>
      <c r="D8" s="43"/>
      <c r="E8" s="43"/>
      <c r="F8" s="43"/>
      <c r="G8" s="43"/>
      <c r="H8" s="42"/>
    </row>
    <row r="9" spans="1:8">
      <c r="A9" s="43"/>
      <c r="B9" s="43"/>
      <c r="C9" s="43"/>
      <c r="D9" s="43"/>
      <c r="E9" s="43"/>
      <c r="F9" s="43"/>
      <c r="G9" s="43"/>
      <c r="H9" s="42"/>
    </row>
    <row r="10" spans="1:8">
      <c r="A10" s="43"/>
      <c r="B10" s="43"/>
      <c r="C10" s="43"/>
      <c r="D10" s="43"/>
      <c r="E10" s="43"/>
      <c r="F10" s="43"/>
      <c r="G10" s="43"/>
      <c r="H10" s="42"/>
    </row>
    <row r="11" spans="1:8">
      <c r="A11" s="43" t="s">
        <v>512</v>
      </c>
      <c r="B11" s="43"/>
      <c r="C11" s="43"/>
      <c r="D11" s="43"/>
      <c r="E11" s="43"/>
      <c r="F11" s="43"/>
      <c r="G11" s="43"/>
      <c r="H11" s="42"/>
    </row>
    <row r="12" spans="1:8">
      <c r="A12" s="43"/>
      <c r="B12" s="43"/>
      <c r="C12" s="43"/>
      <c r="D12" s="43"/>
      <c r="E12" s="43"/>
      <c r="F12" s="43"/>
      <c r="G12" s="43"/>
      <c r="H12" s="42"/>
    </row>
    <row r="13" spans="1:8">
      <c r="A13" s="43" t="s">
        <v>513</v>
      </c>
      <c r="B13" s="43" t="s">
        <v>526</v>
      </c>
      <c r="C13" s="230"/>
      <c r="D13" s="43"/>
      <c r="E13" s="43"/>
      <c r="F13" s="43"/>
      <c r="G13" s="43"/>
      <c r="H13" s="42"/>
    </row>
    <row r="14" spans="1:8">
      <c r="A14" s="43" t="s">
        <v>514</v>
      </c>
      <c r="B14" s="43" t="s">
        <v>525</v>
      </c>
      <c r="C14" s="230"/>
      <c r="D14" s="43"/>
      <c r="E14" s="43"/>
      <c r="F14" s="43"/>
      <c r="G14" s="43"/>
      <c r="H14" s="42"/>
    </row>
    <row r="15" spans="1:8">
      <c r="A15" s="43" t="s">
        <v>515</v>
      </c>
      <c r="B15" s="43" t="s">
        <v>525</v>
      </c>
      <c r="C15" s="43"/>
      <c r="D15" s="43"/>
      <c r="E15" s="43"/>
      <c r="F15" s="43"/>
      <c r="G15" s="43"/>
      <c r="H15" s="42"/>
    </row>
    <row r="16" spans="1:8">
      <c r="A16" s="43" t="s">
        <v>516</v>
      </c>
      <c r="B16" s="43" t="s">
        <v>525</v>
      </c>
      <c r="C16" s="43"/>
      <c r="D16" s="43"/>
      <c r="E16" s="43"/>
      <c r="F16" s="43"/>
      <c r="G16" s="43"/>
      <c r="H16" s="42"/>
    </row>
    <row r="17" spans="1:8">
      <c r="A17" s="43" t="s">
        <v>517</v>
      </c>
      <c r="B17" s="43" t="s">
        <v>527</v>
      </c>
      <c r="C17" s="230"/>
      <c r="D17" s="43"/>
      <c r="E17" s="43"/>
      <c r="F17" s="43"/>
      <c r="G17" s="43"/>
      <c r="H17" s="42"/>
    </row>
    <row r="18" spans="1:8">
      <c r="A18" s="43"/>
      <c r="B18" s="43"/>
      <c r="C18" s="43"/>
      <c r="D18" s="43"/>
      <c r="E18" s="43"/>
      <c r="F18" s="43"/>
      <c r="G18" s="43"/>
      <c r="H18" s="42"/>
    </row>
    <row r="19" spans="1:8">
      <c r="A19" s="43" t="s">
        <v>597</v>
      </c>
      <c r="B19" s="43"/>
      <c r="C19" s="43"/>
      <c r="D19" s="43"/>
      <c r="E19" s="43"/>
      <c r="F19" s="43"/>
      <c r="G19" s="43"/>
      <c r="H19" s="42"/>
    </row>
    <row r="20" spans="1:8">
      <c r="A20" s="43" t="s">
        <v>598</v>
      </c>
      <c r="B20" s="43"/>
      <c r="C20" s="43"/>
      <c r="D20" s="43"/>
      <c r="E20" s="43"/>
      <c r="F20" s="43"/>
      <c r="G20" s="43"/>
      <c r="H20" s="42"/>
    </row>
    <row r="21" spans="1:8">
      <c r="A21" s="43"/>
      <c r="B21" s="43"/>
      <c r="C21" s="43"/>
      <c r="D21" s="43"/>
      <c r="E21" s="43"/>
      <c r="F21" s="43"/>
      <c r="G21" s="43"/>
      <c r="H21" s="42"/>
    </row>
    <row r="22" spans="1:8">
      <c r="A22" s="43" t="s">
        <v>599</v>
      </c>
      <c r="B22" s="43"/>
      <c r="C22" s="43"/>
      <c r="D22" s="43"/>
      <c r="E22" s="43"/>
      <c r="F22" s="43"/>
      <c r="G22" s="43"/>
      <c r="H22" s="42"/>
    </row>
    <row r="23" spans="1:8">
      <c r="A23" s="43" t="s">
        <v>598</v>
      </c>
      <c r="B23" s="43"/>
      <c r="C23" s="43"/>
      <c r="D23" s="43"/>
      <c r="E23" s="43"/>
      <c r="F23" s="43"/>
      <c r="G23" s="43"/>
      <c r="H23" s="42"/>
    </row>
    <row r="24" spans="1:8">
      <c r="A24" s="43"/>
      <c r="B24" s="43"/>
      <c r="C24" s="43"/>
      <c r="D24" s="43"/>
      <c r="E24" s="43"/>
      <c r="F24" s="43"/>
      <c r="G24" s="43"/>
      <c r="H24" s="42"/>
    </row>
    <row r="25" spans="1:8">
      <c r="A25" s="43" t="s">
        <v>523</v>
      </c>
      <c r="B25" s="43"/>
      <c r="C25" s="43"/>
      <c r="D25" s="43"/>
      <c r="E25" s="43"/>
      <c r="F25" s="43"/>
      <c r="G25" s="43"/>
      <c r="H25" s="42"/>
    </row>
    <row r="26" spans="1:8">
      <c r="A26" s="43" t="s">
        <v>524</v>
      </c>
      <c r="B26" s="43"/>
      <c r="C26" s="43"/>
      <c r="D26" s="43"/>
      <c r="E26" s="43"/>
      <c r="F26" s="43"/>
      <c r="G26" s="43"/>
      <c r="H26" s="42"/>
    </row>
    <row r="27" spans="1:8">
      <c r="A27" s="43"/>
      <c r="B27" s="43"/>
      <c r="C27" s="43"/>
      <c r="D27" s="43"/>
      <c r="E27" s="43"/>
      <c r="F27" s="43"/>
      <c r="G27" s="43"/>
      <c r="H27" s="42"/>
    </row>
    <row r="28" spans="1:8">
      <c r="A28" s="223" t="s">
        <v>518</v>
      </c>
      <c r="B28" s="43"/>
      <c r="C28" s="43"/>
      <c r="D28" s="43"/>
      <c r="E28" s="43"/>
      <c r="F28" s="43"/>
      <c r="G28" s="43"/>
      <c r="H28" s="42"/>
    </row>
    <row r="29" spans="1:8">
      <c r="A29" s="43" t="s">
        <v>519</v>
      </c>
      <c r="B29" s="43"/>
      <c r="C29" s="43"/>
      <c r="D29" s="43"/>
      <c r="E29" s="43"/>
      <c r="F29" s="43"/>
      <c r="G29" s="43"/>
      <c r="H29" s="42"/>
    </row>
    <row r="30" spans="1:8">
      <c r="A30" s="43" t="s">
        <v>520</v>
      </c>
      <c r="B30" s="43"/>
      <c r="C30" s="43"/>
      <c r="D30" s="43"/>
      <c r="E30" s="43"/>
      <c r="F30" s="43"/>
      <c r="G30" s="43"/>
      <c r="H30" s="228"/>
    </row>
    <row r="31" spans="1:8">
      <c r="A31" s="43" t="s">
        <v>521</v>
      </c>
      <c r="B31" s="43"/>
      <c r="C31" s="43"/>
      <c r="D31" s="43"/>
      <c r="E31" s="43"/>
      <c r="F31" s="43"/>
      <c r="G31" s="43"/>
      <c r="H31" s="42"/>
    </row>
    <row r="32" spans="1:8">
      <c r="A32" s="43"/>
      <c r="B32" s="43"/>
      <c r="C32" s="43"/>
      <c r="D32" s="43"/>
      <c r="E32" s="43"/>
      <c r="F32" s="43"/>
      <c r="G32" s="43"/>
      <c r="H32" s="42"/>
    </row>
    <row r="33" spans="1:8">
      <c r="A33" s="229"/>
      <c r="B33" s="43"/>
      <c r="C33" s="43"/>
      <c r="D33" s="43"/>
      <c r="E33" s="43"/>
      <c r="F33" s="43"/>
      <c r="G33" s="43"/>
      <c r="H33" s="42"/>
    </row>
    <row r="34" spans="1:8">
      <c r="A34" s="43"/>
      <c r="B34" s="43"/>
      <c r="C34" s="43"/>
      <c r="D34" s="43"/>
      <c r="E34" s="43"/>
      <c r="F34" s="43"/>
      <c r="G34" s="43"/>
      <c r="H34" s="42"/>
    </row>
    <row r="35" spans="1:8">
      <c r="A35" s="43"/>
      <c r="B35" s="43"/>
      <c r="C35" s="43"/>
      <c r="D35" s="43"/>
      <c r="E35" s="43"/>
      <c r="F35" s="43"/>
      <c r="G35" s="43"/>
      <c r="H35" s="42"/>
    </row>
    <row r="36" spans="1:8">
      <c r="A36" s="43"/>
      <c r="B36" s="43"/>
      <c r="C36" s="43"/>
      <c r="D36" s="43"/>
      <c r="E36" s="43"/>
      <c r="F36" s="43"/>
      <c r="G36" s="43"/>
    </row>
  </sheetData>
  <sheetProtection password="DEB4" sheet="1"/>
  <pageMargins left="0.25" right="0.25"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0AA3E-0E2A-4E5A-A95C-FB3C212900B3}">
  <dimension ref="A1:G45"/>
  <sheetViews>
    <sheetView view="pageLayout" zoomScaleNormal="100" workbookViewId="0">
      <selection activeCell="A18" sqref="A18"/>
    </sheetView>
  </sheetViews>
  <sheetFormatPr baseColWidth="10" defaultRowHeight="15"/>
  <cols>
    <col min="1" max="16384" width="11.42578125" style="42"/>
  </cols>
  <sheetData>
    <row r="1" spans="1:7" ht="23.25">
      <c r="A1" s="597" t="s">
        <v>210</v>
      </c>
      <c r="B1" s="597"/>
      <c r="C1" s="597"/>
      <c r="D1" s="597"/>
      <c r="E1" s="597"/>
      <c r="F1" s="597"/>
      <c r="G1" s="597"/>
    </row>
    <row r="3" spans="1:7">
      <c r="A3" s="7" t="s">
        <v>211</v>
      </c>
      <c r="B3" s="7"/>
      <c r="C3" s="7" t="s">
        <v>601</v>
      </c>
      <c r="D3" s="7"/>
      <c r="E3" s="7"/>
    </row>
    <row r="4" spans="1:7">
      <c r="A4" s="7"/>
      <c r="B4" s="7"/>
      <c r="C4" s="7"/>
      <c r="D4" s="7"/>
      <c r="E4" s="7"/>
    </row>
    <row r="5" spans="1:7">
      <c r="A5" s="7" t="s">
        <v>212</v>
      </c>
      <c r="B5" s="7"/>
      <c r="C5" s="7" t="s">
        <v>208</v>
      </c>
      <c r="D5" s="7"/>
      <c r="E5" s="7"/>
    </row>
    <row r="6" spans="1:7">
      <c r="A6" s="7"/>
      <c r="B6" s="7"/>
      <c r="C6" s="7" t="s">
        <v>225</v>
      </c>
      <c r="D6" s="7"/>
      <c r="E6" s="7"/>
    </row>
    <row r="7" spans="1:7">
      <c r="A7" s="7"/>
      <c r="B7" s="7"/>
      <c r="C7" s="7" t="s">
        <v>213</v>
      </c>
      <c r="D7" s="7"/>
      <c r="E7" s="7"/>
    </row>
    <row r="8" spans="1:7">
      <c r="A8" s="7"/>
      <c r="B8" s="7"/>
      <c r="C8" s="7"/>
      <c r="D8" s="7"/>
      <c r="E8" s="7"/>
    </row>
    <row r="9" spans="1:7">
      <c r="A9" s="7" t="s">
        <v>214</v>
      </c>
      <c r="B9" s="7"/>
      <c r="C9" s="7" t="s">
        <v>374</v>
      </c>
      <c r="D9" s="7"/>
      <c r="E9" s="7"/>
    </row>
    <row r="10" spans="1:7">
      <c r="A10" s="7"/>
      <c r="B10" s="7"/>
      <c r="C10" s="7" t="s">
        <v>375</v>
      </c>
      <c r="D10" s="7"/>
      <c r="E10" s="7"/>
    </row>
    <row r="14" spans="1:7">
      <c r="A14" s="42" t="s">
        <v>215</v>
      </c>
      <c r="C14" s="471"/>
      <c r="D14" s="471"/>
      <c r="E14" s="471"/>
      <c r="F14" s="471"/>
    </row>
    <row r="15" spans="1:7">
      <c r="C15" s="37"/>
      <c r="D15" s="37"/>
      <c r="E15" s="37"/>
      <c r="F15" s="37"/>
    </row>
    <row r="16" spans="1:7">
      <c r="C16" s="471"/>
      <c r="D16" s="471"/>
      <c r="E16" s="471"/>
      <c r="F16" s="471"/>
    </row>
    <row r="18" spans="1:6">
      <c r="A18" s="42" t="s">
        <v>216</v>
      </c>
      <c r="C18" s="471"/>
      <c r="D18" s="471"/>
      <c r="E18" s="471"/>
      <c r="F18" s="471"/>
    </row>
    <row r="21" spans="1:6">
      <c r="A21" s="42" t="s">
        <v>217</v>
      </c>
      <c r="C21" s="471"/>
      <c r="D21" s="471"/>
      <c r="E21" s="471"/>
      <c r="F21" s="471"/>
    </row>
    <row r="22" spans="1:6">
      <c r="A22" s="6" t="s">
        <v>218</v>
      </c>
    </row>
    <row r="27" spans="1:6">
      <c r="A27" s="7" t="s">
        <v>219</v>
      </c>
    </row>
    <row r="30" spans="1:6">
      <c r="A30" s="42" t="s">
        <v>220</v>
      </c>
    </row>
    <row r="33" spans="1:7">
      <c r="A33" s="26"/>
      <c r="B33" s="26"/>
      <c r="C33" s="26"/>
      <c r="E33" s="26"/>
      <c r="F33" s="26"/>
      <c r="G33" s="26"/>
    </row>
    <row r="34" spans="1:7">
      <c r="A34" s="8" t="s">
        <v>221</v>
      </c>
      <c r="E34" s="8" t="s">
        <v>222</v>
      </c>
    </row>
    <row r="40" spans="1:7">
      <c r="A40" s="7" t="s">
        <v>223</v>
      </c>
    </row>
    <row r="44" spans="1:7">
      <c r="A44" s="26" t="s">
        <v>267</v>
      </c>
      <c r="B44" s="26"/>
      <c r="C44" s="26"/>
      <c r="E44" s="26"/>
      <c r="F44" s="26"/>
      <c r="G44" s="26"/>
    </row>
    <row r="45" spans="1:7">
      <c r="A45" s="8" t="s">
        <v>221</v>
      </c>
      <c r="E45" s="8" t="s">
        <v>224</v>
      </c>
    </row>
  </sheetData>
  <sheetProtection password="DEB4" sheet="1"/>
  <mergeCells count="1">
    <mergeCell ref="A1:G1"/>
  </mergeCells>
  <pageMargins left="0.70866141732283472" right="0.70866141732283472" top="0.78740157480314965" bottom="0.78740157480314965" header="0.31496062992125984" footer="0.31496062992125984"/>
  <pageSetup paperSize="9" orientation="portrait" r:id="rId1"/>
  <headerFooter>
    <oddFooter>&amp;C&amp;8&amp;P von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0F46-5370-4A0B-BB3A-0E93DDB67A53}">
  <dimension ref="A1:C73"/>
  <sheetViews>
    <sheetView topLeftCell="A30" workbookViewId="0">
      <selection activeCell="C50" sqref="C50"/>
    </sheetView>
  </sheetViews>
  <sheetFormatPr baseColWidth="10" defaultRowHeight="15"/>
  <cols>
    <col min="1" max="1" width="19.7109375" style="42" customWidth="1"/>
    <col min="2" max="2" width="54.42578125" style="42" customWidth="1"/>
    <col min="3" max="3" width="16" style="42" customWidth="1"/>
    <col min="4" max="16384" width="11.42578125" style="42"/>
  </cols>
  <sheetData>
    <row r="1" spans="1:3" ht="18">
      <c r="A1" s="38" t="s">
        <v>430</v>
      </c>
      <c r="B1" s="39"/>
    </row>
    <row r="2" spans="1:3" ht="18">
      <c r="A2" s="38" t="s">
        <v>436</v>
      </c>
      <c r="B2" s="39"/>
    </row>
    <row r="3" spans="1:3" ht="18">
      <c r="A3" s="38"/>
      <c r="B3" s="39"/>
    </row>
    <row r="4" spans="1:3" ht="15.75">
      <c r="A4" s="40"/>
      <c r="B4" s="41"/>
    </row>
    <row r="5" spans="1:3">
      <c r="A5" s="598" t="s">
        <v>529</v>
      </c>
      <c r="B5" s="598"/>
      <c r="C5" s="598"/>
    </row>
    <row r="6" spans="1:3">
      <c r="A6" s="231"/>
      <c r="B6" s="231"/>
      <c r="C6" s="231"/>
    </row>
    <row r="7" spans="1:3" ht="46.5" customHeight="1">
      <c r="A7" s="599" t="s">
        <v>530</v>
      </c>
      <c r="B7" s="600"/>
      <c r="C7" s="600"/>
    </row>
    <row r="8" spans="1:3" ht="46.5" customHeight="1">
      <c r="A8" s="599" t="s">
        <v>531</v>
      </c>
      <c r="B8" s="600"/>
      <c r="C8" s="600"/>
    </row>
    <row r="10" spans="1:3" ht="15.75" thickBot="1"/>
    <row r="11" spans="1:3" ht="26.25" thickBot="1">
      <c r="A11" s="232" t="s">
        <v>532</v>
      </c>
      <c r="B11" s="233" t="s">
        <v>533</v>
      </c>
      <c r="C11" s="233" t="s">
        <v>534</v>
      </c>
    </row>
    <row r="12" spans="1:3" ht="30" customHeight="1" thickBot="1">
      <c r="A12" s="234" t="s">
        <v>535</v>
      </c>
      <c r="B12" s="235" t="s">
        <v>536</v>
      </c>
      <c r="C12" s="249">
        <v>55</v>
      </c>
    </row>
    <row r="13" spans="1:3" ht="30" customHeight="1" thickBot="1">
      <c r="A13" s="234" t="s">
        <v>537</v>
      </c>
      <c r="B13" s="236" t="s">
        <v>538</v>
      </c>
      <c r="C13" s="249">
        <v>15</v>
      </c>
    </row>
    <row r="14" spans="1:3" ht="30" customHeight="1" thickBot="1">
      <c r="A14" s="234" t="s">
        <v>539</v>
      </c>
      <c r="B14" s="236" t="s">
        <v>540</v>
      </c>
      <c r="C14" s="249">
        <v>10</v>
      </c>
    </row>
    <row r="15" spans="1:3" ht="30" customHeight="1" thickBot="1">
      <c r="A15" s="234" t="s">
        <v>541</v>
      </c>
      <c r="B15" s="236" t="s">
        <v>542</v>
      </c>
      <c r="C15" s="249">
        <v>15</v>
      </c>
    </row>
    <row r="16" spans="1:3" ht="30" customHeight="1" thickBot="1">
      <c r="A16" s="234" t="s">
        <v>543</v>
      </c>
      <c r="B16" s="235" t="s">
        <v>544</v>
      </c>
      <c r="C16" s="249">
        <v>5</v>
      </c>
    </row>
    <row r="17" spans="1:3" ht="30" customHeight="1" thickBot="1">
      <c r="A17" s="234"/>
      <c r="B17" s="235" t="s">
        <v>545</v>
      </c>
      <c r="C17" s="249">
        <f>SUM(C12:C16)</f>
        <v>100</v>
      </c>
    </row>
    <row r="19" spans="1:3">
      <c r="A19" s="600" t="s">
        <v>546</v>
      </c>
      <c r="B19" s="600"/>
      <c r="C19" s="600"/>
    </row>
    <row r="21" spans="1:3">
      <c r="A21" s="598" t="s">
        <v>547</v>
      </c>
      <c r="B21" s="598"/>
      <c r="C21" s="598"/>
    </row>
    <row r="22" spans="1:3" ht="35.25" customHeight="1">
      <c r="A22" s="599" t="s">
        <v>548</v>
      </c>
      <c r="B22" s="600"/>
      <c r="C22" s="600"/>
    </row>
    <row r="23" spans="1:3" ht="30" customHeight="1" thickBot="1">
      <c r="A23" s="599" t="s">
        <v>549</v>
      </c>
      <c r="B23" s="237" t="s">
        <v>550</v>
      </c>
    </row>
    <row r="24" spans="1:3">
      <c r="A24" s="599"/>
      <c r="B24" s="238" t="s">
        <v>551</v>
      </c>
    </row>
    <row r="25" spans="1:3">
      <c r="A25" s="239"/>
      <c r="B25" s="238"/>
    </row>
    <row r="27" spans="1:3">
      <c r="A27" s="598" t="s">
        <v>552</v>
      </c>
      <c r="B27" s="598"/>
      <c r="C27" s="598"/>
    </row>
    <row r="28" spans="1:3" ht="41.25" customHeight="1">
      <c r="A28" s="599" t="s">
        <v>553</v>
      </c>
      <c r="B28" s="600"/>
      <c r="C28" s="600"/>
    </row>
    <row r="29" spans="1:3" ht="15" customHeight="1" thickBot="1">
      <c r="A29" s="239"/>
      <c r="B29" s="240"/>
      <c r="C29" s="240"/>
    </row>
    <row r="30" spans="1:3" ht="30" customHeight="1" thickBot="1">
      <c r="A30" s="601" t="s">
        <v>554</v>
      </c>
      <c r="B30" s="602"/>
      <c r="C30" s="241" t="s">
        <v>555</v>
      </c>
    </row>
    <row r="31" spans="1:3" ht="30" customHeight="1" thickBot="1">
      <c r="A31" s="603" t="s">
        <v>556</v>
      </c>
      <c r="B31" s="604"/>
      <c r="C31" s="242">
        <v>0.25</v>
      </c>
    </row>
    <row r="32" spans="1:3" ht="30" customHeight="1" thickBot="1">
      <c r="A32" s="603" t="s">
        <v>557</v>
      </c>
      <c r="B32" s="604"/>
      <c r="C32" s="242">
        <v>0.25</v>
      </c>
    </row>
    <row r="33" spans="1:3" ht="30" customHeight="1" thickBot="1">
      <c r="A33" s="603" t="s">
        <v>558</v>
      </c>
      <c r="B33" s="604"/>
      <c r="C33" s="243">
        <v>1</v>
      </c>
    </row>
    <row r="34" spans="1:3" ht="30" customHeight="1" thickBot="1">
      <c r="A34" s="603" t="s">
        <v>559</v>
      </c>
      <c r="B34" s="604"/>
      <c r="C34" s="242">
        <v>2.5</v>
      </c>
    </row>
    <row r="35" spans="1:3" ht="30" customHeight="1" thickBot="1">
      <c r="A35" s="605" t="s">
        <v>560</v>
      </c>
      <c r="B35" s="606"/>
      <c r="C35" s="242">
        <v>2</v>
      </c>
    </row>
    <row r="36" spans="1:3" ht="30" customHeight="1" thickBot="1">
      <c r="A36" s="603" t="s">
        <v>561</v>
      </c>
      <c r="B36" s="604"/>
      <c r="C36" s="242">
        <v>3</v>
      </c>
    </row>
    <row r="37" spans="1:3" ht="30" customHeight="1" thickBot="1">
      <c r="A37" s="603" t="s">
        <v>562</v>
      </c>
      <c r="B37" s="604"/>
      <c r="C37" s="242">
        <v>5</v>
      </c>
    </row>
    <row r="38" spans="1:3" ht="30" customHeight="1" thickBot="1">
      <c r="A38" s="603" t="s">
        <v>563</v>
      </c>
      <c r="B38" s="604"/>
      <c r="C38" s="242">
        <v>1</v>
      </c>
    </row>
    <row r="39" spans="1:3" ht="30" customHeight="1" thickBot="1">
      <c r="A39" s="607" t="s">
        <v>564</v>
      </c>
      <c r="B39" s="608"/>
      <c r="C39" s="244">
        <f>SUM(C31:C38)</f>
        <v>15</v>
      </c>
    </row>
    <row r="43" spans="1:3">
      <c r="A43" s="598" t="s">
        <v>565</v>
      </c>
      <c r="B43" s="598"/>
      <c r="C43" s="598"/>
    </row>
    <row r="44" spans="1:3">
      <c r="A44" s="231"/>
      <c r="B44" s="231"/>
      <c r="C44" s="231"/>
    </row>
    <row r="45" spans="1:3" ht="45" customHeight="1">
      <c r="A45" s="599" t="s">
        <v>566</v>
      </c>
      <c r="B45" s="600"/>
      <c r="C45" s="600"/>
    </row>
    <row r="46" spans="1:3" ht="15" customHeight="1" thickBot="1">
      <c r="A46" s="239"/>
      <c r="B46" s="240"/>
      <c r="C46" s="240"/>
    </row>
    <row r="47" spans="1:3" s="245" customFormat="1" ht="30" customHeight="1" thickBot="1">
      <c r="A47" s="609" t="s">
        <v>554</v>
      </c>
      <c r="B47" s="610"/>
      <c r="C47" s="241" t="s">
        <v>555</v>
      </c>
    </row>
    <row r="48" spans="1:3" s="245" customFormat="1" ht="30" customHeight="1" thickBot="1">
      <c r="A48" s="611" t="s">
        <v>567</v>
      </c>
      <c r="B48" s="612"/>
      <c r="C48" s="242">
        <v>4</v>
      </c>
    </row>
    <row r="49" spans="1:3" s="245" customFormat="1" ht="30" customHeight="1" thickBot="1">
      <c r="A49" s="611" t="s">
        <v>568</v>
      </c>
      <c r="B49" s="612"/>
      <c r="C49" s="242">
        <v>6</v>
      </c>
    </row>
    <row r="50" spans="1:3" s="245" customFormat="1" ht="30" customHeight="1" thickBot="1">
      <c r="A50" s="609" t="s">
        <v>564</v>
      </c>
      <c r="B50" s="610"/>
      <c r="C50" s="244">
        <v>10</v>
      </c>
    </row>
    <row r="51" spans="1:3">
      <c r="A51" s="246"/>
    </row>
    <row r="53" spans="1:3">
      <c r="A53" s="247"/>
    </row>
    <row r="54" spans="1:3">
      <c r="A54" s="598" t="s">
        <v>569</v>
      </c>
      <c r="B54" s="598"/>
      <c r="C54" s="598"/>
    </row>
    <row r="55" spans="1:3">
      <c r="A55" s="231"/>
      <c r="B55" s="231"/>
      <c r="C55" s="231"/>
    </row>
    <row r="56" spans="1:3" ht="84" customHeight="1">
      <c r="A56" s="599" t="s">
        <v>570</v>
      </c>
      <c r="B56" s="600"/>
      <c r="C56" s="600"/>
    </row>
    <row r="57" spans="1:3" ht="15" customHeight="1" thickBot="1">
      <c r="A57" s="239"/>
      <c r="B57" s="240"/>
      <c r="C57" s="240"/>
    </row>
    <row r="58" spans="1:3" ht="30" customHeight="1" thickBot="1">
      <c r="A58" s="607" t="s">
        <v>554</v>
      </c>
      <c r="B58" s="608"/>
      <c r="C58" s="241" t="s">
        <v>555</v>
      </c>
    </row>
    <row r="59" spans="1:3" ht="30" customHeight="1" thickBot="1">
      <c r="A59" s="603" t="s">
        <v>571</v>
      </c>
      <c r="B59" s="604"/>
      <c r="C59" s="242">
        <v>5</v>
      </c>
    </row>
    <row r="60" spans="1:3" ht="30" customHeight="1" thickBot="1">
      <c r="A60" s="603" t="s">
        <v>572</v>
      </c>
      <c r="B60" s="604"/>
      <c r="C60" s="242">
        <v>5</v>
      </c>
    </row>
    <row r="61" spans="1:3" ht="43.9" customHeight="1" thickBot="1">
      <c r="A61" s="603" t="s">
        <v>573</v>
      </c>
      <c r="B61" s="604"/>
      <c r="C61" s="242">
        <v>5</v>
      </c>
    </row>
    <row r="62" spans="1:3" ht="30" customHeight="1" thickBot="1">
      <c r="A62" s="607" t="s">
        <v>564</v>
      </c>
      <c r="B62" s="608"/>
      <c r="C62" s="244">
        <f>SUM(C59:C61)</f>
        <v>15</v>
      </c>
    </row>
    <row r="63" spans="1:3" ht="15.75">
      <c r="A63" s="248"/>
    </row>
    <row r="64" spans="1:3">
      <c r="A64" s="598" t="s">
        <v>574</v>
      </c>
      <c r="B64" s="598"/>
      <c r="C64" s="598"/>
    </row>
    <row r="65" spans="1:3">
      <c r="A65" s="231"/>
      <c r="B65" s="231"/>
      <c r="C65" s="231"/>
    </row>
    <row r="66" spans="1:3" ht="52.5" customHeight="1">
      <c r="A66" s="599" t="s">
        <v>575</v>
      </c>
      <c r="B66" s="600"/>
      <c r="C66" s="600"/>
    </row>
    <row r="67" spans="1:3" ht="15" customHeight="1" thickBot="1">
      <c r="A67" s="239"/>
      <c r="B67" s="240"/>
      <c r="C67" s="240"/>
    </row>
    <row r="68" spans="1:3" ht="30" customHeight="1" thickBot="1">
      <c r="A68" s="607" t="s">
        <v>554</v>
      </c>
      <c r="B68" s="608"/>
      <c r="C68" s="241" t="s">
        <v>555</v>
      </c>
    </row>
    <row r="69" spans="1:3" ht="30" customHeight="1" thickBot="1">
      <c r="A69" s="603" t="s">
        <v>576</v>
      </c>
      <c r="B69" s="604"/>
      <c r="C69" s="242">
        <v>1</v>
      </c>
    </row>
    <row r="70" spans="1:3" ht="30" customHeight="1" thickBot="1">
      <c r="A70" s="603" t="s">
        <v>577</v>
      </c>
      <c r="B70" s="604"/>
      <c r="C70" s="242">
        <v>2</v>
      </c>
    </row>
    <row r="71" spans="1:3" ht="30" customHeight="1" thickBot="1">
      <c r="A71" s="603" t="s">
        <v>578</v>
      </c>
      <c r="B71" s="604"/>
      <c r="C71" s="242">
        <v>2</v>
      </c>
    </row>
    <row r="72" spans="1:3" ht="30" customHeight="1" thickBot="1">
      <c r="A72" s="607" t="s">
        <v>564</v>
      </c>
      <c r="B72" s="608"/>
      <c r="C72" s="244">
        <f>SUM(C69:C71)</f>
        <v>5</v>
      </c>
    </row>
    <row r="73" spans="1:3">
      <c r="A73" s="247"/>
    </row>
  </sheetData>
  <sheetProtection password="DEB4" sheet="1"/>
  <mergeCells count="39">
    <mergeCell ref="A70:B70"/>
    <mergeCell ref="A71:B71"/>
    <mergeCell ref="A72:B72"/>
    <mergeCell ref="A61:B61"/>
    <mergeCell ref="A62:B62"/>
    <mergeCell ref="A64:C64"/>
    <mergeCell ref="A66:C66"/>
    <mergeCell ref="A68:B68"/>
    <mergeCell ref="A69:B69"/>
    <mergeCell ref="A54:C54"/>
    <mergeCell ref="A56:C56"/>
    <mergeCell ref="A58:B58"/>
    <mergeCell ref="A59:B59"/>
    <mergeCell ref="A60:B60"/>
    <mergeCell ref="A45:C45"/>
    <mergeCell ref="A47:B47"/>
    <mergeCell ref="A48:B48"/>
    <mergeCell ref="A49:B49"/>
    <mergeCell ref="A50:B50"/>
    <mergeCell ref="A36:B36"/>
    <mergeCell ref="A37:B37"/>
    <mergeCell ref="A38:B38"/>
    <mergeCell ref="A39:B39"/>
    <mergeCell ref="A43:C43"/>
    <mergeCell ref="A31:B31"/>
    <mergeCell ref="A32:B32"/>
    <mergeCell ref="A33:B33"/>
    <mergeCell ref="A34:B34"/>
    <mergeCell ref="A35:B35"/>
    <mergeCell ref="A22:C22"/>
    <mergeCell ref="A23:A24"/>
    <mergeCell ref="A27:C27"/>
    <mergeCell ref="A28:C28"/>
    <mergeCell ref="A30:B30"/>
    <mergeCell ref="A5:C5"/>
    <mergeCell ref="A7:C7"/>
    <mergeCell ref="A8:C8"/>
    <mergeCell ref="A19:C19"/>
    <mergeCell ref="A21:C21"/>
  </mergeCells>
  <pageMargins left="0.25" right="0.25"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73BEE-4790-4119-A422-D503739452D5}">
  <dimension ref="A1:G825"/>
  <sheetViews>
    <sheetView topLeftCell="A314" workbookViewId="0">
      <selection activeCell="A410" sqref="A410:IV410"/>
    </sheetView>
  </sheetViews>
  <sheetFormatPr baseColWidth="10" defaultRowHeight="15"/>
  <cols>
    <col min="1" max="1" width="18.42578125" customWidth="1"/>
    <col min="7" max="7" width="18.28515625" customWidth="1"/>
  </cols>
  <sheetData>
    <row r="1" spans="1:7" ht="15.75">
      <c r="A1" s="248"/>
      <c r="B1" s="42"/>
      <c r="C1" s="42"/>
      <c r="D1" s="42"/>
      <c r="E1" s="42"/>
      <c r="F1" s="42"/>
      <c r="G1" s="42"/>
    </row>
    <row r="2" spans="1:7" ht="18">
      <c r="A2" s="493" t="s">
        <v>606</v>
      </c>
      <c r="B2" s="42"/>
      <c r="C2" s="42"/>
      <c r="D2" s="42"/>
      <c r="E2" s="42"/>
      <c r="F2" s="42"/>
      <c r="G2" s="42"/>
    </row>
    <row r="3" spans="1:7" ht="15.75">
      <c r="A3" s="248"/>
      <c r="B3" s="42"/>
      <c r="C3" s="42"/>
      <c r="D3" s="42"/>
      <c r="E3" s="42"/>
      <c r="F3" s="42"/>
      <c r="G3" s="42"/>
    </row>
    <row r="4" spans="1:7" ht="40.5" customHeight="1">
      <c r="A4" s="615" t="s">
        <v>618</v>
      </c>
      <c r="B4" s="615"/>
      <c r="C4" s="615"/>
      <c r="D4" s="615"/>
      <c r="E4" s="615"/>
      <c r="F4" s="615"/>
      <c r="G4" s="615"/>
    </row>
    <row r="5" spans="1:7" ht="15.75">
      <c r="A5" s="248"/>
      <c r="B5" s="42"/>
      <c r="C5" s="42"/>
      <c r="D5" s="42"/>
      <c r="E5" s="42"/>
      <c r="F5" s="42"/>
      <c r="G5" s="42"/>
    </row>
    <row r="6" spans="1:7">
      <c r="A6" s="494" t="s">
        <v>619</v>
      </c>
      <c r="B6" s="495"/>
      <c r="C6" s="42"/>
      <c r="D6" s="42"/>
      <c r="E6" s="42"/>
      <c r="F6" s="42"/>
      <c r="G6" s="42"/>
    </row>
    <row r="7" spans="1:7">
      <c r="A7" s="496"/>
      <c r="B7" s="495"/>
      <c r="C7" s="42"/>
      <c r="D7" s="42"/>
      <c r="E7" s="42"/>
      <c r="F7" s="42"/>
      <c r="G7" s="42"/>
    </row>
    <row r="8" spans="1:7">
      <c r="A8" s="496" t="s">
        <v>620</v>
      </c>
      <c r="B8" s="495"/>
      <c r="C8" s="42"/>
      <c r="D8" s="42"/>
      <c r="E8" s="42"/>
      <c r="F8" s="42"/>
      <c r="G8" s="42"/>
    </row>
    <row r="9" spans="1:7">
      <c r="A9" s="497" t="s">
        <v>621</v>
      </c>
      <c r="B9" s="495"/>
      <c r="C9" s="42"/>
      <c r="D9" s="42"/>
      <c r="E9" s="42"/>
      <c r="F9" s="42"/>
      <c r="G9" s="42"/>
    </row>
    <row r="10" spans="1:7">
      <c r="A10" s="497" t="s">
        <v>622</v>
      </c>
      <c r="B10" s="495"/>
      <c r="C10" s="42"/>
      <c r="D10" s="42"/>
      <c r="E10" s="42"/>
      <c r="F10" s="42"/>
      <c r="G10" s="42"/>
    </row>
    <row r="11" spans="1:7">
      <c r="A11" s="497" t="s">
        <v>623</v>
      </c>
      <c r="B11" s="495"/>
      <c r="C11" s="42"/>
      <c r="D11" s="42"/>
      <c r="E11" s="42"/>
      <c r="F11" s="42"/>
      <c r="G11" s="42"/>
    </row>
    <row r="12" spans="1:7">
      <c r="A12" s="497"/>
      <c r="B12" s="495"/>
      <c r="C12" s="42"/>
      <c r="D12" s="42"/>
      <c r="E12" s="42"/>
      <c r="F12" s="42"/>
      <c r="G12" s="42"/>
    </row>
    <row r="13" spans="1:7">
      <c r="A13" s="496" t="s">
        <v>624</v>
      </c>
      <c r="B13" s="495"/>
      <c r="C13" s="42"/>
      <c r="D13" s="42"/>
      <c r="E13" s="42"/>
      <c r="F13" s="42"/>
      <c r="G13" s="42"/>
    </row>
    <row r="14" spans="1:7">
      <c r="A14" s="497" t="s">
        <v>625</v>
      </c>
      <c r="B14" s="495"/>
      <c r="C14" s="42"/>
      <c r="D14" s="42"/>
      <c r="E14" s="42"/>
      <c r="F14" s="42"/>
      <c r="G14" s="42"/>
    </row>
    <row r="15" spans="1:7">
      <c r="A15" s="497" t="s">
        <v>626</v>
      </c>
      <c r="B15" s="495"/>
      <c r="C15" s="42"/>
      <c r="D15" s="42"/>
      <c r="E15" s="42"/>
      <c r="F15" s="42"/>
      <c r="G15" s="42"/>
    </row>
    <row r="16" spans="1:7">
      <c r="A16" s="497" t="s">
        <v>627</v>
      </c>
      <c r="B16" s="495"/>
      <c r="C16" s="42"/>
      <c r="D16" s="42"/>
      <c r="E16" s="42"/>
      <c r="F16" s="42"/>
      <c r="G16" s="42"/>
    </row>
    <row r="17" spans="1:7">
      <c r="A17" s="497"/>
      <c r="B17" s="495"/>
      <c r="C17" s="42"/>
      <c r="D17" s="42"/>
      <c r="E17" s="42"/>
      <c r="F17" s="42"/>
      <c r="G17" s="42"/>
    </row>
    <row r="18" spans="1:7">
      <c r="A18" s="496" t="s">
        <v>628</v>
      </c>
      <c r="B18" s="495"/>
      <c r="C18" s="42"/>
      <c r="D18" s="42"/>
      <c r="E18" s="42"/>
      <c r="F18" s="42"/>
      <c r="G18" s="42"/>
    </row>
    <row r="19" spans="1:7">
      <c r="A19" s="497" t="s">
        <v>629</v>
      </c>
      <c r="B19" s="495"/>
      <c r="C19" s="42"/>
      <c r="D19" s="42"/>
      <c r="E19" s="42"/>
      <c r="F19" s="42"/>
      <c r="G19" s="42"/>
    </row>
    <row r="20" spans="1:7">
      <c r="A20" s="497" t="s">
        <v>630</v>
      </c>
      <c r="B20" s="495"/>
      <c r="C20" s="42"/>
      <c r="D20" s="42"/>
      <c r="E20" s="42"/>
      <c r="F20" s="42"/>
      <c r="G20" s="42"/>
    </row>
    <row r="21" spans="1:7">
      <c r="A21" s="497"/>
      <c r="B21" s="495"/>
      <c r="C21" s="42"/>
      <c r="D21" s="42"/>
      <c r="E21" s="42"/>
      <c r="F21" s="42"/>
      <c r="G21" s="42"/>
    </row>
    <row r="22" spans="1:7">
      <c r="A22" s="496" t="s">
        <v>631</v>
      </c>
      <c r="B22" s="495"/>
      <c r="C22" s="42"/>
      <c r="D22" s="42"/>
      <c r="E22" s="42"/>
      <c r="F22" s="42"/>
      <c r="G22" s="42"/>
    </row>
    <row r="23" spans="1:7">
      <c r="A23" s="497" t="s">
        <v>632</v>
      </c>
      <c r="B23" s="495"/>
      <c r="C23" s="42"/>
      <c r="D23" s="42"/>
      <c r="E23" s="42"/>
      <c r="F23" s="42"/>
      <c r="G23" s="42"/>
    </row>
    <row r="24" spans="1:7">
      <c r="A24" s="497" t="s">
        <v>633</v>
      </c>
      <c r="B24" s="495"/>
      <c r="C24" s="42"/>
      <c r="D24" s="42"/>
      <c r="E24" s="42"/>
      <c r="F24" s="42"/>
      <c r="G24" s="42"/>
    </row>
    <row r="25" spans="1:7">
      <c r="A25" s="497"/>
      <c r="B25" s="495"/>
      <c r="C25" s="42"/>
      <c r="D25" s="42"/>
      <c r="E25" s="42"/>
      <c r="F25" s="42"/>
      <c r="G25" s="42"/>
    </row>
    <row r="26" spans="1:7" ht="56.25" customHeight="1">
      <c r="A26" s="613" t="s">
        <v>634</v>
      </c>
      <c r="B26" s="613"/>
      <c r="C26" s="613"/>
      <c r="D26" s="613"/>
      <c r="E26" s="613"/>
      <c r="F26" s="613"/>
      <c r="G26" s="613"/>
    </row>
    <row r="27" spans="1:7">
      <c r="A27" s="497"/>
      <c r="B27" s="495"/>
      <c r="C27" s="42"/>
      <c r="D27" s="42"/>
      <c r="E27" s="42"/>
      <c r="F27" s="42"/>
      <c r="G27" s="42"/>
    </row>
    <row r="28" spans="1:7">
      <c r="A28" s="494" t="s">
        <v>635</v>
      </c>
      <c r="B28" s="495"/>
      <c r="C28" s="42"/>
      <c r="D28" s="42"/>
      <c r="E28" s="42"/>
      <c r="F28" s="42"/>
      <c r="G28" s="42"/>
    </row>
    <row r="29" spans="1:7">
      <c r="A29" s="497" t="s">
        <v>636</v>
      </c>
      <c r="B29" s="495"/>
      <c r="C29" s="42"/>
      <c r="D29" s="42"/>
      <c r="E29" s="42"/>
      <c r="F29" s="42"/>
      <c r="G29" s="42"/>
    </row>
    <row r="30" spans="1:7">
      <c r="A30" s="496"/>
      <c r="B30" s="495"/>
      <c r="C30" s="42"/>
      <c r="D30" s="42"/>
      <c r="E30" s="42"/>
      <c r="F30" s="42"/>
      <c r="G30" s="42"/>
    </row>
    <row r="31" spans="1:7">
      <c r="A31" s="496" t="s">
        <v>637</v>
      </c>
      <c r="B31" s="495"/>
      <c r="C31" s="42"/>
      <c r="D31" s="42"/>
      <c r="E31" s="42"/>
      <c r="F31" s="42"/>
      <c r="G31" s="42"/>
    </row>
    <row r="32" spans="1:7">
      <c r="A32" s="497"/>
      <c r="B32" s="495"/>
      <c r="C32" s="42"/>
      <c r="D32" s="42"/>
      <c r="E32" s="42"/>
      <c r="F32" s="42"/>
      <c r="G32" s="42"/>
    </row>
    <row r="33" spans="1:7">
      <c r="A33" s="498" t="s">
        <v>638</v>
      </c>
      <c r="B33" s="495"/>
      <c r="C33" s="42"/>
      <c r="D33" s="42"/>
      <c r="E33" s="42"/>
      <c r="F33" s="42"/>
      <c r="G33" s="42"/>
    </row>
    <row r="34" spans="1:7" ht="39" customHeight="1">
      <c r="A34" s="613" t="s">
        <v>639</v>
      </c>
      <c r="B34" s="614"/>
      <c r="C34" s="614"/>
      <c r="D34" s="614"/>
      <c r="E34" s="614"/>
      <c r="F34" s="614"/>
      <c r="G34" s="614"/>
    </row>
    <row r="35" spans="1:7">
      <c r="A35" s="497"/>
      <c r="B35" s="495"/>
      <c r="C35" s="42"/>
      <c r="D35" s="42"/>
      <c r="E35" s="42"/>
      <c r="F35" s="42"/>
      <c r="G35" s="42"/>
    </row>
    <row r="36" spans="1:7">
      <c r="A36" s="498" t="s">
        <v>640</v>
      </c>
      <c r="B36" s="495"/>
      <c r="C36" s="42"/>
      <c r="D36" s="42"/>
      <c r="E36" s="42"/>
      <c r="F36" s="42"/>
      <c r="G36" s="42"/>
    </row>
    <row r="37" spans="1:7">
      <c r="A37" s="497" t="s">
        <v>641</v>
      </c>
      <c r="B37" s="495"/>
      <c r="C37" s="42"/>
      <c r="D37" s="42"/>
      <c r="E37" s="42"/>
      <c r="F37" s="42"/>
      <c r="G37" s="42"/>
    </row>
    <row r="38" spans="1:7">
      <c r="A38" s="497" t="s">
        <v>642</v>
      </c>
      <c r="B38" s="495"/>
      <c r="C38" s="42"/>
      <c r="D38" s="42"/>
      <c r="E38" s="42"/>
      <c r="F38" s="42"/>
      <c r="G38" s="42"/>
    </row>
    <row r="39" spans="1:7">
      <c r="A39" s="497" t="s">
        <v>643</v>
      </c>
      <c r="B39" s="495"/>
      <c r="C39" s="42"/>
      <c r="D39" s="42"/>
      <c r="E39" s="42"/>
      <c r="F39" s="42"/>
      <c r="G39" s="42"/>
    </row>
    <row r="40" spans="1:7">
      <c r="A40" s="497"/>
      <c r="B40" s="495"/>
      <c r="C40" s="42"/>
      <c r="D40" s="42"/>
      <c r="E40" s="42"/>
      <c r="F40" s="42"/>
      <c r="G40" s="42"/>
    </row>
    <row r="41" spans="1:7">
      <c r="A41" s="496" t="s">
        <v>644</v>
      </c>
      <c r="B41" s="495"/>
      <c r="C41" s="42"/>
      <c r="D41" s="42"/>
      <c r="E41" s="42"/>
      <c r="F41" s="42"/>
      <c r="G41" s="42"/>
    </row>
    <row r="42" spans="1:7">
      <c r="A42" s="497"/>
      <c r="B42" s="495"/>
      <c r="C42" s="42"/>
      <c r="D42" s="42"/>
      <c r="E42" s="42"/>
      <c r="F42" s="42"/>
      <c r="G42" s="42"/>
    </row>
    <row r="43" spans="1:7">
      <c r="A43" s="498" t="s">
        <v>645</v>
      </c>
      <c r="B43" s="495"/>
      <c r="C43" s="42"/>
      <c r="D43" s="42"/>
      <c r="E43" s="42"/>
      <c r="F43" s="42"/>
      <c r="G43" s="42"/>
    </row>
    <row r="44" spans="1:7">
      <c r="A44" s="497" t="s">
        <v>646</v>
      </c>
      <c r="B44" s="495"/>
      <c r="C44" s="42"/>
      <c r="D44" s="42"/>
      <c r="E44" s="42"/>
      <c r="F44" s="42"/>
      <c r="G44" s="42"/>
    </row>
    <row r="45" spans="1:7">
      <c r="A45" s="499" t="s">
        <v>647</v>
      </c>
      <c r="B45" s="495"/>
      <c r="C45" s="42"/>
      <c r="D45" s="42"/>
      <c r="E45" s="42"/>
      <c r="F45" s="42"/>
      <c r="G45" s="42"/>
    </row>
    <row r="46" spans="1:7">
      <c r="A46" s="497" t="s">
        <v>648</v>
      </c>
      <c r="B46" s="495"/>
      <c r="C46" s="42"/>
      <c r="D46" s="42"/>
      <c r="E46" s="42"/>
      <c r="F46" s="42"/>
      <c r="G46" s="42"/>
    </row>
    <row r="47" spans="1:7">
      <c r="A47" s="497"/>
      <c r="B47" s="495"/>
      <c r="C47" s="42"/>
      <c r="D47" s="42"/>
      <c r="E47" s="42"/>
      <c r="F47" s="42"/>
      <c r="G47" s="42"/>
    </row>
    <row r="48" spans="1:7">
      <c r="A48" s="498" t="s">
        <v>649</v>
      </c>
      <c r="B48" s="495"/>
      <c r="C48" s="42"/>
      <c r="D48" s="42"/>
      <c r="E48" s="42"/>
      <c r="F48" s="42"/>
      <c r="G48" s="42"/>
    </row>
    <row r="49" spans="1:7" ht="40.5" customHeight="1">
      <c r="A49" s="613" t="s">
        <v>650</v>
      </c>
      <c r="B49" s="613"/>
      <c r="C49" s="613"/>
      <c r="D49" s="613"/>
      <c r="E49" s="613"/>
      <c r="F49" s="613"/>
      <c r="G49" s="613"/>
    </row>
    <row r="50" spans="1:7">
      <c r="A50" s="498"/>
      <c r="B50" s="495"/>
      <c r="C50" s="42"/>
      <c r="D50" s="42"/>
      <c r="E50" s="42"/>
      <c r="F50" s="42"/>
      <c r="G50" s="42"/>
    </row>
    <row r="51" spans="1:7">
      <c r="A51" s="498" t="s">
        <v>651</v>
      </c>
      <c r="B51" s="495"/>
      <c r="C51" s="42"/>
      <c r="D51" s="42"/>
      <c r="E51" s="42"/>
      <c r="F51" s="42"/>
      <c r="G51" s="42"/>
    </row>
    <row r="52" spans="1:7">
      <c r="A52" s="497" t="s">
        <v>652</v>
      </c>
      <c r="B52" s="495"/>
      <c r="C52" s="42"/>
      <c r="D52" s="42"/>
      <c r="E52" s="42"/>
      <c r="F52" s="42"/>
      <c r="G52" s="42"/>
    </row>
    <row r="53" spans="1:7">
      <c r="A53" s="497"/>
      <c r="B53" s="495"/>
      <c r="C53" s="42"/>
      <c r="D53" s="42"/>
      <c r="E53" s="42"/>
      <c r="F53" s="42"/>
      <c r="G53" s="42"/>
    </row>
    <row r="54" spans="1:7">
      <c r="A54" s="496" t="s">
        <v>653</v>
      </c>
      <c r="B54" s="495"/>
      <c r="C54" s="42"/>
      <c r="D54" s="42"/>
      <c r="E54" s="42"/>
      <c r="F54" s="42"/>
      <c r="G54" s="42"/>
    </row>
    <row r="55" spans="1:7">
      <c r="A55" s="497"/>
      <c r="B55" s="495"/>
      <c r="C55" s="42"/>
      <c r="D55" s="42"/>
      <c r="E55" s="42"/>
      <c r="F55" s="42"/>
      <c r="G55" s="42"/>
    </row>
    <row r="56" spans="1:7">
      <c r="A56" s="498" t="s">
        <v>654</v>
      </c>
      <c r="B56" s="495"/>
      <c r="C56" s="42"/>
      <c r="D56" s="42"/>
      <c r="E56" s="42"/>
      <c r="F56" s="42"/>
      <c r="G56" s="42"/>
    </row>
    <row r="57" spans="1:7" ht="45.75" customHeight="1">
      <c r="A57" s="613" t="s">
        <v>655</v>
      </c>
      <c r="B57" s="613"/>
      <c r="C57" s="613"/>
      <c r="D57" s="613"/>
      <c r="E57" s="613"/>
      <c r="F57" s="613"/>
      <c r="G57" s="613"/>
    </row>
    <row r="58" spans="1:7">
      <c r="A58" s="497"/>
      <c r="B58" s="495"/>
      <c r="C58" s="42"/>
      <c r="D58" s="42"/>
      <c r="E58" s="42"/>
      <c r="F58" s="42"/>
      <c r="G58" s="42"/>
    </row>
    <row r="59" spans="1:7">
      <c r="A59" s="498" t="s">
        <v>656</v>
      </c>
      <c r="B59" s="495"/>
      <c r="C59" s="42"/>
      <c r="D59" s="42"/>
      <c r="E59" s="42"/>
      <c r="F59" s="42"/>
      <c r="G59" s="42"/>
    </row>
    <row r="60" spans="1:7" ht="29.25" customHeight="1">
      <c r="A60" s="613" t="s">
        <v>657</v>
      </c>
      <c r="B60" s="613"/>
      <c r="C60" s="613"/>
      <c r="D60" s="613"/>
      <c r="E60" s="613"/>
      <c r="F60" s="613"/>
      <c r="G60" s="613"/>
    </row>
    <row r="61" spans="1:7">
      <c r="A61" s="498"/>
      <c r="B61" s="495"/>
      <c r="C61" s="42"/>
      <c r="D61" s="42"/>
      <c r="E61" s="42"/>
      <c r="F61" s="42"/>
      <c r="G61" s="42"/>
    </row>
    <row r="62" spans="1:7">
      <c r="A62" s="498" t="s">
        <v>658</v>
      </c>
      <c r="B62" s="495"/>
      <c r="C62" s="42"/>
      <c r="D62" s="42"/>
      <c r="E62" s="42"/>
      <c r="F62" s="42"/>
      <c r="G62" s="42"/>
    </row>
    <row r="63" spans="1:7">
      <c r="A63" s="497" t="s">
        <v>659</v>
      </c>
      <c r="B63" s="495"/>
      <c r="C63" s="42"/>
      <c r="D63" s="42"/>
      <c r="E63" s="42"/>
      <c r="F63" s="42"/>
      <c r="G63" s="42"/>
    </row>
    <row r="64" spans="1:7">
      <c r="A64" s="497"/>
      <c r="B64" s="495"/>
      <c r="C64" s="42"/>
      <c r="D64" s="42"/>
      <c r="E64" s="42"/>
      <c r="F64" s="42"/>
      <c r="G64" s="42"/>
    </row>
    <row r="65" spans="1:7">
      <c r="A65" s="496" t="s">
        <v>660</v>
      </c>
      <c r="B65" s="495"/>
      <c r="C65" s="42"/>
      <c r="D65" s="42"/>
      <c r="E65" s="42"/>
      <c r="F65" s="42"/>
      <c r="G65" s="42"/>
    </row>
    <row r="66" spans="1:7">
      <c r="A66" s="497"/>
      <c r="B66" s="495"/>
      <c r="C66" s="42"/>
      <c r="D66" s="42"/>
      <c r="E66" s="42"/>
      <c r="F66" s="42"/>
      <c r="G66" s="42"/>
    </row>
    <row r="67" spans="1:7">
      <c r="A67" s="498" t="s">
        <v>654</v>
      </c>
      <c r="B67" s="495"/>
      <c r="C67" s="42"/>
      <c r="D67" s="42"/>
      <c r="E67" s="42"/>
      <c r="F67" s="42"/>
      <c r="G67" s="42"/>
    </row>
    <row r="68" spans="1:7">
      <c r="A68" s="497" t="s">
        <v>661</v>
      </c>
      <c r="B68" s="495"/>
      <c r="C68" s="42"/>
      <c r="D68" s="42"/>
      <c r="E68" s="42"/>
      <c r="F68" s="42"/>
      <c r="G68" s="42"/>
    </row>
    <row r="69" spans="1:7">
      <c r="A69" s="497"/>
      <c r="B69" s="495"/>
      <c r="C69" s="42"/>
      <c r="D69" s="42"/>
      <c r="E69" s="42"/>
      <c r="F69" s="42"/>
      <c r="G69" s="42"/>
    </row>
    <row r="70" spans="1:7">
      <c r="A70" s="498" t="s">
        <v>656</v>
      </c>
      <c r="B70" s="495"/>
      <c r="C70" s="42"/>
      <c r="D70" s="42"/>
      <c r="E70" s="42"/>
      <c r="F70" s="42"/>
      <c r="G70" s="42"/>
    </row>
    <row r="71" spans="1:7">
      <c r="A71" s="497" t="s">
        <v>662</v>
      </c>
      <c r="B71" s="495"/>
      <c r="C71" s="42"/>
      <c r="D71" s="42"/>
      <c r="E71" s="42"/>
      <c r="F71" s="42"/>
      <c r="G71" s="42"/>
    </row>
    <row r="72" spans="1:7">
      <c r="A72" s="497"/>
      <c r="B72" s="495"/>
      <c r="C72" s="42"/>
      <c r="D72" s="42"/>
      <c r="E72" s="42"/>
      <c r="F72" s="42"/>
      <c r="G72" s="42"/>
    </row>
    <row r="73" spans="1:7">
      <c r="A73" s="496" t="s">
        <v>663</v>
      </c>
      <c r="B73" s="495"/>
      <c r="C73" s="42"/>
      <c r="D73" s="42"/>
      <c r="E73" s="42"/>
      <c r="F73" s="42"/>
      <c r="G73" s="42"/>
    </row>
    <row r="74" spans="1:7">
      <c r="A74" s="497"/>
      <c r="B74" s="495"/>
      <c r="C74" s="42"/>
      <c r="D74" s="42"/>
      <c r="E74" s="42"/>
      <c r="F74" s="42"/>
      <c r="G74" s="42"/>
    </row>
    <row r="75" spans="1:7">
      <c r="A75" s="498" t="s">
        <v>638</v>
      </c>
      <c r="B75" s="495"/>
      <c r="C75" s="42"/>
      <c r="D75" s="42"/>
      <c r="E75" s="42"/>
      <c r="F75" s="42"/>
      <c r="G75" s="42"/>
    </row>
    <row r="76" spans="1:7" ht="28.5" customHeight="1">
      <c r="A76" s="613" t="s">
        <v>664</v>
      </c>
      <c r="B76" s="613"/>
      <c r="C76" s="613"/>
      <c r="D76" s="613"/>
      <c r="E76" s="613"/>
      <c r="F76" s="613"/>
      <c r="G76" s="613"/>
    </row>
    <row r="77" spans="1:7" ht="78" customHeight="1">
      <c r="A77" s="613" t="s">
        <v>665</v>
      </c>
      <c r="B77" s="613"/>
      <c r="C77" s="613"/>
      <c r="D77" s="613"/>
      <c r="E77" s="613"/>
      <c r="F77" s="613"/>
      <c r="G77" s="613"/>
    </row>
    <row r="78" spans="1:7">
      <c r="A78" s="497"/>
      <c r="B78" s="495"/>
      <c r="C78" s="42"/>
      <c r="D78" s="42"/>
      <c r="E78" s="42"/>
      <c r="F78" s="42"/>
      <c r="G78" s="42"/>
    </row>
    <row r="79" spans="1:7">
      <c r="A79" s="498" t="s">
        <v>666</v>
      </c>
      <c r="B79" s="495"/>
      <c r="C79" s="42"/>
      <c r="D79" s="42"/>
      <c r="E79" s="42"/>
      <c r="F79" s="42"/>
      <c r="G79" s="42"/>
    </row>
    <row r="80" spans="1:7" ht="28.5" customHeight="1">
      <c r="A80" s="613" t="s">
        <v>667</v>
      </c>
      <c r="B80" s="614"/>
      <c r="C80" s="614"/>
      <c r="D80" s="614"/>
      <c r="E80" s="614"/>
      <c r="F80" s="614"/>
      <c r="G80" s="614"/>
    </row>
    <row r="81" spans="1:7">
      <c r="A81" s="497"/>
      <c r="B81" s="495"/>
      <c r="C81" s="42"/>
      <c r="D81" s="42"/>
      <c r="E81" s="42"/>
      <c r="F81" s="42"/>
      <c r="G81" s="42"/>
    </row>
    <row r="82" spans="1:7">
      <c r="A82" s="498" t="s">
        <v>651</v>
      </c>
      <c r="B82" s="495"/>
      <c r="C82" s="42"/>
      <c r="D82" s="42"/>
      <c r="E82" s="42"/>
      <c r="F82" s="42"/>
      <c r="G82" s="42"/>
    </row>
    <row r="83" spans="1:7" ht="41.25" customHeight="1">
      <c r="A83" s="613" t="s">
        <v>668</v>
      </c>
      <c r="B83" s="613"/>
      <c r="C83" s="613"/>
      <c r="D83" s="613"/>
      <c r="E83" s="613"/>
      <c r="F83" s="613"/>
      <c r="G83" s="613"/>
    </row>
    <row r="84" spans="1:7">
      <c r="A84" s="497"/>
      <c r="B84" s="495"/>
      <c r="C84" s="42"/>
      <c r="D84" s="42"/>
      <c r="E84" s="42"/>
      <c r="F84" s="42"/>
      <c r="G84" s="42"/>
    </row>
    <row r="85" spans="1:7">
      <c r="A85" s="496" t="s">
        <v>669</v>
      </c>
      <c r="B85" s="495"/>
      <c r="C85" s="42"/>
      <c r="D85" s="42"/>
      <c r="E85" s="42"/>
      <c r="F85" s="42"/>
      <c r="G85" s="42"/>
    </row>
    <row r="86" spans="1:7">
      <c r="A86" s="497"/>
      <c r="B86" s="495"/>
      <c r="C86" s="42"/>
      <c r="D86" s="42"/>
      <c r="E86" s="42"/>
      <c r="F86" s="42"/>
      <c r="G86" s="42"/>
    </row>
    <row r="87" spans="1:7">
      <c r="A87" s="498" t="s">
        <v>638</v>
      </c>
      <c r="B87" s="495"/>
      <c r="C87" s="42"/>
      <c r="D87" s="42"/>
      <c r="E87" s="42"/>
      <c r="F87" s="42"/>
      <c r="G87" s="42"/>
    </row>
    <row r="88" spans="1:7" ht="28.5" customHeight="1">
      <c r="A88" s="613" t="s">
        <v>670</v>
      </c>
      <c r="B88" s="614"/>
      <c r="C88" s="614"/>
      <c r="D88" s="614"/>
      <c r="E88" s="614"/>
      <c r="F88" s="614"/>
      <c r="G88" s="614"/>
    </row>
    <row r="89" spans="1:7">
      <c r="A89" s="498"/>
      <c r="B89" s="495"/>
      <c r="C89" s="42"/>
      <c r="D89" s="42"/>
      <c r="E89" s="42"/>
      <c r="F89" s="42"/>
      <c r="G89" s="42"/>
    </row>
    <row r="90" spans="1:7">
      <c r="A90" s="498" t="s">
        <v>656</v>
      </c>
      <c r="B90" s="495"/>
      <c r="C90" s="42"/>
      <c r="D90" s="42"/>
      <c r="E90" s="42"/>
      <c r="F90" s="42"/>
      <c r="G90" s="42"/>
    </row>
    <row r="91" spans="1:7">
      <c r="A91" s="499" t="s">
        <v>671</v>
      </c>
      <c r="B91" s="495"/>
      <c r="C91" s="42"/>
      <c r="D91" s="42"/>
      <c r="E91" s="42"/>
      <c r="F91" s="42"/>
      <c r="G91" s="42"/>
    </row>
    <row r="92" spans="1:7">
      <c r="A92" s="497"/>
      <c r="B92" s="495"/>
      <c r="C92" s="42"/>
      <c r="D92" s="42"/>
      <c r="E92" s="42"/>
      <c r="F92" s="42"/>
      <c r="G92" s="42"/>
    </row>
    <row r="93" spans="1:7">
      <c r="A93" s="498" t="s">
        <v>651</v>
      </c>
      <c r="B93" s="495"/>
      <c r="C93" s="42"/>
      <c r="D93" s="42"/>
      <c r="E93" s="42"/>
      <c r="F93" s="42"/>
      <c r="G93" s="42"/>
    </row>
    <row r="94" spans="1:7">
      <c r="A94" s="497" t="s">
        <v>672</v>
      </c>
      <c r="B94" s="495"/>
      <c r="C94" s="42"/>
      <c r="D94" s="42"/>
      <c r="E94" s="42"/>
      <c r="F94" s="42"/>
      <c r="G94" s="42"/>
    </row>
    <row r="95" spans="1:7">
      <c r="A95" s="497"/>
      <c r="B95" s="495"/>
      <c r="C95" s="42"/>
      <c r="D95" s="42"/>
      <c r="E95" s="42"/>
      <c r="F95" s="42"/>
      <c r="G95" s="42"/>
    </row>
    <row r="96" spans="1:7">
      <c r="A96" s="497"/>
      <c r="B96" s="495"/>
      <c r="C96" s="42"/>
      <c r="D96" s="42"/>
      <c r="E96" s="42"/>
      <c r="F96" s="42"/>
      <c r="G96" s="42"/>
    </row>
    <row r="97" spans="1:7">
      <c r="A97" s="496" t="s">
        <v>673</v>
      </c>
      <c r="B97" s="495"/>
      <c r="C97" s="42"/>
      <c r="D97" s="42"/>
      <c r="E97" s="42"/>
      <c r="F97" s="42"/>
      <c r="G97" s="42"/>
    </row>
    <row r="98" spans="1:7">
      <c r="A98" s="497"/>
      <c r="B98" s="495"/>
      <c r="C98" s="42"/>
      <c r="D98" s="42"/>
      <c r="E98" s="42"/>
      <c r="F98" s="42"/>
      <c r="G98" s="42"/>
    </row>
    <row r="99" spans="1:7">
      <c r="A99" s="498" t="s">
        <v>654</v>
      </c>
      <c r="B99" s="495"/>
      <c r="C99" s="42"/>
      <c r="D99" s="42"/>
      <c r="E99" s="42"/>
      <c r="F99" s="42"/>
      <c r="G99" s="42"/>
    </row>
    <row r="100" spans="1:7">
      <c r="A100" s="497" t="s">
        <v>674</v>
      </c>
      <c r="B100" s="495"/>
      <c r="C100" s="42"/>
      <c r="D100" s="42"/>
      <c r="E100" s="42"/>
      <c r="F100" s="42"/>
      <c r="G100" s="42"/>
    </row>
    <row r="101" spans="1:7">
      <c r="A101" s="497"/>
      <c r="B101" s="495"/>
      <c r="C101" s="42"/>
      <c r="D101" s="42"/>
      <c r="E101" s="42"/>
      <c r="F101" s="42"/>
      <c r="G101" s="42"/>
    </row>
    <row r="102" spans="1:7">
      <c r="A102" s="498" t="s">
        <v>656</v>
      </c>
      <c r="B102" s="495"/>
      <c r="C102" s="42"/>
      <c r="D102" s="42"/>
      <c r="E102" s="42"/>
      <c r="F102" s="42"/>
      <c r="G102" s="42"/>
    </row>
    <row r="103" spans="1:7">
      <c r="A103" s="497" t="s">
        <v>675</v>
      </c>
      <c r="B103" s="495"/>
      <c r="C103" s="42"/>
      <c r="D103" s="42"/>
      <c r="E103" s="42"/>
      <c r="F103" s="42"/>
      <c r="G103" s="42"/>
    </row>
    <row r="104" spans="1:7">
      <c r="A104" s="498"/>
      <c r="B104" s="495"/>
      <c r="C104" s="42"/>
      <c r="D104" s="42"/>
      <c r="E104" s="42"/>
      <c r="F104" s="42"/>
      <c r="G104" s="42"/>
    </row>
    <row r="105" spans="1:7">
      <c r="A105" s="498" t="s">
        <v>676</v>
      </c>
      <c r="B105" s="495"/>
      <c r="C105" s="42"/>
      <c r="D105" s="42"/>
      <c r="E105" s="42"/>
      <c r="F105" s="42"/>
      <c r="G105" s="42"/>
    </row>
    <row r="106" spans="1:7">
      <c r="A106" s="497" t="s">
        <v>677</v>
      </c>
      <c r="B106" s="495"/>
      <c r="C106" s="42"/>
      <c r="D106" s="42"/>
      <c r="E106" s="42"/>
      <c r="F106" s="42"/>
      <c r="G106" s="42"/>
    </row>
    <row r="107" spans="1:7">
      <c r="A107" s="497"/>
      <c r="B107" s="495"/>
      <c r="C107" s="42"/>
      <c r="D107" s="42"/>
      <c r="E107" s="42"/>
      <c r="F107" s="42"/>
      <c r="G107" s="42"/>
    </row>
    <row r="108" spans="1:7">
      <c r="A108" s="496"/>
      <c r="B108" s="495"/>
      <c r="C108" s="42"/>
      <c r="D108" s="42"/>
      <c r="E108" s="42"/>
      <c r="F108" s="42"/>
      <c r="G108" s="42"/>
    </row>
    <row r="109" spans="1:7">
      <c r="A109" s="494" t="s">
        <v>678</v>
      </c>
      <c r="B109" s="495"/>
      <c r="C109" s="42"/>
      <c r="D109" s="42"/>
      <c r="E109" s="42"/>
      <c r="F109" s="42"/>
      <c r="G109" s="42"/>
    </row>
    <row r="110" spans="1:7">
      <c r="A110" s="497"/>
      <c r="B110" s="495"/>
      <c r="C110" s="42"/>
      <c r="D110" s="42"/>
      <c r="E110" s="42"/>
      <c r="F110" s="42"/>
      <c r="G110" s="42"/>
    </row>
    <row r="111" spans="1:7">
      <c r="A111" s="497" t="s">
        <v>679</v>
      </c>
      <c r="B111" s="495"/>
      <c r="C111" s="42"/>
      <c r="D111" s="42"/>
      <c r="E111" s="42"/>
      <c r="F111" s="42"/>
      <c r="G111" s="42"/>
    </row>
    <row r="112" spans="1:7">
      <c r="A112" s="497"/>
      <c r="B112" s="495"/>
      <c r="C112" s="42"/>
      <c r="D112" s="42"/>
      <c r="E112" s="42"/>
      <c r="F112" s="42"/>
      <c r="G112" s="42"/>
    </row>
    <row r="113" spans="1:7">
      <c r="A113" s="494" t="s">
        <v>680</v>
      </c>
      <c r="B113" s="495"/>
      <c r="C113" s="42"/>
      <c r="D113" s="42"/>
      <c r="E113" s="42"/>
      <c r="F113" s="42"/>
      <c r="G113" s="42"/>
    </row>
    <row r="114" spans="1:7">
      <c r="A114" s="497"/>
      <c r="B114" s="495"/>
      <c r="C114" s="42"/>
      <c r="D114" s="42"/>
      <c r="E114" s="42"/>
      <c r="F114" s="42"/>
      <c r="G114" s="42"/>
    </row>
    <row r="115" spans="1:7">
      <c r="A115" s="496" t="s">
        <v>681</v>
      </c>
      <c r="B115" s="495"/>
      <c r="C115" s="42"/>
      <c r="D115" s="42"/>
      <c r="E115" s="42"/>
      <c r="F115" s="42"/>
      <c r="G115" s="42"/>
    </row>
    <row r="116" spans="1:7">
      <c r="A116" s="497"/>
      <c r="B116" s="495"/>
      <c r="C116" s="42"/>
      <c r="D116" s="42"/>
      <c r="E116" s="42"/>
      <c r="F116" s="42"/>
      <c r="G116" s="42"/>
    </row>
    <row r="117" spans="1:7">
      <c r="A117" s="498" t="s">
        <v>654</v>
      </c>
      <c r="B117" s="495"/>
      <c r="C117" s="42"/>
      <c r="D117" s="42"/>
      <c r="E117" s="42"/>
      <c r="F117" s="42"/>
      <c r="G117" s="42"/>
    </row>
    <row r="118" spans="1:7" ht="38.25" customHeight="1">
      <c r="A118" s="613" t="s">
        <v>682</v>
      </c>
      <c r="B118" s="614"/>
      <c r="C118" s="614"/>
      <c r="D118" s="614"/>
      <c r="E118" s="614"/>
      <c r="F118" s="614"/>
      <c r="G118" s="614"/>
    </row>
    <row r="119" spans="1:7">
      <c r="A119" s="497"/>
      <c r="B119" s="495"/>
      <c r="C119" s="42"/>
      <c r="D119" s="42"/>
      <c r="E119" s="42"/>
      <c r="F119" s="42"/>
      <c r="G119" s="42"/>
    </row>
    <row r="120" spans="1:7">
      <c r="A120" s="498" t="s">
        <v>666</v>
      </c>
      <c r="B120" s="495"/>
      <c r="C120" s="42"/>
      <c r="D120" s="42"/>
      <c r="E120" s="42"/>
      <c r="F120" s="42"/>
      <c r="G120" s="42"/>
    </row>
    <row r="121" spans="1:7" ht="28.5" customHeight="1">
      <c r="A121" s="613" t="s">
        <v>683</v>
      </c>
      <c r="B121" s="614"/>
      <c r="C121" s="614"/>
      <c r="D121" s="614"/>
      <c r="E121" s="614"/>
      <c r="F121" s="614"/>
      <c r="G121" s="614"/>
    </row>
    <row r="122" spans="1:7">
      <c r="A122" s="497"/>
      <c r="B122" s="495"/>
      <c r="C122" s="42"/>
      <c r="D122" s="42"/>
      <c r="E122" s="42"/>
      <c r="F122" s="42"/>
      <c r="G122" s="42"/>
    </row>
    <row r="123" spans="1:7">
      <c r="A123" s="496" t="s">
        <v>684</v>
      </c>
      <c r="B123" s="495"/>
      <c r="C123" s="42"/>
      <c r="D123" s="42"/>
      <c r="E123" s="42"/>
      <c r="F123" s="42"/>
      <c r="G123" s="42"/>
    </row>
    <row r="124" spans="1:7">
      <c r="A124" s="497"/>
      <c r="B124" s="495"/>
      <c r="C124" s="42"/>
      <c r="D124" s="42"/>
      <c r="E124" s="42"/>
      <c r="F124" s="42"/>
      <c r="G124" s="42"/>
    </row>
    <row r="125" spans="1:7">
      <c r="A125" s="498" t="s">
        <v>638</v>
      </c>
      <c r="B125" s="495"/>
      <c r="C125" s="42"/>
      <c r="D125" s="42"/>
      <c r="E125" s="42"/>
      <c r="F125" s="42"/>
      <c r="G125" s="42"/>
    </row>
    <row r="126" spans="1:7" ht="28.5" customHeight="1">
      <c r="A126" s="613" t="s">
        <v>685</v>
      </c>
      <c r="B126" s="614"/>
      <c r="C126" s="614"/>
      <c r="D126" s="614"/>
      <c r="E126" s="614"/>
      <c r="F126" s="614"/>
      <c r="G126" s="614"/>
    </row>
    <row r="127" spans="1:7">
      <c r="A127" s="497"/>
      <c r="B127" s="495"/>
      <c r="C127" s="42"/>
      <c r="D127" s="42"/>
      <c r="E127" s="42"/>
      <c r="F127" s="42"/>
      <c r="G127" s="42"/>
    </row>
    <row r="128" spans="1:7">
      <c r="A128" s="498" t="s">
        <v>656</v>
      </c>
      <c r="B128" s="495"/>
      <c r="C128" s="42"/>
      <c r="D128" s="42"/>
      <c r="E128" s="42"/>
      <c r="F128" s="42"/>
      <c r="G128" s="42"/>
    </row>
    <row r="129" spans="1:7">
      <c r="A129" s="497" t="s">
        <v>686</v>
      </c>
      <c r="B129" s="495"/>
      <c r="C129" s="42"/>
      <c r="D129" s="42"/>
      <c r="E129" s="42"/>
      <c r="F129" s="42"/>
      <c r="G129" s="42"/>
    </row>
    <row r="130" spans="1:7">
      <c r="A130" s="497"/>
      <c r="B130" s="495"/>
      <c r="C130" s="42"/>
      <c r="D130" s="42"/>
      <c r="E130" s="42"/>
      <c r="F130" s="42"/>
      <c r="G130" s="42"/>
    </row>
    <row r="131" spans="1:7">
      <c r="A131" s="496" t="s">
        <v>687</v>
      </c>
      <c r="B131" s="495"/>
      <c r="C131" s="42"/>
      <c r="D131" s="42"/>
      <c r="E131" s="42"/>
      <c r="F131" s="42"/>
      <c r="G131" s="42"/>
    </row>
    <row r="132" spans="1:7">
      <c r="A132" s="497"/>
      <c r="B132" s="495"/>
      <c r="C132" s="42"/>
      <c r="D132" s="42"/>
      <c r="E132" s="42"/>
      <c r="F132" s="42"/>
      <c r="G132" s="42"/>
    </row>
    <row r="133" spans="1:7">
      <c r="A133" s="498" t="s">
        <v>688</v>
      </c>
      <c r="B133" s="495"/>
      <c r="C133" s="42"/>
      <c r="D133" s="42"/>
      <c r="E133" s="42"/>
      <c r="F133" s="42"/>
      <c r="G133" s="42"/>
    </row>
    <row r="134" spans="1:7" ht="27.75" customHeight="1">
      <c r="A134" s="613" t="s">
        <v>689</v>
      </c>
      <c r="B134" s="614"/>
      <c r="C134" s="614"/>
      <c r="D134" s="614"/>
      <c r="E134" s="614"/>
      <c r="F134" s="614"/>
      <c r="G134" s="614"/>
    </row>
    <row r="135" spans="1:7">
      <c r="A135" s="497"/>
      <c r="B135" s="495"/>
      <c r="C135" s="42"/>
      <c r="D135" s="42"/>
      <c r="E135" s="42"/>
      <c r="F135" s="42"/>
      <c r="G135" s="42"/>
    </row>
    <row r="136" spans="1:7">
      <c r="A136" s="498" t="s">
        <v>666</v>
      </c>
      <c r="B136" s="495"/>
      <c r="C136" s="42"/>
      <c r="D136" s="42"/>
      <c r="E136" s="42"/>
      <c r="F136" s="42"/>
      <c r="G136" s="42"/>
    </row>
    <row r="137" spans="1:7" ht="28.5" customHeight="1">
      <c r="A137" s="613" t="s">
        <v>690</v>
      </c>
      <c r="B137" s="614"/>
      <c r="C137" s="614"/>
      <c r="D137" s="614"/>
      <c r="E137" s="614"/>
      <c r="F137" s="614"/>
      <c r="G137" s="614"/>
    </row>
    <row r="138" spans="1:7">
      <c r="A138" s="497"/>
      <c r="B138" s="495"/>
      <c r="C138" s="42"/>
      <c r="D138" s="42"/>
      <c r="E138" s="42"/>
      <c r="F138" s="42"/>
      <c r="G138" s="42"/>
    </row>
    <row r="139" spans="1:7">
      <c r="A139" s="498" t="s">
        <v>651</v>
      </c>
      <c r="B139" s="495"/>
      <c r="C139" s="42"/>
      <c r="D139" s="42"/>
      <c r="E139" s="42"/>
      <c r="F139" s="42"/>
      <c r="G139" s="42"/>
    </row>
    <row r="140" spans="1:7">
      <c r="A140" s="500" t="s">
        <v>691</v>
      </c>
      <c r="B140" s="495"/>
      <c r="C140" s="42"/>
      <c r="D140" s="42"/>
      <c r="E140" s="42"/>
      <c r="F140" s="42"/>
      <c r="G140" s="42"/>
    </row>
    <row r="141" spans="1:7">
      <c r="A141" s="497"/>
      <c r="B141" s="495"/>
      <c r="C141" s="42"/>
      <c r="D141" s="42"/>
      <c r="E141" s="42"/>
      <c r="F141" s="42"/>
      <c r="G141" s="42"/>
    </row>
    <row r="142" spans="1:7">
      <c r="A142" s="496" t="s">
        <v>692</v>
      </c>
      <c r="B142" s="495"/>
      <c r="C142" s="42"/>
      <c r="D142" s="42"/>
      <c r="E142" s="42"/>
      <c r="F142" s="42"/>
      <c r="G142" s="42"/>
    </row>
    <row r="143" spans="1:7">
      <c r="A143" s="497"/>
      <c r="B143" s="495"/>
      <c r="C143" s="42"/>
      <c r="D143" s="42"/>
      <c r="E143" s="42"/>
      <c r="F143" s="42"/>
      <c r="G143" s="42"/>
    </row>
    <row r="144" spans="1:7">
      <c r="A144" s="498" t="s">
        <v>638</v>
      </c>
      <c r="B144" s="495"/>
      <c r="C144" s="42"/>
      <c r="D144" s="42"/>
      <c r="E144" s="42"/>
      <c r="F144" s="42"/>
      <c r="G144" s="42"/>
    </row>
    <row r="145" spans="1:7" ht="28.5" customHeight="1">
      <c r="A145" s="613" t="s">
        <v>693</v>
      </c>
      <c r="B145" s="613"/>
      <c r="C145" s="613"/>
      <c r="D145" s="613"/>
      <c r="E145" s="613"/>
      <c r="F145" s="613"/>
      <c r="G145" s="613"/>
    </row>
    <row r="146" spans="1:7">
      <c r="A146" s="497"/>
      <c r="B146" s="495"/>
      <c r="C146" s="42"/>
      <c r="D146" s="42"/>
      <c r="E146" s="42"/>
      <c r="F146" s="42"/>
      <c r="G146" s="42"/>
    </row>
    <row r="147" spans="1:7">
      <c r="A147" s="498" t="s">
        <v>666</v>
      </c>
      <c r="B147" s="495"/>
      <c r="C147" s="42"/>
      <c r="D147" s="42"/>
      <c r="E147" s="42"/>
      <c r="F147" s="42"/>
      <c r="G147" s="42"/>
    </row>
    <row r="148" spans="1:7" ht="28.5" customHeight="1">
      <c r="A148" s="613" t="s">
        <v>694</v>
      </c>
      <c r="B148" s="613"/>
      <c r="C148" s="613"/>
      <c r="D148" s="613"/>
      <c r="E148" s="613"/>
      <c r="F148" s="613"/>
      <c r="G148" s="613"/>
    </row>
    <row r="149" spans="1:7">
      <c r="A149" s="498"/>
      <c r="B149" s="495"/>
      <c r="C149" s="42"/>
      <c r="D149" s="42"/>
      <c r="E149" s="42"/>
      <c r="F149" s="42"/>
      <c r="G149" s="42"/>
    </row>
    <row r="150" spans="1:7">
      <c r="A150" s="498" t="s">
        <v>658</v>
      </c>
      <c r="B150" s="495"/>
      <c r="C150" s="42"/>
      <c r="D150" s="42"/>
      <c r="E150" s="42"/>
      <c r="F150" s="42"/>
      <c r="G150" s="42"/>
    </row>
    <row r="151" spans="1:7">
      <c r="A151" s="497" t="s">
        <v>695</v>
      </c>
      <c r="B151" s="495"/>
      <c r="C151" s="42"/>
      <c r="D151" s="42"/>
      <c r="E151" s="42"/>
      <c r="F151" s="42"/>
      <c r="G151" s="42"/>
    </row>
    <row r="152" spans="1:7">
      <c r="A152" s="497"/>
      <c r="B152" s="495"/>
      <c r="C152" s="42"/>
      <c r="D152" s="42"/>
      <c r="E152" s="42"/>
      <c r="F152" s="42"/>
      <c r="G152" s="42"/>
    </row>
    <row r="153" spans="1:7">
      <c r="A153" s="496" t="s">
        <v>696</v>
      </c>
      <c r="B153" s="495"/>
      <c r="C153" s="42"/>
      <c r="D153" s="42"/>
      <c r="E153" s="42"/>
      <c r="F153" s="42"/>
      <c r="G153" s="42"/>
    </row>
    <row r="154" spans="1:7">
      <c r="A154" s="497"/>
      <c r="B154" s="495"/>
      <c r="C154" s="42"/>
      <c r="D154" s="42"/>
      <c r="E154" s="42"/>
      <c r="F154" s="42"/>
      <c r="G154" s="42"/>
    </row>
    <row r="155" spans="1:7">
      <c r="A155" s="498" t="s">
        <v>638</v>
      </c>
      <c r="B155" s="495"/>
      <c r="C155" s="42"/>
      <c r="D155" s="42"/>
      <c r="E155" s="42"/>
      <c r="F155" s="42"/>
      <c r="G155" s="42"/>
    </row>
    <row r="156" spans="1:7" ht="28.5" customHeight="1">
      <c r="A156" s="613" t="s">
        <v>697</v>
      </c>
      <c r="B156" s="614"/>
      <c r="C156" s="614"/>
      <c r="D156" s="614"/>
      <c r="E156" s="614"/>
      <c r="F156" s="614"/>
      <c r="G156" s="614"/>
    </row>
    <row r="157" spans="1:7">
      <c r="A157" s="497"/>
      <c r="B157" s="495"/>
      <c r="C157" s="42"/>
      <c r="D157" s="42"/>
      <c r="E157" s="42"/>
      <c r="F157" s="42"/>
      <c r="G157" s="42"/>
    </row>
    <row r="158" spans="1:7">
      <c r="A158" s="498" t="s">
        <v>666</v>
      </c>
      <c r="B158" s="495"/>
      <c r="C158" s="42"/>
      <c r="D158" s="42"/>
      <c r="E158" s="42"/>
      <c r="F158" s="42"/>
      <c r="G158" s="42"/>
    </row>
    <row r="159" spans="1:7" ht="28.5" customHeight="1">
      <c r="A159" s="613" t="s">
        <v>698</v>
      </c>
      <c r="B159" s="613"/>
      <c r="C159" s="613"/>
      <c r="D159" s="613"/>
      <c r="E159" s="613"/>
      <c r="F159" s="613"/>
      <c r="G159" s="613"/>
    </row>
    <row r="160" spans="1:7">
      <c r="A160" s="497"/>
      <c r="B160" s="495"/>
      <c r="C160" s="42"/>
      <c r="D160" s="42"/>
      <c r="E160" s="42"/>
      <c r="F160" s="42"/>
      <c r="G160" s="42"/>
    </row>
    <row r="161" spans="1:7">
      <c r="A161" s="498" t="s">
        <v>651</v>
      </c>
      <c r="B161" s="495"/>
      <c r="C161" s="42"/>
      <c r="D161" s="42"/>
      <c r="E161" s="42"/>
      <c r="F161" s="42"/>
      <c r="G161" s="42"/>
    </row>
    <row r="162" spans="1:7" ht="28.5" customHeight="1">
      <c r="A162" s="613" t="s">
        <v>699</v>
      </c>
      <c r="B162" s="613"/>
      <c r="C162" s="613"/>
      <c r="D162" s="613"/>
      <c r="E162" s="613"/>
      <c r="F162" s="613"/>
      <c r="G162" s="613"/>
    </row>
    <row r="163" spans="1:7">
      <c r="A163" s="497"/>
      <c r="B163" s="495"/>
      <c r="C163" s="42"/>
      <c r="D163" s="42"/>
      <c r="E163" s="42"/>
      <c r="F163" s="42"/>
      <c r="G163" s="42"/>
    </row>
    <row r="164" spans="1:7">
      <c r="A164" s="496" t="s">
        <v>700</v>
      </c>
      <c r="B164" s="495"/>
      <c r="C164" s="42"/>
      <c r="D164" s="42"/>
      <c r="E164" s="42"/>
      <c r="F164" s="42"/>
      <c r="G164" s="42"/>
    </row>
    <row r="165" spans="1:7">
      <c r="A165" s="497"/>
      <c r="B165" s="495"/>
      <c r="C165" s="42"/>
      <c r="D165" s="42"/>
      <c r="E165" s="42"/>
      <c r="F165" s="42"/>
      <c r="G165" s="42"/>
    </row>
    <row r="166" spans="1:7">
      <c r="A166" s="498" t="s">
        <v>638</v>
      </c>
      <c r="B166" s="495"/>
      <c r="C166" s="42"/>
      <c r="D166" s="42"/>
      <c r="E166" s="42"/>
      <c r="F166" s="42"/>
      <c r="G166" s="42"/>
    </row>
    <row r="167" spans="1:7" ht="54" customHeight="1">
      <c r="A167" s="613" t="s">
        <v>701</v>
      </c>
      <c r="B167" s="613"/>
      <c r="C167" s="613"/>
      <c r="D167" s="613"/>
      <c r="E167" s="613"/>
      <c r="F167" s="613"/>
      <c r="G167" s="613"/>
    </row>
    <row r="168" spans="1:7">
      <c r="A168" s="497"/>
      <c r="B168" s="495"/>
      <c r="C168" s="42"/>
      <c r="D168" s="42"/>
      <c r="E168" s="42"/>
      <c r="F168" s="42"/>
      <c r="G168" s="42"/>
    </row>
    <row r="169" spans="1:7">
      <c r="A169" s="498" t="s">
        <v>666</v>
      </c>
      <c r="B169" s="495"/>
      <c r="C169" s="42"/>
      <c r="D169" s="42"/>
      <c r="E169" s="42"/>
      <c r="F169" s="42"/>
      <c r="G169" s="42"/>
    </row>
    <row r="170" spans="1:7" ht="30" customHeight="1">
      <c r="A170" s="613" t="s">
        <v>702</v>
      </c>
      <c r="B170" s="613"/>
      <c r="C170" s="613"/>
      <c r="D170" s="613"/>
      <c r="E170" s="613"/>
      <c r="F170" s="613"/>
      <c r="G170" s="613"/>
    </row>
    <row r="171" spans="1:7">
      <c r="A171" s="498"/>
      <c r="B171" s="495"/>
      <c r="C171" s="42"/>
      <c r="D171" s="42"/>
      <c r="E171" s="42"/>
      <c r="F171" s="42"/>
      <c r="G171" s="42"/>
    </row>
    <row r="172" spans="1:7">
      <c r="A172" s="498" t="s">
        <v>658</v>
      </c>
      <c r="B172" s="495"/>
      <c r="C172" s="42"/>
      <c r="D172" s="42"/>
      <c r="E172" s="42"/>
      <c r="F172" s="42"/>
      <c r="G172" s="42"/>
    </row>
    <row r="173" spans="1:7">
      <c r="A173" s="497" t="s">
        <v>703</v>
      </c>
      <c r="B173" s="495"/>
      <c r="C173" s="42"/>
      <c r="D173" s="42"/>
      <c r="E173" s="42"/>
      <c r="F173" s="42"/>
      <c r="G173" s="42"/>
    </row>
    <row r="174" spans="1:7">
      <c r="A174" s="497"/>
      <c r="B174" s="495"/>
      <c r="C174" s="42"/>
      <c r="D174" s="42"/>
      <c r="E174" s="42"/>
      <c r="F174" s="42"/>
      <c r="G174" s="42"/>
    </row>
    <row r="175" spans="1:7">
      <c r="A175" s="497"/>
      <c r="B175" s="495"/>
      <c r="C175" s="42"/>
      <c r="D175" s="42"/>
      <c r="E175" s="42"/>
      <c r="F175" s="42"/>
      <c r="G175" s="42"/>
    </row>
    <row r="176" spans="1:7">
      <c r="A176" s="496" t="s">
        <v>704</v>
      </c>
      <c r="B176" s="495"/>
      <c r="C176" s="42"/>
      <c r="D176" s="42"/>
      <c r="E176" s="42"/>
      <c r="F176" s="42"/>
      <c r="G176" s="42"/>
    </row>
    <row r="177" spans="1:7">
      <c r="A177" s="497"/>
      <c r="B177" s="495"/>
      <c r="C177" s="42"/>
      <c r="D177" s="42"/>
      <c r="E177" s="42"/>
      <c r="F177" s="42"/>
      <c r="G177" s="42"/>
    </row>
    <row r="178" spans="1:7">
      <c r="A178" s="498" t="s">
        <v>638</v>
      </c>
      <c r="B178" s="495"/>
      <c r="C178" s="42"/>
      <c r="D178" s="42"/>
      <c r="E178" s="42"/>
      <c r="F178" s="42"/>
      <c r="G178" s="42"/>
    </row>
    <row r="179" spans="1:7" ht="52.5" customHeight="1">
      <c r="A179" s="613" t="s">
        <v>705</v>
      </c>
      <c r="B179" s="613"/>
      <c r="C179" s="613"/>
      <c r="D179" s="613"/>
      <c r="E179" s="613"/>
      <c r="F179" s="613"/>
      <c r="G179" s="613"/>
    </row>
    <row r="180" spans="1:7">
      <c r="A180" s="497"/>
      <c r="B180" s="495"/>
      <c r="C180" s="42"/>
      <c r="D180" s="42"/>
      <c r="E180" s="42"/>
      <c r="F180" s="42"/>
      <c r="G180" s="42"/>
    </row>
    <row r="181" spans="1:7">
      <c r="A181" s="498" t="s">
        <v>666</v>
      </c>
      <c r="B181" s="495"/>
      <c r="C181" s="42"/>
      <c r="D181" s="42"/>
      <c r="E181" s="42"/>
      <c r="F181" s="42"/>
      <c r="G181" s="42"/>
    </row>
    <row r="182" spans="1:7" ht="28.5" customHeight="1">
      <c r="A182" s="613" t="s">
        <v>706</v>
      </c>
      <c r="B182" s="613"/>
      <c r="C182" s="613"/>
      <c r="D182" s="613"/>
      <c r="E182" s="613"/>
      <c r="F182" s="613"/>
      <c r="G182" s="613"/>
    </row>
    <row r="183" spans="1:7">
      <c r="A183" s="498"/>
      <c r="B183" s="495"/>
      <c r="C183" s="42"/>
      <c r="D183" s="42"/>
      <c r="E183" s="42"/>
      <c r="F183" s="42"/>
      <c r="G183" s="42"/>
    </row>
    <row r="184" spans="1:7">
      <c r="A184" s="498" t="s">
        <v>658</v>
      </c>
      <c r="B184" s="495"/>
      <c r="C184" s="42"/>
      <c r="D184" s="42"/>
      <c r="E184" s="42"/>
      <c r="F184" s="42"/>
      <c r="G184" s="42"/>
    </row>
    <row r="185" spans="1:7" ht="28.5" customHeight="1">
      <c r="A185" s="613" t="s">
        <v>707</v>
      </c>
      <c r="B185" s="613"/>
      <c r="C185" s="613"/>
      <c r="D185" s="613"/>
      <c r="E185" s="613"/>
      <c r="F185" s="613"/>
      <c r="G185" s="613"/>
    </row>
    <row r="186" spans="1:7">
      <c r="A186" s="497"/>
      <c r="B186" s="495"/>
      <c r="C186" s="42"/>
      <c r="D186" s="42"/>
      <c r="E186" s="42"/>
      <c r="F186" s="42"/>
      <c r="G186" s="42"/>
    </row>
    <row r="187" spans="1:7">
      <c r="A187" s="496" t="s">
        <v>708</v>
      </c>
      <c r="B187" s="495"/>
      <c r="C187" s="42"/>
      <c r="D187" s="42"/>
      <c r="E187" s="42"/>
      <c r="F187" s="42"/>
      <c r="G187" s="42"/>
    </row>
    <row r="188" spans="1:7">
      <c r="A188" s="497"/>
      <c r="B188" s="495"/>
      <c r="C188" s="42"/>
      <c r="D188" s="42"/>
      <c r="E188" s="42"/>
      <c r="F188" s="42"/>
      <c r="G188" s="42"/>
    </row>
    <row r="189" spans="1:7">
      <c r="A189" s="498" t="s">
        <v>654</v>
      </c>
      <c r="B189" s="495"/>
      <c r="C189" s="42"/>
      <c r="D189" s="42"/>
      <c r="E189" s="42"/>
      <c r="F189" s="42"/>
      <c r="G189" s="42"/>
    </row>
    <row r="190" spans="1:7" ht="54" customHeight="1">
      <c r="A190" s="613" t="s">
        <v>709</v>
      </c>
      <c r="B190" s="614"/>
      <c r="C190" s="614"/>
      <c r="D190" s="614"/>
      <c r="E190" s="614"/>
      <c r="F190" s="614"/>
      <c r="G190" s="614"/>
    </row>
    <row r="191" spans="1:7">
      <c r="A191" s="497"/>
      <c r="B191" s="495"/>
      <c r="C191" s="42"/>
      <c r="D191" s="42"/>
      <c r="E191" s="42"/>
      <c r="F191" s="42"/>
      <c r="G191" s="42"/>
    </row>
    <row r="192" spans="1:7">
      <c r="A192" s="498" t="s">
        <v>656</v>
      </c>
      <c r="B192" s="495"/>
      <c r="C192" s="42"/>
      <c r="D192" s="42"/>
      <c r="E192" s="42"/>
      <c r="F192" s="42"/>
      <c r="G192" s="42"/>
    </row>
    <row r="193" spans="1:7" ht="82.5" customHeight="1">
      <c r="A193" s="613" t="s">
        <v>710</v>
      </c>
      <c r="B193" s="613"/>
      <c r="C193" s="613"/>
      <c r="D193" s="613"/>
      <c r="E193" s="613"/>
      <c r="F193" s="613"/>
      <c r="G193" s="613"/>
    </row>
    <row r="194" spans="1:7">
      <c r="A194" s="497"/>
      <c r="B194" s="495"/>
      <c r="C194" s="42"/>
      <c r="D194" s="42"/>
      <c r="E194" s="42"/>
      <c r="F194" s="42"/>
      <c r="G194" s="42"/>
    </row>
    <row r="195" spans="1:7">
      <c r="A195" s="496" t="s">
        <v>711</v>
      </c>
      <c r="B195" s="495"/>
      <c r="C195" s="42"/>
      <c r="D195" s="42"/>
      <c r="E195" s="42"/>
      <c r="F195" s="42"/>
      <c r="G195" s="42"/>
    </row>
    <row r="196" spans="1:7">
      <c r="A196" s="497"/>
      <c r="B196" s="495"/>
      <c r="C196" s="42"/>
      <c r="D196" s="42"/>
      <c r="E196" s="42"/>
      <c r="F196" s="42"/>
      <c r="G196" s="42"/>
    </row>
    <row r="197" spans="1:7">
      <c r="A197" s="498" t="s">
        <v>712</v>
      </c>
      <c r="B197" s="495"/>
      <c r="C197" s="42"/>
      <c r="D197" s="42"/>
      <c r="E197" s="42"/>
      <c r="F197" s="42"/>
      <c r="G197" s="42"/>
    </row>
    <row r="198" spans="1:7" ht="52.5" customHeight="1">
      <c r="A198" s="613" t="s">
        <v>713</v>
      </c>
      <c r="B198" s="614"/>
      <c r="C198" s="614"/>
      <c r="D198" s="614"/>
      <c r="E198" s="614"/>
      <c r="F198" s="614"/>
      <c r="G198" s="614"/>
    </row>
    <row r="199" spans="1:7">
      <c r="A199" s="498"/>
      <c r="B199" s="495"/>
      <c r="C199" s="42"/>
      <c r="D199" s="42"/>
      <c r="E199" s="42"/>
      <c r="F199" s="42"/>
      <c r="G199" s="42"/>
    </row>
    <row r="200" spans="1:7">
      <c r="A200" s="498" t="s">
        <v>656</v>
      </c>
      <c r="B200" s="495"/>
      <c r="C200" s="42"/>
      <c r="D200" s="42"/>
      <c r="E200" s="42"/>
      <c r="F200" s="42"/>
      <c r="G200" s="42"/>
    </row>
    <row r="201" spans="1:7">
      <c r="A201" s="497" t="s">
        <v>714</v>
      </c>
      <c r="B201" s="495"/>
      <c r="C201" s="42"/>
      <c r="D201" s="42"/>
      <c r="E201" s="42"/>
      <c r="F201" s="42"/>
      <c r="G201" s="42"/>
    </row>
    <row r="202" spans="1:7">
      <c r="A202" s="497"/>
      <c r="B202" s="495"/>
      <c r="C202" s="42"/>
      <c r="D202" s="42"/>
      <c r="E202" s="42"/>
      <c r="F202" s="42"/>
      <c r="G202" s="42"/>
    </row>
    <row r="203" spans="1:7">
      <c r="A203" s="498" t="s">
        <v>651</v>
      </c>
      <c r="B203" s="495"/>
      <c r="C203" s="42"/>
      <c r="D203" s="42"/>
      <c r="E203" s="42"/>
      <c r="F203" s="42"/>
      <c r="G203" s="42"/>
    </row>
    <row r="204" spans="1:7" ht="29.25" customHeight="1">
      <c r="A204" s="613" t="s">
        <v>715</v>
      </c>
      <c r="B204" s="614"/>
      <c r="C204" s="614"/>
      <c r="D204" s="614"/>
      <c r="E204" s="614"/>
      <c r="F204" s="614"/>
      <c r="G204" s="614"/>
    </row>
    <row r="205" spans="1:7">
      <c r="A205" s="497"/>
      <c r="B205" s="495"/>
      <c r="C205" s="42"/>
      <c r="D205" s="42"/>
      <c r="E205" s="42"/>
      <c r="F205" s="42"/>
      <c r="G205" s="42"/>
    </row>
    <row r="206" spans="1:7">
      <c r="A206" s="496" t="s">
        <v>716</v>
      </c>
      <c r="B206" s="495"/>
      <c r="C206" s="42"/>
      <c r="D206" s="42"/>
      <c r="E206" s="42"/>
      <c r="F206" s="42"/>
      <c r="G206" s="42"/>
    </row>
    <row r="207" spans="1:7">
      <c r="A207" s="497"/>
      <c r="B207" s="495"/>
      <c r="C207" s="42"/>
      <c r="D207" s="42"/>
      <c r="E207" s="42"/>
      <c r="F207" s="42"/>
      <c r="G207" s="42"/>
    </row>
    <row r="208" spans="1:7">
      <c r="A208" s="498" t="s">
        <v>638</v>
      </c>
      <c r="B208" s="495"/>
      <c r="C208" s="42"/>
      <c r="D208" s="42"/>
      <c r="E208" s="42"/>
      <c r="F208" s="42"/>
      <c r="G208" s="42"/>
    </row>
    <row r="209" spans="1:7" ht="60.75" customHeight="1">
      <c r="A209" s="613" t="s">
        <v>717</v>
      </c>
      <c r="B209" s="614"/>
      <c r="C209" s="614"/>
      <c r="D209" s="614"/>
      <c r="E209" s="614"/>
      <c r="F209" s="614"/>
      <c r="G209" s="614"/>
    </row>
    <row r="210" spans="1:7">
      <c r="A210" s="497"/>
      <c r="B210" s="495"/>
      <c r="C210" s="42"/>
      <c r="D210" s="42"/>
      <c r="E210" s="42"/>
      <c r="F210" s="42"/>
      <c r="G210" s="42"/>
    </row>
    <row r="211" spans="1:7">
      <c r="A211" s="498" t="s">
        <v>656</v>
      </c>
      <c r="B211" s="495"/>
      <c r="C211" s="42"/>
      <c r="D211" s="42"/>
      <c r="E211" s="42"/>
      <c r="F211" s="42"/>
      <c r="G211" s="42"/>
    </row>
    <row r="212" spans="1:7">
      <c r="A212" s="497" t="s">
        <v>714</v>
      </c>
      <c r="B212" s="495"/>
      <c r="C212" s="42"/>
      <c r="D212" s="42"/>
      <c r="E212" s="42"/>
      <c r="F212" s="42"/>
      <c r="G212" s="42"/>
    </row>
    <row r="213" spans="1:7">
      <c r="A213" s="497"/>
      <c r="B213" s="495"/>
      <c r="C213" s="42"/>
      <c r="D213" s="42"/>
      <c r="E213" s="42"/>
      <c r="F213" s="42"/>
      <c r="G213" s="42"/>
    </row>
    <row r="214" spans="1:7">
      <c r="A214" s="498" t="s">
        <v>651</v>
      </c>
      <c r="B214" s="495"/>
      <c r="C214" s="42"/>
      <c r="D214" s="42"/>
      <c r="E214" s="42"/>
      <c r="F214" s="42"/>
      <c r="G214" s="42"/>
    </row>
    <row r="215" spans="1:7" ht="28.5" customHeight="1">
      <c r="A215" s="613" t="s">
        <v>718</v>
      </c>
      <c r="B215" s="614"/>
      <c r="C215" s="614"/>
      <c r="D215" s="614"/>
      <c r="E215" s="614"/>
      <c r="F215" s="614"/>
      <c r="G215" s="614"/>
    </row>
    <row r="216" spans="1:7">
      <c r="A216" s="497"/>
      <c r="B216" s="495"/>
      <c r="C216" s="42"/>
      <c r="D216" s="42"/>
      <c r="E216" s="42"/>
      <c r="F216" s="42"/>
      <c r="G216" s="42"/>
    </row>
    <row r="217" spans="1:7">
      <c r="A217" s="496" t="s">
        <v>719</v>
      </c>
      <c r="B217" s="495"/>
      <c r="C217" s="42"/>
      <c r="D217" s="42"/>
      <c r="E217" s="42"/>
      <c r="F217" s="42"/>
      <c r="G217" s="42"/>
    </row>
    <row r="218" spans="1:7">
      <c r="A218" s="497"/>
      <c r="B218" s="495"/>
      <c r="C218" s="42"/>
      <c r="D218" s="42"/>
      <c r="E218" s="42"/>
      <c r="F218" s="42"/>
      <c r="G218" s="42"/>
    </row>
    <row r="219" spans="1:7">
      <c r="A219" s="498" t="s">
        <v>688</v>
      </c>
      <c r="B219" s="495"/>
      <c r="C219" s="42"/>
      <c r="D219" s="42"/>
      <c r="E219" s="42"/>
      <c r="F219" s="42"/>
      <c r="G219" s="42"/>
    </row>
    <row r="220" spans="1:7">
      <c r="A220" s="497" t="s">
        <v>720</v>
      </c>
      <c r="B220" s="495"/>
      <c r="C220" s="42"/>
      <c r="D220" s="42"/>
      <c r="E220" s="42"/>
      <c r="F220" s="42"/>
      <c r="G220" s="42"/>
    </row>
    <row r="221" spans="1:7">
      <c r="A221" s="497"/>
      <c r="B221" s="495"/>
      <c r="C221" s="42"/>
      <c r="D221" s="42"/>
      <c r="E221" s="42"/>
      <c r="F221" s="42"/>
      <c r="G221" s="42"/>
    </row>
    <row r="222" spans="1:7">
      <c r="A222" s="498" t="s">
        <v>656</v>
      </c>
      <c r="B222" s="495"/>
      <c r="C222" s="42"/>
      <c r="D222" s="42"/>
      <c r="E222" s="42"/>
      <c r="F222" s="42"/>
      <c r="G222" s="42"/>
    </row>
    <row r="223" spans="1:7" ht="28.5" customHeight="1">
      <c r="A223" s="613" t="s">
        <v>721</v>
      </c>
      <c r="B223" s="613"/>
      <c r="C223" s="613"/>
      <c r="D223" s="613"/>
      <c r="E223" s="613"/>
      <c r="F223" s="613"/>
      <c r="G223" s="613"/>
    </row>
    <row r="224" spans="1:7">
      <c r="A224" s="497"/>
      <c r="B224" s="495"/>
      <c r="C224" s="42"/>
      <c r="D224" s="42"/>
      <c r="E224" s="42"/>
      <c r="F224" s="42"/>
      <c r="G224" s="42"/>
    </row>
    <row r="225" spans="1:7">
      <c r="A225" s="498" t="s">
        <v>651</v>
      </c>
      <c r="B225" s="495"/>
      <c r="C225" s="42"/>
      <c r="D225" s="42"/>
      <c r="E225" s="42"/>
      <c r="F225" s="42"/>
      <c r="G225" s="42"/>
    </row>
    <row r="226" spans="1:7" ht="28.5" customHeight="1">
      <c r="A226" s="613" t="s">
        <v>722</v>
      </c>
      <c r="B226" s="613"/>
      <c r="C226" s="613"/>
      <c r="D226" s="613"/>
      <c r="E226" s="613"/>
      <c r="F226" s="613"/>
      <c r="G226" s="613"/>
    </row>
    <row r="227" spans="1:7">
      <c r="A227" s="497" t="s">
        <v>723</v>
      </c>
      <c r="B227" s="495"/>
      <c r="C227" s="42"/>
      <c r="D227" s="42"/>
      <c r="E227" s="42"/>
      <c r="F227" s="42"/>
      <c r="G227" s="42"/>
    </row>
    <row r="228" spans="1:7">
      <c r="A228" s="497"/>
      <c r="B228" s="495"/>
      <c r="C228" s="42"/>
      <c r="D228" s="42"/>
      <c r="E228" s="42"/>
      <c r="F228" s="42"/>
      <c r="G228" s="42"/>
    </row>
    <row r="229" spans="1:7">
      <c r="A229" s="496" t="s">
        <v>724</v>
      </c>
      <c r="B229" s="495"/>
      <c r="C229" s="42"/>
      <c r="D229" s="42"/>
      <c r="E229" s="42"/>
      <c r="F229" s="42"/>
      <c r="G229" s="42"/>
    </row>
    <row r="230" spans="1:7">
      <c r="A230" s="497"/>
      <c r="B230" s="495"/>
      <c r="C230" s="42"/>
      <c r="D230" s="42"/>
      <c r="E230" s="42"/>
      <c r="F230" s="42"/>
      <c r="G230" s="42"/>
    </row>
    <row r="231" spans="1:7">
      <c r="A231" s="498" t="s">
        <v>638</v>
      </c>
      <c r="B231" s="495"/>
      <c r="C231" s="42"/>
      <c r="D231" s="42"/>
      <c r="E231" s="42"/>
      <c r="F231" s="42"/>
      <c r="G231" s="42"/>
    </row>
    <row r="232" spans="1:7" ht="28.5" customHeight="1">
      <c r="A232" s="613" t="s">
        <v>725</v>
      </c>
      <c r="B232" s="613"/>
      <c r="C232" s="613"/>
      <c r="D232" s="613"/>
      <c r="E232" s="613"/>
      <c r="F232" s="613"/>
      <c r="G232" s="613"/>
    </row>
    <row r="233" spans="1:7">
      <c r="A233" s="497"/>
      <c r="B233" s="495"/>
      <c r="C233" s="42"/>
      <c r="D233" s="42"/>
      <c r="E233" s="42"/>
      <c r="F233" s="42"/>
      <c r="G233" s="42"/>
    </row>
    <row r="234" spans="1:7">
      <c r="A234" s="498" t="s">
        <v>656</v>
      </c>
      <c r="B234" s="495"/>
      <c r="C234" s="42"/>
      <c r="D234" s="42"/>
      <c r="E234" s="42"/>
      <c r="F234" s="42"/>
      <c r="G234" s="42"/>
    </row>
    <row r="235" spans="1:7" ht="28.5" customHeight="1">
      <c r="A235" s="613" t="s">
        <v>726</v>
      </c>
      <c r="B235" s="614"/>
      <c r="C235" s="614"/>
      <c r="D235" s="614"/>
      <c r="E235" s="614"/>
      <c r="F235" s="614"/>
      <c r="G235" s="614"/>
    </row>
    <row r="236" spans="1:7">
      <c r="A236" s="497"/>
      <c r="B236" s="495"/>
      <c r="C236" s="42"/>
      <c r="D236" s="42"/>
      <c r="E236" s="42"/>
      <c r="F236" s="42"/>
      <c r="G236" s="42"/>
    </row>
    <row r="237" spans="1:7">
      <c r="A237" s="496" t="s">
        <v>727</v>
      </c>
      <c r="B237" s="495"/>
      <c r="C237" s="42"/>
      <c r="D237" s="42"/>
      <c r="E237" s="42"/>
      <c r="F237" s="42"/>
      <c r="G237" s="42"/>
    </row>
    <row r="238" spans="1:7">
      <c r="A238" s="497"/>
      <c r="B238" s="495"/>
      <c r="C238" s="42"/>
      <c r="D238" s="42"/>
      <c r="E238" s="42"/>
      <c r="F238" s="42"/>
      <c r="G238" s="42"/>
    </row>
    <row r="239" spans="1:7">
      <c r="A239" s="498" t="s">
        <v>638</v>
      </c>
      <c r="B239" s="495"/>
      <c r="C239" s="42"/>
      <c r="D239" s="42"/>
      <c r="E239" s="42"/>
      <c r="F239" s="42"/>
      <c r="G239" s="42"/>
    </row>
    <row r="240" spans="1:7">
      <c r="A240" s="497" t="s">
        <v>728</v>
      </c>
      <c r="B240" s="495"/>
      <c r="C240" s="42"/>
      <c r="D240" s="42"/>
      <c r="E240" s="42"/>
      <c r="F240" s="42"/>
      <c r="G240" s="42"/>
    </row>
    <row r="241" spans="1:7">
      <c r="A241" s="497"/>
      <c r="B241" s="495"/>
      <c r="C241" s="42"/>
      <c r="D241" s="42"/>
      <c r="E241" s="42"/>
      <c r="F241" s="42"/>
      <c r="G241" s="42"/>
    </row>
    <row r="242" spans="1:7">
      <c r="A242" s="498" t="s">
        <v>666</v>
      </c>
      <c r="B242" s="495"/>
      <c r="C242" s="42"/>
      <c r="D242" s="42"/>
      <c r="E242" s="42"/>
      <c r="F242" s="42"/>
      <c r="G242" s="42"/>
    </row>
    <row r="243" spans="1:7" ht="39" customHeight="1">
      <c r="A243" s="613" t="s">
        <v>729</v>
      </c>
      <c r="B243" s="614"/>
      <c r="C243" s="614"/>
      <c r="D243" s="614"/>
      <c r="E243" s="614"/>
      <c r="F243" s="614"/>
      <c r="G243" s="614"/>
    </row>
    <row r="244" spans="1:7">
      <c r="A244" s="497"/>
      <c r="B244" s="495"/>
      <c r="C244" s="42"/>
      <c r="D244" s="42"/>
      <c r="E244" s="42"/>
      <c r="F244" s="42"/>
      <c r="G244" s="42"/>
    </row>
    <row r="245" spans="1:7">
      <c r="A245" s="498" t="s">
        <v>651</v>
      </c>
      <c r="B245" s="495"/>
      <c r="C245" s="42"/>
      <c r="D245" s="42"/>
      <c r="E245" s="42"/>
      <c r="F245" s="42"/>
      <c r="G245" s="42"/>
    </row>
    <row r="246" spans="1:7" ht="30.75" customHeight="1">
      <c r="A246" s="613" t="s">
        <v>730</v>
      </c>
      <c r="B246" s="613"/>
      <c r="C246" s="613"/>
      <c r="D246" s="613"/>
      <c r="E246" s="613"/>
      <c r="F246" s="613"/>
      <c r="G246" s="613"/>
    </row>
    <row r="247" spans="1:7">
      <c r="A247" s="497"/>
      <c r="B247" s="495"/>
      <c r="C247" s="42"/>
      <c r="D247" s="42"/>
      <c r="E247" s="42"/>
      <c r="F247" s="42"/>
      <c r="G247" s="42"/>
    </row>
    <row r="248" spans="1:7">
      <c r="A248" s="496" t="s">
        <v>731</v>
      </c>
      <c r="B248" s="495"/>
      <c r="C248" s="42"/>
      <c r="D248" s="42"/>
      <c r="E248" s="42"/>
      <c r="F248" s="42"/>
      <c r="G248" s="42"/>
    </row>
    <row r="249" spans="1:7">
      <c r="A249" s="497"/>
      <c r="B249" s="495"/>
      <c r="C249" s="42"/>
      <c r="D249" s="42"/>
      <c r="E249" s="42"/>
      <c r="F249" s="42"/>
      <c r="G249" s="42"/>
    </row>
    <row r="250" spans="1:7">
      <c r="A250" s="498" t="s">
        <v>638</v>
      </c>
      <c r="B250" s="495"/>
      <c r="C250" s="42"/>
      <c r="D250" s="42"/>
      <c r="E250" s="42"/>
      <c r="F250" s="42"/>
      <c r="G250" s="42"/>
    </row>
    <row r="251" spans="1:7" ht="30" customHeight="1">
      <c r="A251" s="613" t="s">
        <v>732</v>
      </c>
      <c r="B251" s="613"/>
      <c r="C251" s="613"/>
      <c r="D251" s="613"/>
      <c r="E251" s="613"/>
      <c r="F251" s="613"/>
      <c r="G251" s="613"/>
    </row>
    <row r="252" spans="1:7">
      <c r="A252" s="497"/>
      <c r="B252" s="495"/>
      <c r="C252" s="42"/>
      <c r="D252" s="42"/>
      <c r="E252" s="42"/>
      <c r="F252" s="42"/>
      <c r="G252" s="42"/>
    </row>
    <row r="253" spans="1:7">
      <c r="A253" s="498" t="s">
        <v>666</v>
      </c>
      <c r="B253" s="495"/>
      <c r="C253" s="42"/>
      <c r="D253" s="42"/>
      <c r="E253" s="42"/>
      <c r="F253" s="42"/>
      <c r="G253" s="42"/>
    </row>
    <row r="254" spans="1:7" ht="45.75" customHeight="1">
      <c r="A254" s="613" t="s">
        <v>733</v>
      </c>
      <c r="B254" s="614"/>
      <c r="C254" s="614"/>
      <c r="D254" s="614"/>
      <c r="E254" s="614"/>
      <c r="F254" s="614"/>
      <c r="G254" s="614"/>
    </row>
    <row r="255" spans="1:7">
      <c r="A255" s="497"/>
      <c r="B255" s="495"/>
      <c r="C255" s="42"/>
      <c r="D255" s="42"/>
      <c r="E255" s="42"/>
      <c r="F255" s="42"/>
      <c r="G255" s="42"/>
    </row>
    <row r="256" spans="1:7">
      <c r="A256" s="496" t="s">
        <v>734</v>
      </c>
      <c r="B256" s="495"/>
      <c r="C256" s="42"/>
      <c r="D256" s="42"/>
      <c r="E256" s="42"/>
      <c r="F256" s="42"/>
      <c r="G256" s="42"/>
    </row>
    <row r="257" spans="1:7">
      <c r="A257" s="497"/>
      <c r="B257" s="495"/>
      <c r="C257" s="42"/>
      <c r="D257" s="42"/>
      <c r="E257" s="42"/>
      <c r="F257" s="42"/>
      <c r="G257" s="42"/>
    </row>
    <row r="258" spans="1:7">
      <c r="A258" s="498" t="s">
        <v>638</v>
      </c>
      <c r="B258" s="495"/>
      <c r="C258" s="42"/>
      <c r="D258" s="42"/>
      <c r="E258" s="42"/>
      <c r="F258" s="42"/>
      <c r="G258" s="42"/>
    </row>
    <row r="259" spans="1:7" ht="30" customHeight="1">
      <c r="A259" s="613" t="s">
        <v>735</v>
      </c>
      <c r="B259" s="613"/>
      <c r="C259" s="613"/>
      <c r="D259" s="613"/>
      <c r="E259" s="613"/>
      <c r="F259" s="613"/>
      <c r="G259" s="613"/>
    </row>
    <row r="260" spans="1:7">
      <c r="A260" s="497"/>
      <c r="B260" s="495"/>
      <c r="C260" s="42"/>
      <c r="D260" s="42"/>
      <c r="E260" s="42"/>
      <c r="F260" s="42"/>
      <c r="G260" s="42"/>
    </row>
    <row r="261" spans="1:7">
      <c r="A261" s="498" t="s">
        <v>656</v>
      </c>
      <c r="B261" s="495"/>
      <c r="C261" s="42"/>
      <c r="D261" s="42"/>
      <c r="E261" s="42"/>
      <c r="F261" s="42"/>
      <c r="G261" s="42"/>
    </row>
    <row r="262" spans="1:7" ht="28.5" customHeight="1">
      <c r="A262" s="613" t="s">
        <v>736</v>
      </c>
      <c r="B262" s="614"/>
      <c r="C262" s="614"/>
      <c r="D262" s="614"/>
      <c r="E262" s="614"/>
      <c r="F262" s="614"/>
      <c r="G262" s="614"/>
    </row>
    <row r="263" spans="1:7">
      <c r="A263" s="497"/>
      <c r="B263" s="495"/>
      <c r="C263" s="42"/>
      <c r="D263" s="42"/>
      <c r="E263" s="42"/>
      <c r="F263" s="42"/>
      <c r="G263" s="42"/>
    </row>
    <row r="264" spans="1:7">
      <c r="A264" s="498" t="s">
        <v>651</v>
      </c>
      <c r="B264" s="495"/>
      <c r="C264" s="42"/>
      <c r="D264" s="42"/>
      <c r="E264" s="42"/>
      <c r="F264" s="42"/>
      <c r="G264" s="42"/>
    </row>
    <row r="265" spans="1:7" ht="28.5" customHeight="1">
      <c r="A265" s="613" t="s">
        <v>737</v>
      </c>
      <c r="B265" s="614"/>
      <c r="C265" s="614"/>
      <c r="D265" s="614"/>
      <c r="E265" s="614"/>
      <c r="F265" s="614"/>
      <c r="G265" s="614"/>
    </row>
    <row r="266" spans="1:7">
      <c r="A266" s="497"/>
      <c r="B266" s="495"/>
      <c r="C266" s="42"/>
      <c r="D266" s="42"/>
      <c r="E266" s="42"/>
      <c r="F266" s="42"/>
      <c r="G266" s="42"/>
    </row>
    <row r="267" spans="1:7">
      <c r="A267" s="496" t="s">
        <v>738</v>
      </c>
      <c r="B267" s="495"/>
      <c r="C267" s="42"/>
      <c r="D267" s="42"/>
      <c r="E267" s="42"/>
      <c r="F267" s="42"/>
      <c r="G267" s="42"/>
    </row>
    <row r="268" spans="1:7">
      <c r="A268" s="497"/>
      <c r="B268" s="495"/>
      <c r="C268" s="42"/>
      <c r="D268" s="42"/>
      <c r="E268" s="42"/>
      <c r="F268" s="42"/>
      <c r="G268" s="42"/>
    </row>
    <row r="269" spans="1:7">
      <c r="A269" s="498" t="s">
        <v>638</v>
      </c>
      <c r="B269" s="495"/>
      <c r="C269" s="42"/>
      <c r="D269" s="42"/>
      <c r="E269" s="42"/>
      <c r="F269" s="42"/>
      <c r="G269" s="42"/>
    </row>
    <row r="270" spans="1:7">
      <c r="A270" s="497" t="s">
        <v>739</v>
      </c>
      <c r="B270" s="495"/>
      <c r="C270" s="42"/>
      <c r="D270" s="42"/>
      <c r="E270" s="42"/>
      <c r="F270" s="42"/>
      <c r="G270" s="42"/>
    </row>
    <row r="271" spans="1:7">
      <c r="A271" s="497" t="s">
        <v>740</v>
      </c>
      <c r="B271" s="495"/>
      <c r="C271" s="42"/>
      <c r="D271" s="42"/>
      <c r="E271" s="42"/>
      <c r="F271" s="42"/>
      <c r="G271" s="42"/>
    </row>
    <row r="272" spans="1:7">
      <c r="A272" s="498"/>
      <c r="B272" s="495"/>
      <c r="C272" s="42"/>
      <c r="D272" s="42"/>
      <c r="E272" s="42"/>
      <c r="F272" s="42"/>
      <c r="G272" s="42"/>
    </row>
    <row r="273" spans="1:7">
      <c r="A273" s="42"/>
      <c r="B273" s="495"/>
      <c r="C273" s="42"/>
      <c r="D273" s="42"/>
      <c r="E273" s="42"/>
      <c r="F273" s="42"/>
      <c r="G273" s="42"/>
    </row>
    <row r="274" spans="1:7">
      <c r="A274" s="498" t="s">
        <v>656</v>
      </c>
      <c r="B274" s="495"/>
      <c r="C274" s="42"/>
      <c r="D274" s="42"/>
      <c r="E274" s="42"/>
      <c r="F274" s="42"/>
      <c r="G274" s="42"/>
    </row>
    <row r="275" spans="1:7">
      <c r="A275" s="497" t="s">
        <v>741</v>
      </c>
      <c r="B275" s="495"/>
      <c r="C275" s="42"/>
      <c r="D275" s="42"/>
      <c r="E275" s="42"/>
      <c r="F275" s="42"/>
      <c r="G275" s="42"/>
    </row>
    <row r="276" spans="1:7">
      <c r="A276" s="498" t="s">
        <v>651</v>
      </c>
      <c r="B276" s="495"/>
      <c r="C276" s="42"/>
      <c r="D276" s="42"/>
      <c r="E276" s="42"/>
      <c r="F276" s="42"/>
      <c r="G276" s="42"/>
    </row>
    <row r="277" spans="1:7">
      <c r="A277" s="497" t="s">
        <v>742</v>
      </c>
      <c r="B277" s="495"/>
      <c r="C277" s="42"/>
      <c r="D277" s="42"/>
      <c r="E277" s="42"/>
      <c r="F277" s="42"/>
      <c r="G277" s="42"/>
    </row>
    <row r="278" spans="1:7">
      <c r="A278" s="497"/>
      <c r="B278" s="495"/>
      <c r="C278" s="42"/>
      <c r="D278" s="42"/>
      <c r="E278" s="42"/>
      <c r="F278" s="42"/>
      <c r="G278" s="42"/>
    </row>
    <row r="279" spans="1:7">
      <c r="A279" s="496" t="s">
        <v>743</v>
      </c>
      <c r="B279" s="495"/>
      <c r="C279" s="42"/>
      <c r="D279" s="42"/>
      <c r="E279" s="42"/>
      <c r="F279" s="42"/>
      <c r="G279" s="42"/>
    </row>
    <row r="280" spans="1:7">
      <c r="A280" s="497"/>
      <c r="B280" s="495"/>
      <c r="C280" s="42"/>
      <c r="D280" s="42"/>
      <c r="E280" s="42"/>
      <c r="F280" s="42"/>
      <c r="G280" s="42"/>
    </row>
    <row r="281" spans="1:7">
      <c r="A281" s="498" t="s">
        <v>638</v>
      </c>
      <c r="B281" s="495"/>
      <c r="C281" s="42"/>
      <c r="D281" s="42"/>
      <c r="E281" s="42"/>
      <c r="F281" s="42"/>
      <c r="G281" s="42"/>
    </row>
    <row r="282" spans="1:7">
      <c r="A282" s="497" t="s">
        <v>744</v>
      </c>
      <c r="B282" s="495"/>
      <c r="C282" s="42"/>
      <c r="D282" s="42"/>
      <c r="E282" s="42"/>
      <c r="F282" s="42"/>
      <c r="G282" s="42"/>
    </row>
    <row r="283" spans="1:7">
      <c r="A283" s="498"/>
      <c r="B283" s="495"/>
      <c r="C283" s="42"/>
      <c r="D283" s="42"/>
      <c r="E283" s="42"/>
      <c r="F283" s="42"/>
      <c r="G283" s="42"/>
    </row>
    <row r="284" spans="1:7">
      <c r="A284" s="498" t="s">
        <v>656</v>
      </c>
      <c r="B284" s="495"/>
      <c r="C284" s="42"/>
      <c r="D284" s="42"/>
      <c r="E284" s="42"/>
      <c r="F284" s="42"/>
      <c r="G284" s="42"/>
    </row>
    <row r="285" spans="1:7">
      <c r="A285" s="497" t="s">
        <v>741</v>
      </c>
      <c r="B285" s="495"/>
      <c r="C285" s="42"/>
      <c r="D285" s="42"/>
      <c r="E285" s="42"/>
      <c r="F285" s="42"/>
      <c r="G285" s="42"/>
    </row>
    <row r="286" spans="1:7">
      <c r="A286" s="497"/>
      <c r="B286" s="495"/>
      <c r="C286" s="42"/>
      <c r="D286" s="42"/>
      <c r="E286" s="42"/>
      <c r="F286" s="42"/>
      <c r="G286" s="42"/>
    </row>
    <row r="287" spans="1:7">
      <c r="A287" s="498" t="s">
        <v>651</v>
      </c>
      <c r="B287" s="495"/>
      <c r="C287" s="42"/>
      <c r="D287" s="42"/>
      <c r="E287" s="42"/>
      <c r="F287" s="42"/>
      <c r="G287" s="42"/>
    </row>
    <row r="288" spans="1:7" ht="39.75" customHeight="1">
      <c r="A288" s="613" t="s">
        <v>745</v>
      </c>
      <c r="B288" s="613"/>
      <c r="C288" s="613"/>
      <c r="D288" s="613"/>
      <c r="E288" s="613"/>
      <c r="F288" s="613"/>
      <c r="G288" s="613"/>
    </row>
    <row r="289" spans="1:7">
      <c r="A289" s="497"/>
      <c r="B289" s="495"/>
      <c r="C289" s="42"/>
      <c r="D289" s="42"/>
      <c r="E289" s="42"/>
      <c r="F289" s="42"/>
      <c r="G289" s="42"/>
    </row>
    <row r="290" spans="1:7">
      <c r="A290" s="496" t="s">
        <v>746</v>
      </c>
      <c r="B290" s="495"/>
      <c r="C290" s="42"/>
      <c r="D290" s="42"/>
      <c r="E290" s="42"/>
      <c r="F290" s="42"/>
      <c r="G290" s="42"/>
    </row>
    <row r="291" spans="1:7">
      <c r="A291" s="497"/>
      <c r="B291" s="495"/>
      <c r="C291" s="42"/>
      <c r="D291" s="42"/>
      <c r="E291" s="42"/>
      <c r="F291" s="42"/>
      <c r="G291" s="42"/>
    </row>
    <row r="292" spans="1:7">
      <c r="A292" s="498" t="s">
        <v>654</v>
      </c>
      <c r="B292" s="495"/>
      <c r="C292" s="42"/>
      <c r="D292" s="42"/>
      <c r="E292" s="42"/>
      <c r="F292" s="42"/>
      <c r="G292" s="42"/>
    </row>
    <row r="293" spans="1:7" ht="30.75" customHeight="1">
      <c r="A293" s="613" t="s">
        <v>747</v>
      </c>
      <c r="B293" s="613"/>
      <c r="C293" s="613"/>
      <c r="D293" s="613"/>
      <c r="E293" s="613"/>
      <c r="F293" s="613"/>
      <c r="G293" s="613"/>
    </row>
    <row r="294" spans="1:7">
      <c r="A294" s="497"/>
      <c r="B294" s="495"/>
      <c r="C294" s="42"/>
      <c r="D294" s="42"/>
      <c r="E294" s="42"/>
      <c r="F294" s="42"/>
      <c r="G294" s="42"/>
    </row>
    <row r="295" spans="1:7">
      <c r="A295" s="498" t="s">
        <v>666</v>
      </c>
      <c r="B295" s="495"/>
      <c r="C295" s="42"/>
      <c r="D295" s="42"/>
      <c r="E295" s="42"/>
      <c r="F295" s="42"/>
      <c r="G295" s="42"/>
    </row>
    <row r="296" spans="1:7" ht="30" customHeight="1">
      <c r="A296" s="613" t="s">
        <v>748</v>
      </c>
      <c r="B296" s="614"/>
      <c r="C296" s="614"/>
      <c r="D296" s="614"/>
      <c r="E296" s="614"/>
      <c r="F296" s="614"/>
      <c r="G296" s="614"/>
    </row>
    <row r="297" spans="1:7">
      <c r="A297" s="497"/>
      <c r="B297" s="495"/>
      <c r="C297" s="42"/>
      <c r="D297" s="42"/>
      <c r="E297" s="42"/>
      <c r="F297" s="42"/>
      <c r="G297" s="42"/>
    </row>
    <row r="298" spans="1:7">
      <c r="A298" s="498" t="s">
        <v>658</v>
      </c>
      <c r="B298" s="495"/>
      <c r="C298" s="42"/>
      <c r="D298" s="42"/>
      <c r="E298" s="42"/>
      <c r="F298" s="42"/>
      <c r="G298" s="42"/>
    </row>
    <row r="299" spans="1:7">
      <c r="A299" s="497" t="s">
        <v>749</v>
      </c>
      <c r="B299" s="495"/>
      <c r="C299" s="42"/>
      <c r="D299" s="42"/>
      <c r="E299" s="42"/>
      <c r="F299" s="42"/>
      <c r="G299" s="42"/>
    </row>
    <row r="300" spans="1:7">
      <c r="A300" s="497"/>
      <c r="B300" s="495"/>
      <c r="C300" s="42"/>
      <c r="D300" s="42"/>
      <c r="E300" s="42"/>
      <c r="F300" s="42"/>
      <c r="G300" s="42"/>
    </row>
    <row r="301" spans="1:7">
      <c r="A301" s="496" t="s">
        <v>750</v>
      </c>
      <c r="B301" s="495"/>
      <c r="C301" s="42"/>
      <c r="D301" s="42"/>
      <c r="E301" s="42"/>
      <c r="F301" s="42"/>
      <c r="G301" s="42"/>
    </row>
    <row r="302" spans="1:7">
      <c r="A302" s="497"/>
      <c r="B302" s="495"/>
      <c r="C302" s="42"/>
      <c r="D302" s="42"/>
      <c r="E302" s="42"/>
      <c r="F302" s="42"/>
      <c r="G302" s="42"/>
    </row>
    <row r="303" spans="1:7">
      <c r="A303" s="498" t="s">
        <v>638</v>
      </c>
      <c r="B303" s="495"/>
      <c r="C303" s="42"/>
      <c r="D303" s="42"/>
      <c r="E303" s="42"/>
      <c r="F303" s="42"/>
      <c r="G303" s="42"/>
    </row>
    <row r="304" spans="1:7">
      <c r="A304" s="497" t="s">
        <v>751</v>
      </c>
      <c r="B304" s="495"/>
      <c r="C304" s="42"/>
      <c r="D304" s="42"/>
      <c r="E304" s="42"/>
      <c r="F304" s="42"/>
      <c r="G304" s="42"/>
    </row>
    <row r="305" spans="1:7">
      <c r="A305" s="497" t="s">
        <v>752</v>
      </c>
      <c r="B305" s="495"/>
      <c r="C305" s="42"/>
      <c r="D305" s="42"/>
      <c r="E305" s="42"/>
      <c r="F305" s="42"/>
      <c r="G305" s="42"/>
    </row>
    <row r="306" spans="1:7">
      <c r="A306" s="497" t="s">
        <v>753</v>
      </c>
      <c r="B306" s="495"/>
      <c r="C306" s="42"/>
      <c r="D306" s="42"/>
      <c r="E306" s="42"/>
      <c r="F306" s="42"/>
      <c r="G306" s="42"/>
    </row>
    <row r="307" spans="1:7">
      <c r="A307" s="497" t="s">
        <v>754</v>
      </c>
      <c r="B307" s="495"/>
      <c r="C307" s="42"/>
      <c r="D307" s="42"/>
      <c r="E307" s="42"/>
      <c r="F307" s="42"/>
      <c r="G307" s="42"/>
    </row>
    <row r="308" spans="1:7">
      <c r="A308" s="497"/>
      <c r="B308" s="495"/>
      <c r="C308" s="42"/>
      <c r="D308" s="42"/>
      <c r="E308" s="42"/>
      <c r="F308" s="42"/>
      <c r="G308" s="42"/>
    </row>
    <row r="309" spans="1:7">
      <c r="A309" s="498" t="s">
        <v>666</v>
      </c>
      <c r="B309" s="495"/>
      <c r="C309" s="42"/>
      <c r="D309" s="42"/>
      <c r="E309" s="42"/>
      <c r="F309" s="42"/>
      <c r="G309" s="42"/>
    </row>
    <row r="310" spans="1:7">
      <c r="A310" s="497" t="s">
        <v>755</v>
      </c>
      <c r="B310" s="495"/>
      <c r="C310" s="42"/>
      <c r="D310" s="42"/>
      <c r="E310" s="42"/>
      <c r="F310" s="42"/>
      <c r="G310" s="42"/>
    </row>
    <row r="311" spans="1:7">
      <c r="A311" s="497"/>
      <c r="B311" s="495"/>
      <c r="C311" s="42"/>
      <c r="D311" s="42"/>
      <c r="E311" s="42"/>
      <c r="F311" s="42"/>
      <c r="G311" s="42"/>
    </row>
    <row r="312" spans="1:7">
      <c r="A312" s="496" t="s">
        <v>756</v>
      </c>
      <c r="B312" s="495"/>
      <c r="C312" s="42"/>
      <c r="D312" s="42"/>
      <c r="E312" s="42"/>
      <c r="F312" s="42"/>
      <c r="G312" s="42"/>
    </row>
    <row r="313" spans="1:7">
      <c r="A313" s="497"/>
      <c r="B313" s="495"/>
      <c r="C313" s="42"/>
      <c r="D313" s="42"/>
      <c r="E313" s="42"/>
      <c r="F313" s="42"/>
      <c r="G313" s="42"/>
    </row>
    <row r="314" spans="1:7">
      <c r="A314" s="498" t="s">
        <v>638</v>
      </c>
      <c r="B314" s="495"/>
      <c r="C314" s="42"/>
      <c r="D314" s="42"/>
      <c r="E314" s="42"/>
      <c r="F314" s="42"/>
      <c r="G314" s="42"/>
    </row>
    <row r="315" spans="1:7" ht="41.25" customHeight="1">
      <c r="A315" s="613" t="s">
        <v>757</v>
      </c>
      <c r="B315" s="613"/>
      <c r="C315" s="613"/>
      <c r="D315" s="613"/>
      <c r="E315" s="613"/>
      <c r="F315" s="613"/>
      <c r="G315" s="613"/>
    </row>
    <row r="316" spans="1:7">
      <c r="A316" s="497"/>
      <c r="B316" s="495"/>
      <c r="C316" s="42"/>
      <c r="D316" s="42"/>
      <c r="E316" s="42"/>
      <c r="F316" s="42"/>
      <c r="G316" s="42"/>
    </row>
    <row r="317" spans="1:7">
      <c r="A317" s="42"/>
      <c r="B317" s="495"/>
      <c r="C317" s="42"/>
      <c r="D317" s="42"/>
      <c r="E317" s="42"/>
      <c r="F317" s="42"/>
      <c r="G317" s="42"/>
    </row>
    <row r="318" spans="1:7">
      <c r="A318" s="498" t="s">
        <v>656</v>
      </c>
      <c r="B318" s="495"/>
      <c r="C318" s="42"/>
      <c r="D318" s="42"/>
      <c r="E318" s="42"/>
      <c r="F318" s="42"/>
      <c r="G318" s="42"/>
    </row>
    <row r="319" spans="1:7" ht="54" customHeight="1">
      <c r="A319" s="613" t="s">
        <v>758</v>
      </c>
      <c r="B319" s="613"/>
      <c r="C319" s="613"/>
      <c r="D319" s="613"/>
      <c r="E319" s="613"/>
      <c r="F319" s="613"/>
      <c r="G319" s="613"/>
    </row>
    <row r="320" spans="1:7">
      <c r="A320" s="497"/>
      <c r="B320" s="495"/>
      <c r="C320" s="42"/>
      <c r="D320" s="42"/>
      <c r="E320" s="42"/>
      <c r="F320" s="42"/>
      <c r="G320" s="42"/>
    </row>
    <row r="321" spans="1:7">
      <c r="A321" s="496" t="s">
        <v>759</v>
      </c>
      <c r="B321" s="495"/>
      <c r="C321" s="42"/>
      <c r="D321" s="42"/>
      <c r="E321" s="42"/>
      <c r="F321" s="42"/>
      <c r="G321" s="42"/>
    </row>
    <row r="322" spans="1:7">
      <c r="A322" s="497"/>
      <c r="B322" s="495"/>
      <c r="C322" s="42"/>
      <c r="D322" s="42"/>
      <c r="E322" s="42"/>
      <c r="F322" s="42"/>
      <c r="G322" s="42"/>
    </row>
    <row r="323" spans="1:7">
      <c r="A323" s="498" t="s">
        <v>638</v>
      </c>
      <c r="B323" s="495"/>
      <c r="C323" s="42"/>
      <c r="D323" s="42"/>
      <c r="E323" s="42"/>
      <c r="F323" s="42"/>
      <c r="G323" s="42"/>
    </row>
    <row r="324" spans="1:7" ht="30" customHeight="1">
      <c r="A324" s="613" t="s">
        <v>760</v>
      </c>
      <c r="B324" s="614"/>
      <c r="C324" s="614"/>
      <c r="D324" s="614"/>
      <c r="E324" s="614"/>
      <c r="F324" s="614"/>
      <c r="G324" s="614"/>
    </row>
    <row r="325" spans="1:7">
      <c r="A325" s="497"/>
      <c r="B325" s="495"/>
      <c r="C325" s="42"/>
      <c r="D325" s="42"/>
      <c r="E325" s="42"/>
      <c r="F325" s="42"/>
      <c r="G325" s="42"/>
    </row>
    <row r="326" spans="1:7">
      <c r="A326" s="498" t="s">
        <v>666</v>
      </c>
      <c r="B326" s="495"/>
      <c r="C326" s="42"/>
      <c r="D326" s="42"/>
      <c r="E326" s="42"/>
      <c r="F326" s="42"/>
      <c r="G326" s="42"/>
    </row>
    <row r="327" spans="1:7">
      <c r="A327" s="497" t="s">
        <v>761</v>
      </c>
      <c r="B327" s="495"/>
      <c r="C327" s="42"/>
      <c r="D327" s="42"/>
      <c r="E327" s="42"/>
      <c r="F327" s="42"/>
      <c r="G327" s="42"/>
    </row>
    <row r="328" spans="1:7">
      <c r="A328" s="497"/>
      <c r="B328" s="495"/>
      <c r="C328" s="42"/>
      <c r="D328" s="42"/>
      <c r="E328" s="42"/>
      <c r="F328" s="42"/>
      <c r="G328" s="42"/>
    </row>
    <row r="329" spans="1:7">
      <c r="A329" s="498" t="s">
        <v>658</v>
      </c>
      <c r="B329" s="495"/>
      <c r="C329" s="42"/>
      <c r="D329" s="42"/>
      <c r="E329" s="42"/>
      <c r="F329" s="42"/>
      <c r="G329" s="42"/>
    </row>
    <row r="330" spans="1:7">
      <c r="A330" s="497" t="s">
        <v>762</v>
      </c>
      <c r="B330" s="495"/>
      <c r="C330" s="42"/>
      <c r="D330" s="42"/>
      <c r="E330" s="42"/>
      <c r="F330" s="42"/>
      <c r="G330" s="42"/>
    </row>
    <row r="331" spans="1:7">
      <c r="A331" s="497"/>
      <c r="B331" s="495"/>
      <c r="C331" s="42"/>
      <c r="D331" s="42"/>
      <c r="E331" s="42"/>
      <c r="F331" s="42"/>
      <c r="G331" s="42"/>
    </row>
    <row r="332" spans="1:7">
      <c r="A332" s="496" t="s">
        <v>763</v>
      </c>
      <c r="B332" s="495"/>
      <c r="C332" s="42"/>
      <c r="D332" s="42"/>
      <c r="E332" s="42"/>
      <c r="F332" s="42"/>
      <c r="G332" s="42"/>
    </row>
    <row r="333" spans="1:7">
      <c r="A333" s="497"/>
      <c r="B333" s="495"/>
      <c r="C333" s="42"/>
      <c r="D333" s="42"/>
      <c r="E333" s="42"/>
      <c r="F333" s="42"/>
      <c r="G333" s="42"/>
    </row>
    <row r="334" spans="1:7">
      <c r="A334" s="498" t="s">
        <v>638</v>
      </c>
      <c r="B334" s="495"/>
      <c r="C334" s="42"/>
      <c r="D334" s="42"/>
      <c r="E334" s="42"/>
      <c r="F334" s="42"/>
      <c r="G334" s="42"/>
    </row>
    <row r="335" spans="1:7" ht="44.25" customHeight="1">
      <c r="A335" s="613" t="s">
        <v>764</v>
      </c>
      <c r="B335" s="614"/>
      <c r="C335" s="614"/>
      <c r="D335" s="614"/>
      <c r="E335" s="614"/>
      <c r="F335" s="614"/>
      <c r="G335" s="614"/>
    </row>
    <row r="336" spans="1:7">
      <c r="A336" s="497"/>
      <c r="B336" s="495"/>
      <c r="C336" s="42"/>
      <c r="D336" s="42"/>
      <c r="E336" s="42"/>
      <c r="F336" s="42"/>
      <c r="G336" s="42"/>
    </row>
    <row r="337" spans="1:7">
      <c r="A337" s="498" t="s">
        <v>666</v>
      </c>
      <c r="B337" s="495"/>
      <c r="C337" s="42"/>
      <c r="D337" s="42"/>
      <c r="E337" s="42"/>
      <c r="F337" s="42"/>
      <c r="G337" s="42"/>
    </row>
    <row r="338" spans="1:7">
      <c r="A338" s="497" t="s">
        <v>765</v>
      </c>
      <c r="B338" s="495"/>
      <c r="C338" s="42"/>
      <c r="D338" s="42"/>
      <c r="E338" s="42"/>
      <c r="F338" s="42"/>
      <c r="G338" s="42"/>
    </row>
    <row r="339" spans="1:7">
      <c r="A339" s="497"/>
      <c r="B339" s="495"/>
      <c r="C339" s="42"/>
      <c r="D339" s="42"/>
      <c r="E339" s="42"/>
      <c r="F339" s="42"/>
      <c r="G339" s="42"/>
    </row>
    <row r="340" spans="1:7">
      <c r="A340" s="498" t="s">
        <v>651</v>
      </c>
      <c r="B340" s="495"/>
      <c r="C340" s="42"/>
      <c r="D340" s="42"/>
      <c r="E340" s="42"/>
      <c r="F340" s="42"/>
      <c r="G340" s="42"/>
    </row>
    <row r="341" spans="1:7">
      <c r="A341" s="42"/>
      <c r="B341" s="42"/>
      <c r="C341" s="42"/>
      <c r="D341" s="42"/>
      <c r="E341" s="42"/>
      <c r="F341" s="42"/>
      <c r="G341" s="42"/>
    </row>
    <row r="342" spans="1:7" ht="43.5" customHeight="1">
      <c r="A342" s="613" t="s">
        <v>766</v>
      </c>
      <c r="B342" s="614"/>
      <c r="C342" s="614"/>
      <c r="D342" s="614"/>
      <c r="E342" s="614"/>
      <c r="F342" s="614"/>
      <c r="G342" s="614"/>
    </row>
    <row r="343" spans="1:7">
      <c r="A343" s="497"/>
      <c r="B343" s="495"/>
      <c r="C343" s="42"/>
      <c r="D343" s="42"/>
      <c r="E343" s="42"/>
      <c r="F343" s="42"/>
      <c r="G343" s="42"/>
    </row>
    <row r="344" spans="1:7">
      <c r="A344" s="496" t="s">
        <v>767</v>
      </c>
      <c r="B344" s="495"/>
      <c r="C344" s="42"/>
      <c r="D344" s="42"/>
      <c r="E344" s="42"/>
      <c r="F344" s="42"/>
      <c r="G344" s="42"/>
    </row>
    <row r="345" spans="1:7">
      <c r="A345" s="497"/>
      <c r="B345" s="495"/>
      <c r="C345" s="42"/>
      <c r="D345" s="42"/>
      <c r="E345" s="42"/>
      <c r="F345" s="42"/>
      <c r="G345" s="42"/>
    </row>
    <row r="346" spans="1:7">
      <c r="A346" s="498" t="s">
        <v>638</v>
      </c>
      <c r="B346" s="495"/>
      <c r="C346" s="42"/>
      <c r="D346" s="42"/>
      <c r="E346" s="42"/>
      <c r="F346" s="42"/>
      <c r="G346" s="42"/>
    </row>
    <row r="347" spans="1:7" ht="28.5" customHeight="1">
      <c r="A347" s="613" t="s">
        <v>768</v>
      </c>
      <c r="B347" s="613"/>
      <c r="C347" s="613"/>
      <c r="D347" s="613"/>
      <c r="E347" s="613"/>
      <c r="F347" s="613"/>
      <c r="G347" s="613"/>
    </row>
    <row r="348" spans="1:7">
      <c r="A348" s="497"/>
      <c r="B348" s="495"/>
      <c r="C348" s="42"/>
      <c r="D348" s="42"/>
      <c r="E348" s="42"/>
      <c r="F348" s="42"/>
      <c r="G348" s="42"/>
    </row>
    <row r="349" spans="1:7">
      <c r="A349" s="498" t="s">
        <v>769</v>
      </c>
      <c r="B349" s="495"/>
      <c r="C349" s="42"/>
      <c r="D349" s="42"/>
      <c r="E349" s="42"/>
      <c r="F349" s="42"/>
      <c r="G349" s="42"/>
    </row>
    <row r="350" spans="1:7">
      <c r="A350" s="497" t="s">
        <v>765</v>
      </c>
      <c r="B350" s="495"/>
      <c r="C350" s="42"/>
      <c r="D350" s="42"/>
      <c r="E350" s="42"/>
      <c r="F350" s="42"/>
      <c r="G350" s="42"/>
    </row>
    <row r="351" spans="1:7">
      <c r="A351" s="497"/>
      <c r="B351" s="495"/>
      <c r="C351" s="42"/>
      <c r="D351" s="42"/>
      <c r="E351" s="42"/>
      <c r="F351" s="42"/>
      <c r="G351" s="42"/>
    </row>
    <row r="352" spans="1:7">
      <c r="A352" s="498" t="s">
        <v>658</v>
      </c>
      <c r="B352" s="495"/>
      <c r="C352" s="42"/>
      <c r="D352" s="42"/>
      <c r="E352" s="42"/>
      <c r="F352" s="42"/>
      <c r="G352" s="42"/>
    </row>
    <row r="353" spans="1:7" ht="28.5" customHeight="1">
      <c r="A353" s="613" t="s">
        <v>770</v>
      </c>
      <c r="B353" s="613"/>
      <c r="C353" s="613"/>
      <c r="D353" s="613"/>
      <c r="E353" s="613"/>
      <c r="F353" s="613"/>
      <c r="G353" s="613"/>
    </row>
    <row r="354" spans="1:7">
      <c r="A354" s="497"/>
      <c r="B354" s="495"/>
      <c r="C354" s="42"/>
      <c r="D354" s="42"/>
      <c r="E354" s="42"/>
      <c r="F354" s="42"/>
      <c r="G354" s="42"/>
    </row>
    <row r="355" spans="1:7">
      <c r="A355" s="497"/>
      <c r="B355" s="495"/>
      <c r="C355" s="42"/>
      <c r="D355" s="42"/>
      <c r="E355" s="42"/>
      <c r="F355" s="42"/>
      <c r="G355" s="42"/>
    </row>
    <row r="356" spans="1:7">
      <c r="A356" s="497"/>
      <c r="B356" s="495"/>
      <c r="C356" s="42"/>
      <c r="D356" s="42"/>
      <c r="E356" s="42"/>
      <c r="F356" s="42"/>
      <c r="G356" s="42"/>
    </row>
    <row r="357" spans="1:7">
      <c r="A357" s="42"/>
      <c r="B357" s="42"/>
      <c r="C357" s="42"/>
      <c r="D357" s="42"/>
      <c r="E357" s="42"/>
      <c r="F357" s="42"/>
      <c r="G357" s="42"/>
    </row>
    <row r="358" spans="1:7">
      <c r="A358" s="494" t="s">
        <v>771</v>
      </c>
      <c r="B358" s="495"/>
      <c r="C358" s="42"/>
      <c r="D358" s="42"/>
      <c r="E358" s="42"/>
      <c r="F358" s="42"/>
      <c r="G358" s="42"/>
    </row>
    <row r="359" spans="1:7">
      <c r="A359" s="497"/>
      <c r="B359" s="495"/>
      <c r="C359" s="42"/>
      <c r="D359" s="42"/>
      <c r="E359" s="42"/>
      <c r="F359" s="42"/>
      <c r="G359" s="42"/>
    </row>
    <row r="360" spans="1:7">
      <c r="A360" s="496" t="s">
        <v>772</v>
      </c>
      <c r="B360" s="495"/>
      <c r="C360" s="42"/>
      <c r="D360" s="42"/>
      <c r="E360" s="42"/>
      <c r="F360" s="42"/>
      <c r="G360" s="42"/>
    </row>
    <row r="361" spans="1:7">
      <c r="A361" s="497"/>
      <c r="B361" s="495"/>
      <c r="C361" s="42"/>
      <c r="D361" s="42"/>
      <c r="E361" s="42"/>
      <c r="F361" s="42"/>
      <c r="G361" s="42"/>
    </row>
    <row r="362" spans="1:7">
      <c r="A362" s="498" t="s">
        <v>688</v>
      </c>
      <c r="B362" s="495"/>
      <c r="C362" s="42"/>
      <c r="D362" s="42"/>
      <c r="E362" s="42"/>
      <c r="F362" s="42"/>
      <c r="G362" s="42"/>
    </row>
    <row r="363" spans="1:7" ht="29.25" customHeight="1">
      <c r="A363" s="613" t="s">
        <v>773</v>
      </c>
      <c r="B363" s="614"/>
      <c r="C363" s="614"/>
      <c r="D363" s="614"/>
      <c r="E363" s="614"/>
      <c r="F363" s="614"/>
      <c r="G363" s="614"/>
    </row>
    <row r="364" spans="1:7">
      <c r="A364" s="497"/>
      <c r="B364" s="495"/>
      <c r="C364" s="42"/>
      <c r="D364" s="42"/>
      <c r="E364" s="42"/>
      <c r="F364" s="42"/>
      <c r="G364" s="42"/>
    </row>
    <row r="365" spans="1:7">
      <c r="A365" s="498" t="s">
        <v>666</v>
      </c>
      <c r="B365" s="495"/>
      <c r="C365" s="42"/>
      <c r="D365" s="42"/>
      <c r="E365" s="42"/>
      <c r="F365" s="42"/>
      <c r="G365" s="42"/>
    </row>
    <row r="366" spans="1:7">
      <c r="A366" s="497" t="s">
        <v>774</v>
      </c>
      <c r="B366" s="495"/>
      <c r="C366" s="42"/>
      <c r="D366" s="42"/>
      <c r="E366" s="42"/>
      <c r="F366" s="42"/>
      <c r="G366" s="42"/>
    </row>
    <row r="367" spans="1:7">
      <c r="A367" s="497"/>
      <c r="B367" s="495"/>
      <c r="C367" s="42"/>
      <c r="D367" s="42"/>
      <c r="E367" s="42"/>
      <c r="F367" s="42"/>
      <c r="G367" s="42"/>
    </row>
    <row r="368" spans="1:7">
      <c r="A368" s="496" t="s">
        <v>775</v>
      </c>
      <c r="B368" s="495"/>
      <c r="C368" s="42"/>
      <c r="D368" s="42"/>
      <c r="E368" s="42"/>
      <c r="F368" s="42"/>
      <c r="G368" s="42"/>
    </row>
    <row r="369" spans="1:7">
      <c r="A369" s="497"/>
      <c r="B369" s="495"/>
      <c r="C369" s="42"/>
      <c r="D369" s="42"/>
      <c r="E369" s="42"/>
      <c r="F369" s="42"/>
      <c r="G369" s="42"/>
    </row>
    <row r="370" spans="1:7">
      <c r="A370" s="498" t="s">
        <v>688</v>
      </c>
      <c r="B370" s="495"/>
      <c r="C370" s="42"/>
      <c r="D370" s="42"/>
      <c r="E370" s="42"/>
      <c r="F370" s="42"/>
      <c r="G370" s="42"/>
    </row>
    <row r="371" spans="1:7" ht="29.25" customHeight="1">
      <c r="A371" s="613" t="s">
        <v>776</v>
      </c>
      <c r="B371" s="613"/>
      <c r="C371" s="613"/>
      <c r="D371" s="613"/>
      <c r="E371" s="613"/>
      <c r="F371" s="613"/>
      <c r="G371" s="613"/>
    </row>
    <row r="372" spans="1:7">
      <c r="A372" s="497"/>
      <c r="B372" s="495"/>
      <c r="C372" s="42"/>
      <c r="D372" s="42"/>
      <c r="E372" s="42"/>
      <c r="F372" s="42"/>
      <c r="G372" s="42"/>
    </row>
    <row r="373" spans="1:7">
      <c r="A373" s="498" t="s">
        <v>769</v>
      </c>
      <c r="B373" s="495"/>
      <c r="C373" s="42"/>
      <c r="D373" s="42"/>
      <c r="E373" s="42"/>
      <c r="F373" s="42"/>
      <c r="G373" s="42"/>
    </row>
    <row r="374" spans="1:7">
      <c r="A374" s="497" t="s">
        <v>777</v>
      </c>
      <c r="B374" s="495"/>
      <c r="C374" s="42"/>
      <c r="D374" s="42"/>
      <c r="E374" s="42"/>
      <c r="F374" s="42"/>
      <c r="G374" s="42"/>
    </row>
    <row r="375" spans="1:7">
      <c r="A375" s="497"/>
      <c r="B375" s="495"/>
      <c r="C375" s="42"/>
      <c r="D375" s="42"/>
      <c r="E375" s="42"/>
      <c r="F375" s="42"/>
      <c r="G375" s="42"/>
    </row>
    <row r="376" spans="1:7">
      <c r="A376" s="496" t="s">
        <v>778</v>
      </c>
      <c r="B376" s="495"/>
      <c r="C376" s="42"/>
      <c r="D376" s="42"/>
      <c r="E376" s="42"/>
      <c r="F376" s="42"/>
      <c r="G376" s="42"/>
    </row>
    <row r="377" spans="1:7">
      <c r="A377" s="497"/>
      <c r="B377" s="495"/>
      <c r="C377" s="42"/>
      <c r="D377" s="42"/>
      <c r="E377" s="42"/>
      <c r="F377" s="42"/>
      <c r="G377" s="42"/>
    </row>
    <row r="378" spans="1:7">
      <c r="A378" s="498" t="s">
        <v>638</v>
      </c>
      <c r="B378" s="495"/>
      <c r="C378" s="42"/>
      <c r="D378" s="42"/>
      <c r="E378" s="42"/>
      <c r="F378" s="42"/>
      <c r="G378" s="42"/>
    </row>
    <row r="379" spans="1:7" ht="28.5" customHeight="1">
      <c r="A379" s="613" t="s">
        <v>779</v>
      </c>
      <c r="B379" s="613"/>
      <c r="C379" s="613"/>
      <c r="D379" s="613"/>
      <c r="E379" s="613"/>
      <c r="F379" s="613"/>
      <c r="G379" s="613"/>
    </row>
    <row r="380" spans="1:7">
      <c r="A380" s="497"/>
      <c r="B380" s="495"/>
      <c r="C380" s="42"/>
      <c r="D380" s="42"/>
      <c r="E380" s="42"/>
      <c r="F380" s="42"/>
      <c r="G380" s="42"/>
    </row>
    <row r="381" spans="1:7">
      <c r="A381" s="498" t="s">
        <v>666</v>
      </c>
      <c r="B381" s="495"/>
      <c r="C381" s="42"/>
      <c r="D381" s="42"/>
      <c r="E381" s="42"/>
      <c r="F381" s="42"/>
      <c r="G381" s="42"/>
    </row>
    <row r="382" spans="1:7" ht="30" customHeight="1">
      <c r="A382" s="613" t="s">
        <v>780</v>
      </c>
      <c r="B382" s="614"/>
      <c r="C382" s="614"/>
      <c r="D382" s="614"/>
      <c r="E382" s="614"/>
      <c r="F382" s="614"/>
      <c r="G382" s="614"/>
    </row>
    <row r="383" spans="1:7">
      <c r="A383" s="498"/>
      <c r="B383" s="495"/>
      <c r="C383" s="42"/>
      <c r="D383" s="42"/>
      <c r="E383" s="42"/>
      <c r="F383" s="42"/>
      <c r="G383" s="42"/>
    </row>
    <row r="384" spans="1:7">
      <c r="A384" s="498" t="s">
        <v>658</v>
      </c>
      <c r="B384" s="495"/>
      <c r="C384" s="42"/>
      <c r="D384" s="42"/>
      <c r="E384" s="42"/>
      <c r="F384" s="42"/>
      <c r="G384" s="42"/>
    </row>
    <row r="385" spans="1:7" ht="28.5" customHeight="1">
      <c r="A385" s="613" t="s">
        <v>781</v>
      </c>
      <c r="B385" s="614"/>
      <c r="C385" s="614"/>
      <c r="D385" s="614"/>
      <c r="E385" s="614"/>
      <c r="F385" s="614"/>
      <c r="G385" s="614"/>
    </row>
    <row r="386" spans="1:7">
      <c r="A386" s="497"/>
      <c r="B386" s="495"/>
      <c r="C386" s="42"/>
      <c r="D386" s="42"/>
      <c r="E386" s="42"/>
      <c r="F386" s="42"/>
      <c r="G386" s="42"/>
    </row>
    <row r="387" spans="1:7">
      <c r="A387" s="496" t="s">
        <v>782</v>
      </c>
      <c r="B387" s="495"/>
      <c r="C387" s="42"/>
      <c r="D387" s="42"/>
      <c r="E387" s="42"/>
      <c r="F387" s="42"/>
      <c r="G387" s="42"/>
    </row>
    <row r="388" spans="1:7">
      <c r="A388" s="497"/>
      <c r="B388" s="495"/>
      <c r="C388" s="42"/>
      <c r="D388" s="42"/>
      <c r="E388" s="42"/>
      <c r="F388" s="42"/>
      <c r="G388" s="42"/>
    </row>
    <row r="389" spans="1:7">
      <c r="A389" s="498" t="s">
        <v>638</v>
      </c>
      <c r="B389" s="495"/>
      <c r="C389" s="42"/>
      <c r="D389" s="42"/>
      <c r="E389" s="42"/>
      <c r="F389" s="42"/>
      <c r="G389" s="42"/>
    </row>
    <row r="390" spans="1:7">
      <c r="A390" s="497" t="s">
        <v>783</v>
      </c>
      <c r="B390" s="495"/>
      <c r="C390" s="42"/>
      <c r="D390" s="42"/>
      <c r="E390" s="42"/>
      <c r="F390" s="42"/>
      <c r="G390" s="42"/>
    </row>
    <row r="391" spans="1:7">
      <c r="A391" s="497" t="s">
        <v>784</v>
      </c>
      <c r="B391" s="495"/>
      <c r="C391" s="42"/>
      <c r="D391" s="42"/>
      <c r="E391" s="42"/>
      <c r="F391" s="42"/>
      <c r="G391" s="42"/>
    </row>
    <row r="392" spans="1:7">
      <c r="A392" s="498" t="s">
        <v>666</v>
      </c>
      <c r="B392" s="495"/>
      <c r="C392" s="42"/>
      <c r="D392" s="42"/>
      <c r="E392" s="42"/>
      <c r="F392" s="42"/>
      <c r="G392" s="42"/>
    </row>
    <row r="393" spans="1:7">
      <c r="A393" s="497" t="s">
        <v>785</v>
      </c>
      <c r="B393" s="495"/>
      <c r="C393" s="42"/>
      <c r="D393" s="42"/>
      <c r="E393" s="42"/>
      <c r="F393" s="42"/>
      <c r="G393" s="42"/>
    </row>
    <row r="394" spans="1:7">
      <c r="A394" s="497"/>
      <c r="B394" s="495"/>
      <c r="C394" s="42"/>
      <c r="D394" s="42"/>
      <c r="E394" s="42"/>
      <c r="F394" s="42"/>
      <c r="G394" s="42"/>
    </row>
    <row r="395" spans="1:7">
      <c r="A395" s="496" t="s">
        <v>786</v>
      </c>
      <c r="B395" s="495"/>
      <c r="C395" s="42"/>
      <c r="D395" s="42"/>
      <c r="E395" s="42"/>
      <c r="F395" s="42"/>
      <c r="G395" s="42"/>
    </row>
    <row r="396" spans="1:7">
      <c r="A396" s="497"/>
      <c r="B396" s="495"/>
      <c r="C396" s="42"/>
      <c r="D396" s="42"/>
      <c r="E396" s="42"/>
      <c r="F396" s="42"/>
      <c r="G396" s="42"/>
    </row>
    <row r="397" spans="1:7">
      <c r="A397" s="498" t="s">
        <v>638</v>
      </c>
      <c r="B397" s="495"/>
      <c r="C397" s="42"/>
      <c r="D397" s="42"/>
      <c r="E397" s="42"/>
      <c r="F397" s="42"/>
      <c r="G397" s="42"/>
    </row>
    <row r="398" spans="1:7" ht="29.25" customHeight="1">
      <c r="A398" s="613" t="s">
        <v>787</v>
      </c>
      <c r="B398" s="614"/>
      <c r="C398" s="614"/>
      <c r="D398" s="614"/>
      <c r="E398" s="614"/>
      <c r="F398" s="614"/>
      <c r="G398" s="614"/>
    </row>
    <row r="399" spans="1:7">
      <c r="A399" s="498" t="s">
        <v>666</v>
      </c>
      <c r="B399" s="495"/>
      <c r="C399" s="42"/>
      <c r="D399" s="42"/>
      <c r="E399" s="42"/>
      <c r="F399" s="42"/>
      <c r="G399" s="42"/>
    </row>
    <row r="400" spans="1:7">
      <c r="A400" s="497" t="s">
        <v>788</v>
      </c>
      <c r="B400" s="495"/>
      <c r="C400" s="42"/>
      <c r="D400" s="42"/>
      <c r="E400" s="42"/>
      <c r="F400" s="42"/>
      <c r="G400" s="42"/>
    </row>
    <row r="401" spans="1:7">
      <c r="A401" s="497"/>
      <c r="B401" s="495"/>
      <c r="C401" s="42"/>
      <c r="D401" s="42"/>
      <c r="E401" s="42"/>
      <c r="F401" s="42"/>
      <c r="G401" s="42"/>
    </row>
    <row r="402" spans="1:7">
      <c r="A402" s="497"/>
      <c r="B402" s="495"/>
      <c r="C402" s="42"/>
      <c r="D402" s="42"/>
      <c r="E402" s="42"/>
      <c r="F402" s="42"/>
      <c r="G402" s="42"/>
    </row>
    <row r="403" spans="1:7">
      <c r="A403" s="496" t="s">
        <v>789</v>
      </c>
      <c r="B403" s="495"/>
      <c r="C403" s="42"/>
      <c r="D403" s="42"/>
      <c r="E403" s="42"/>
      <c r="F403" s="42"/>
      <c r="G403" s="42"/>
    </row>
    <row r="404" spans="1:7">
      <c r="A404" s="497"/>
      <c r="B404" s="495"/>
      <c r="C404" s="42"/>
      <c r="D404" s="42"/>
      <c r="E404" s="42"/>
      <c r="F404" s="42"/>
      <c r="G404" s="42"/>
    </row>
    <row r="405" spans="1:7">
      <c r="A405" s="498" t="s">
        <v>638</v>
      </c>
      <c r="B405" s="495"/>
      <c r="C405" s="42"/>
      <c r="D405" s="42"/>
      <c r="E405" s="42"/>
      <c r="F405" s="42"/>
      <c r="G405" s="42"/>
    </row>
    <row r="406" spans="1:7" ht="30" customHeight="1">
      <c r="A406" s="613" t="s">
        <v>790</v>
      </c>
      <c r="B406" s="614"/>
      <c r="C406" s="614"/>
      <c r="D406" s="614"/>
      <c r="E406" s="614"/>
      <c r="F406" s="614"/>
      <c r="G406" s="614"/>
    </row>
    <row r="407" spans="1:7">
      <c r="A407" s="497"/>
      <c r="B407" s="495"/>
      <c r="C407" s="42"/>
      <c r="D407" s="42"/>
      <c r="E407" s="42"/>
      <c r="F407" s="42"/>
      <c r="G407" s="42"/>
    </row>
    <row r="408" spans="1:7">
      <c r="A408" s="498" t="s">
        <v>666</v>
      </c>
      <c r="B408" s="495"/>
      <c r="C408" s="42"/>
      <c r="D408" s="42"/>
      <c r="E408" s="42"/>
      <c r="F408" s="42"/>
      <c r="G408" s="42"/>
    </row>
    <row r="409" spans="1:7">
      <c r="A409" s="497" t="s">
        <v>791</v>
      </c>
      <c r="B409" s="495"/>
      <c r="C409" s="42"/>
      <c r="D409" s="42"/>
      <c r="E409" s="42"/>
      <c r="F409" s="42"/>
      <c r="G409" s="42"/>
    </row>
    <row r="410" spans="1:7">
      <c r="A410" s="497"/>
      <c r="B410" s="495"/>
      <c r="C410" s="42"/>
      <c r="D410" s="42"/>
      <c r="E410" s="42"/>
      <c r="F410" s="42"/>
      <c r="G410" s="42"/>
    </row>
    <row r="411" spans="1:7">
      <c r="A411" s="496" t="s">
        <v>792</v>
      </c>
      <c r="B411" s="495"/>
      <c r="C411" s="42"/>
      <c r="D411" s="42"/>
      <c r="E411" s="42"/>
      <c r="F411" s="42"/>
      <c r="G411" s="42"/>
    </row>
    <row r="412" spans="1:7">
      <c r="A412" s="497"/>
      <c r="B412" s="495"/>
      <c r="C412" s="42"/>
      <c r="D412" s="42"/>
      <c r="E412" s="42"/>
      <c r="F412" s="42"/>
      <c r="G412" s="42"/>
    </row>
    <row r="413" spans="1:7">
      <c r="A413" s="498" t="s">
        <v>638</v>
      </c>
      <c r="B413" s="495"/>
      <c r="C413" s="42"/>
      <c r="D413" s="42"/>
      <c r="E413" s="42"/>
      <c r="F413" s="42"/>
      <c r="G413" s="42"/>
    </row>
    <row r="414" spans="1:7" ht="43.5" customHeight="1">
      <c r="A414" s="613" t="s">
        <v>793</v>
      </c>
      <c r="B414" s="613"/>
      <c r="C414" s="613"/>
      <c r="D414" s="613"/>
      <c r="E414" s="613"/>
      <c r="F414" s="613"/>
      <c r="G414" s="613"/>
    </row>
    <row r="415" spans="1:7">
      <c r="A415" s="497"/>
      <c r="B415" s="495"/>
      <c r="C415" s="42"/>
      <c r="D415" s="42"/>
      <c r="E415" s="42"/>
      <c r="F415" s="42"/>
      <c r="G415" s="42"/>
    </row>
    <row r="416" spans="1:7">
      <c r="A416" s="498" t="s">
        <v>666</v>
      </c>
      <c r="B416" s="495"/>
      <c r="C416" s="42"/>
      <c r="D416" s="42"/>
      <c r="E416" s="42"/>
      <c r="F416" s="42"/>
      <c r="G416" s="42"/>
    </row>
    <row r="417" spans="1:7" ht="27.75" customHeight="1">
      <c r="A417" s="613" t="s">
        <v>794</v>
      </c>
      <c r="B417" s="613"/>
      <c r="C417" s="613"/>
      <c r="D417" s="613"/>
      <c r="E417" s="613"/>
      <c r="F417" s="613"/>
      <c r="G417" s="613"/>
    </row>
    <row r="418" spans="1:7">
      <c r="A418" s="497"/>
      <c r="B418" s="495"/>
      <c r="C418" s="42"/>
      <c r="D418" s="42"/>
      <c r="E418" s="42"/>
      <c r="F418" s="42"/>
      <c r="G418" s="42"/>
    </row>
    <row r="419" spans="1:7">
      <c r="A419" s="496" t="s">
        <v>724</v>
      </c>
      <c r="B419" s="495"/>
      <c r="C419" s="42"/>
      <c r="D419" s="42"/>
      <c r="E419" s="42"/>
      <c r="F419" s="42"/>
      <c r="G419" s="42"/>
    </row>
    <row r="420" spans="1:7">
      <c r="A420" s="497"/>
      <c r="B420" s="495"/>
      <c r="C420" s="42"/>
      <c r="D420" s="42"/>
      <c r="E420" s="42"/>
      <c r="F420" s="42"/>
      <c r="G420" s="42"/>
    </row>
    <row r="421" spans="1:7">
      <c r="A421" s="498" t="s">
        <v>638</v>
      </c>
      <c r="B421" s="495"/>
      <c r="C421" s="42"/>
      <c r="D421" s="42"/>
      <c r="E421" s="42"/>
      <c r="F421" s="42"/>
      <c r="G421" s="42"/>
    </row>
    <row r="422" spans="1:7" ht="29.25" customHeight="1">
      <c r="A422" s="613" t="s">
        <v>795</v>
      </c>
      <c r="B422" s="614"/>
      <c r="C422" s="614"/>
      <c r="D422" s="614"/>
      <c r="E422" s="614"/>
      <c r="F422" s="614"/>
      <c r="G422" s="614"/>
    </row>
    <row r="423" spans="1:7">
      <c r="A423" s="497"/>
      <c r="B423" s="495"/>
      <c r="C423" s="42"/>
      <c r="D423" s="42"/>
      <c r="E423" s="42"/>
      <c r="F423" s="42"/>
      <c r="G423" s="42"/>
    </row>
    <row r="424" spans="1:7">
      <c r="A424" s="498" t="s">
        <v>666</v>
      </c>
      <c r="B424" s="495"/>
      <c r="C424" s="42"/>
      <c r="D424" s="42"/>
      <c r="E424" s="42"/>
      <c r="F424" s="42"/>
      <c r="G424" s="42"/>
    </row>
    <row r="425" spans="1:7" ht="30" customHeight="1">
      <c r="A425" s="613" t="s">
        <v>796</v>
      </c>
      <c r="B425" s="614"/>
      <c r="C425" s="614"/>
      <c r="D425" s="614"/>
      <c r="E425" s="614"/>
      <c r="F425" s="614"/>
      <c r="G425" s="614"/>
    </row>
    <row r="426" spans="1:7">
      <c r="A426" s="497"/>
      <c r="B426" s="495"/>
      <c r="C426" s="42"/>
      <c r="D426" s="42"/>
      <c r="E426" s="42"/>
      <c r="F426" s="42"/>
      <c r="G426" s="42"/>
    </row>
    <row r="427" spans="1:7">
      <c r="A427" s="498" t="s">
        <v>658</v>
      </c>
      <c r="B427" s="495"/>
      <c r="C427" s="42"/>
      <c r="D427" s="42"/>
      <c r="E427" s="42"/>
      <c r="F427" s="42"/>
      <c r="G427" s="42"/>
    </row>
    <row r="428" spans="1:7" ht="29.25" customHeight="1">
      <c r="A428" s="613" t="s">
        <v>797</v>
      </c>
      <c r="B428" s="614"/>
      <c r="C428" s="614"/>
      <c r="D428" s="614"/>
      <c r="E428" s="614"/>
      <c r="F428" s="614"/>
      <c r="G428" s="614"/>
    </row>
    <row r="429" spans="1:7">
      <c r="A429" s="497"/>
      <c r="B429" s="495"/>
      <c r="C429" s="42"/>
      <c r="D429" s="42"/>
      <c r="E429" s="42"/>
      <c r="F429" s="42"/>
      <c r="G429" s="42"/>
    </row>
    <row r="430" spans="1:7">
      <c r="A430" s="496" t="s">
        <v>798</v>
      </c>
      <c r="B430" s="495"/>
      <c r="C430" s="42"/>
      <c r="D430" s="42"/>
      <c r="E430" s="42"/>
      <c r="F430" s="42"/>
      <c r="G430" s="42"/>
    </row>
    <row r="431" spans="1:7">
      <c r="A431" s="497"/>
      <c r="B431" s="495"/>
      <c r="C431" s="42"/>
      <c r="D431" s="42"/>
      <c r="E431" s="42"/>
      <c r="F431" s="42"/>
      <c r="G431" s="42"/>
    </row>
    <row r="432" spans="1:7">
      <c r="A432" s="498" t="s">
        <v>638</v>
      </c>
      <c r="B432" s="495"/>
      <c r="C432" s="42"/>
      <c r="D432" s="42"/>
      <c r="E432" s="42"/>
      <c r="F432" s="42"/>
      <c r="G432" s="42"/>
    </row>
    <row r="433" spans="1:7" ht="31.5" customHeight="1">
      <c r="A433" s="613" t="s">
        <v>799</v>
      </c>
      <c r="B433" s="614"/>
      <c r="C433" s="614"/>
      <c r="D433" s="614"/>
      <c r="E433" s="614"/>
      <c r="F433" s="614"/>
      <c r="G433" s="614"/>
    </row>
    <row r="434" spans="1:7">
      <c r="A434" s="497"/>
      <c r="B434" s="495"/>
      <c r="C434" s="42"/>
      <c r="D434" s="42"/>
      <c r="E434" s="42"/>
      <c r="F434" s="42"/>
      <c r="G434" s="42"/>
    </row>
    <row r="435" spans="1:7">
      <c r="A435" s="498" t="s">
        <v>666</v>
      </c>
      <c r="B435" s="495"/>
      <c r="C435" s="42"/>
      <c r="D435" s="42"/>
      <c r="E435" s="42"/>
      <c r="F435" s="42"/>
      <c r="G435" s="42"/>
    </row>
    <row r="436" spans="1:7" ht="29.25" customHeight="1">
      <c r="A436" s="613" t="s">
        <v>800</v>
      </c>
      <c r="B436" s="613"/>
      <c r="C436" s="613"/>
      <c r="D436" s="613"/>
      <c r="E436" s="613"/>
      <c r="F436" s="613"/>
      <c r="G436" s="613"/>
    </row>
    <row r="437" spans="1:7">
      <c r="A437" s="497"/>
      <c r="B437" s="495"/>
      <c r="C437" s="42"/>
      <c r="D437" s="42"/>
      <c r="E437" s="42"/>
      <c r="F437" s="42"/>
      <c r="G437" s="42"/>
    </row>
    <row r="438" spans="1:7">
      <c r="A438" s="496" t="s">
        <v>692</v>
      </c>
      <c r="B438" s="495"/>
      <c r="C438" s="42"/>
      <c r="D438" s="42"/>
      <c r="E438" s="42"/>
      <c r="F438" s="42"/>
      <c r="G438" s="42"/>
    </row>
    <row r="439" spans="1:7">
      <c r="A439" s="497"/>
      <c r="B439" s="495"/>
      <c r="C439" s="42"/>
      <c r="D439" s="42"/>
      <c r="E439" s="42"/>
      <c r="F439" s="42"/>
      <c r="G439" s="42"/>
    </row>
    <row r="440" spans="1:7">
      <c r="A440" s="498" t="s">
        <v>638</v>
      </c>
      <c r="B440" s="495"/>
      <c r="C440" s="42"/>
      <c r="D440" s="42"/>
      <c r="E440" s="42"/>
      <c r="F440" s="42"/>
      <c r="G440" s="42"/>
    </row>
    <row r="441" spans="1:7" ht="30" customHeight="1">
      <c r="A441" s="613" t="s">
        <v>801</v>
      </c>
      <c r="B441" s="613"/>
      <c r="C441" s="613"/>
      <c r="D441" s="613"/>
      <c r="E441" s="613"/>
      <c r="F441" s="613"/>
      <c r="G441" s="613"/>
    </row>
    <row r="442" spans="1:7">
      <c r="A442" s="497"/>
      <c r="B442" s="495"/>
      <c r="C442" s="42"/>
      <c r="D442" s="42"/>
      <c r="E442" s="42"/>
      <c r="F442" s="42"/>
      <c r="G442" s="42"/>
    </row>
    <row r="443" spans="1:7">
      <c r="A443" s="498" t="s">
        <v>666</v>
      </c>
      <c r="B443" s="495"/>
      <c r="C443" s="42"/>
      <c r="D443" s="42"/>
      <c r="E443" s="42"/>
      <c r="F443" s="42"/>
      <c r="G443" s="42"/>
    </row>
    <row r="444" spans="1:7" ht="30" customHeight="1">
      <c r="A444" s="613" t="s">
        <v>802</v>
      </c>
      <c r="B444" s="613"/>
      <c r="C444" s="613"/>
      <c r="D444" s="613"/>
      <c r="E444" s="613"/>
      <c r="F444" s="613"/>
      <c r="G444" s="613"/>
    </row>
    <row r="445" spans="1:7">
      <c r="A445" s="497"/>
      <c r="B445" s="495"/>
      <c r="C445" s="42"/>
      <c r="D445" s="42"/>
      <c r="E445" s="42"/>
      <c r="F445" s="42"/>
      <c r="G445" s="42"/>
    </row>
    <row r="446" spans="1:7">
      <c r="A446" s="496" t="s">
        <v>803</v>
      </c>
      <c r="B446" s="495"/>
      <c r="C446" s="42"/>
      <c r="D446" s="42"/>
      <c r="E446" s="42"/>
      <c r="F446" s="42"/>
      <c r="G446" s="42"/>
    </row>
    <row r="447" spans="1:7">
      <c r="A447" s="497"/>
      <c r="B447" s="495"/>
      <c r="C447" s="42"/>
      <c r="D447" s="42"/>
      <c r="E447" s="42"/>
      <c r="F447" s="42"/>
      <c r="G447" s="42"/>
    </row>
    <row r="448" spans="1:7">
      <c r="A448" s="498" t="s">
        <v>638</v>
      </c>
      <c r="B448" s="495"/>
      <c r="C448" s="42"/>
      <c r="D448" s="42"/>
      <c r="E448" s="42"/>
      <c r="F448" s="42"/>
      <c r="G448" s="42"/>
    </row>
    <row r="449" spans="1:7">
      <c r="A449" s="497" t="s">
        <v>804</v>
      </c>
      <c r="B449" s="495"/>
      <c r="C449" s="42"/>
      <c r="D449" s="42"/>
      <c r="E449" s="42"/>
      <c r="F449" s="42"/>
      <c r="G449" s="42"/>
    </row>
    <row r="450" spans="1:7">
      <c r="A450" s="498"/>
      <c r="B450" s="495"/>
      <c r="C450" s="42"/>
      <c r="D450" s="42"/>
      <c r="E450" s="42"/>
      <c r="F450" s="42"/>
      <c r="G450" s="42"/>
    </row>
    <row r="451" spans="1:7">
      <c r="A451" s="498" t="s">
        <v>666</v>
      </c>
      <c r="B451" s="495"/>
      <c r="C451" s="42"/>
      <c r="D451" s="42"/>
      <c r="E451" s="42"/>
      <c r="F451" s="42"/>
      <c r="G451" s="42"/>
    </row>
    <row r="452" spans="1:7" ht="28.5" customHeight="1">
      <c r="A452" s="613" t="s">
        <v>805</v>
      </c>
      <c r="B452" s="613"/>
      <c r="C452" s="613"/>
      <c r="D452" s="613"/>
      <c r="E452" s="613"/>
      <c r="F452" s="613"/>
      <c r="G452" s="613"/>
    </row>
    <row r="453" spans="1:7">
      <c r="A453" s="501"/>
      <c r="B453" s="501"/>
      <c r="C453" s="501"/>
      <c r="D453" s="501"/>
      <c r="E453" s="501"/>
      <c r="F453" s="501"/>
      <c r="G453" s="501"/>
    </row>
    <row r="454" spans="1:7">
      <c r="A454" s="497"/>
      <c r="B454" s="495"/>
      <c r="C454" s="42"/>
      <c r="D454" s="42"/>
      <c r="E454" s="42"/>
      <c r="F454" s="42"/>
      <c r="G454" s="42"/>
    </row>
    <row r="455" spans="1:7">
      <c r="A455" s="496" t="s">
        <v>806</v>
      </c>
      <c r="B455" s="495"/>
      <c r="C455" s="42"/>
      <c r="D455" s="42"/>
      <c r="E455" s="42"/>
      <c r="F455" s="42"/>
      <c r="G455" s="42"/>
    </row>
    <row r="456" spans="1:7">
      <c r="A456" s="497"/>
      <c r="B456" s="495"/>
      <c r="C456" s="42"/>
      <c r="D456" s="42"/>
      <c r="E456" s="42"/>
      <c r="F456" s="42"/>
      <c r="G456" s="42"/>
    </row>
    <row r="457" spans="1:7">
      <c r="A457" s="498" t="s">
        <v>638</v>
      </c>
      <c r="B457" s="495"/>
      <c r="C457" s="42"/>
      <c r="D457" s="42"/>
      <c r="E457" s="42"/>
      <c r="F457" s="42"/>
      <c r="G457" s="42"/>
    </row>
    <row r="458" spans="1:7" ht="30" customHeight="1">
      <c r="A458" s="613" t="s">
        <v>807</v>
      </c>
      <c r="B458" s="614"/>
      <c r="C458" s="614"/>
      <c r="D458" s="614"/>
      <c r="E458" s="614"/>
      <c r="F458" s="614"/>
      <c r="G458" s="614"/>
    </row>
    <row r="459" spans="1:7">
      <c r="A459" s="498"/>
      <c r="B459" s="495"/>
      <c r="C459" s="42"/>
      <c r="D459" s="42"/>
      <c r="E459" s="42"/>
      <c r="F459" s="42"/>
      <c r="G459" s="42"/>
    </row>
    <row r="460" spans="1:7">
      <c r="A460" s="498" t="s">
        <v>666</v>
      </c>
      <c r="B460" s="495"/>
      <c r="C460" s="42"/>
      <c r="D460" s="42"/>
      <c r="E460" s="42"/>
      <c r="F460" s="42"/>
      <c r="G460" s="42"/>
    </row>
    <row r="461" spans="1:7" ht="29.25" customHeight="1">
      <c r="A461" s="613" t="s">
        <v>808</v>
      </c>
      <c r="B461" s="613"/>
      <c r="C461" s="613"/>
      <c r="D461" s="613"/>
      <c r="E461" s="613"/>
      <c r="F461" s="613"/>
      <c r="G461" s="613"/>
    </row>
    <row r="462" spans="1:7">
      <c r="A462" s="497"/>
      <c r="B462" s="495"/>
      <c r="C462" s="42"/>
      <c r="D462" s="42"/>
      <c r="E462" s="42"/>
      <c r="F462" s="42"/>
      <c r="G462" s="42"/>
    </row>
    <row r="463" spans="1:7">
      <c r="A463" s="497" t="s">
        <v>809</v>
      </c>
      <c r="B463" s="495"/>
      <c r="C463" s="42"/>
      <c r="D463" s="42"/>
      <c r="E463" s="42"/>
      <c r="F463" s="42"/>
      <c r="G463" s="42"/>
    </row>
    <row r="464" spans="1:7">
      <c r="A464" s="497"/>
      <c r="B464" s="495"/>
      <c r="C464" s="42"/>
      <c r="D464" s="42"/>
      <c r="E464" s="42"/>
      <c r="F464" s="42"/>
      <c r="G464" s="42"/>
    </row>
    <row r="465" spans="1:7">
      <c r="A465" s="497" t="s">
        <v>810</v>
      </c>
      <c r="B465" s="495"/>
      <c r="C465" s="42"/>
      <c r="D465" s="42"/>
      <c r="E465" s="42"/>
      <c r="F465" s="42"/>
      <c r="G465" s="42"/>
    </row>
    <row r="466" spans="1:7">
      <c r="A466" s="497" t="s">
        <v>811</v>
      </c>
      <c r="B466" s="495"/>
      <c r="C466" s="42"/>
      <c r="D466" s="42"/>
      <c r="E466" s="42"/>
      <c r="F466" s="42"/>
      <c r="G466" s="42"/>
    </row>
    <row r="467" spans="1:7" ht="135" customHeight="1">
      <c r="A467" s="613" t="s">
        <v>812</v>
      </c>
      <c r="B467" s="614"/>
      <c r="C467" s="614"/>
      <c r="D467" s="614"/>
      <c r="E467" s="614"/>
      <c r="F467" s="614"/>
      <c r="G467" s="614"/>
    </row>
    <row r="468" spans="1:7">
      <c r="A468" s="497"/>
      <c r="B468" s="495"/>
      <c r="C468" s="42"/>
      <c r="D468" s="42"/>
      <c r="E468" s="42"/>
      <c r="F468" s="42"/>
      <c r="G468" s="42"/>
    </row>
    <row r="469" spans="1:7">
      <c r="A469" s="497" t="s">
        <v>813</v>
      </c>
      <c r="B469" s="495"/>
      <c r="C469" s="42"/>
      <c r="D469" s="42"/>
      <c r="E469" s="42"/>
      <c r="F469" s="42"/>
      <c r="G469" s="42"/>
    </row>
    <row r="470" spans="1:7" ht="40.5" customHeight="1">
      <c r="A470" s="613" t="s">
        <v>814</v>
      </c>
      <c r="B470" s="614"/>
      <c r="C470" s="614"/>
      <c r="D470" s="614"/>
      <c r="E470" s="614"/>
      <c r="F470" s="614"/>
      <c r="G470" s="614"/>
    </row>
    <row r="471" spans="1:7">
      <c r="A471" s="497"/>
      <c r="B471" s="495"/>
      <c r="C471" s="42"/>
      <c r="D471" s="42"/>
      <c r="E471" s="42"/>
      <c r="F471" s="42"/>
      <c r="G471" s="42"/>
    </row>
    <row r="472" spans="1:7">
      <c r="A472" s="497"/>
      <c r="B472" s="495"/>
      <c r="C472" s="42"/>
      <c r="D472" s="42"/>
      <c r="E472" s="42"/>
      <c r="F472" s="42"/>
      <c r="G472" s="42"/>
    </row>
    <row r="473" spans="1:7">
      <c r="A473" s="497" t="s">
        <v>815</v>
      </c>
      <c r="B473" s="495"/>
      <c r="C473" s="42"/>
      <c r="D473" s="42"/>
      <c r="E473" s="42"/>
      <c r="F473" s="42"/>
      <c r="G473" s="42"/>
    </row>
    <row r="474" spans="1:7" ht="110.25" customHeight="1">
      <c r="A474" s="613" t="s">
        <v>816</v>
      </c>
      <c r="B474" s="613"/>
      <c r="C474" s="613"/>
      <c r="D474" s="613"/>
      <c r="E474" s="613"/>
      <c r="F474" s="613"/>
      <c r="G474" s="613"/>
    </row>
    <row r="475" spans="1:7">
      <c r="A475" s="497"/>
      <c r="B475" s="495"/>
      <c r="C475" s="42"/>
      <c r="D475" s="42"/>
      <c r="E475" s="42"/>
      <c r="F475" s="42"/>
      <c r="G475" s="42"/>
    </row>
    <row r="476" spans="1:7">
      <c r="A476" s="497" t="s">
        <v>817</v>
      </c>
      <c r="B476" s="495"/>
      <c r="C476" s="42"/>
      <c r="D476" s="42"/>
      <c r="E476" s="42"/>
      <c r="F476" s="42"/>
      <c r="G476" s="42"/>
    </row>
    <row r="477" spans="1:7" ht="51" customHeight="1">
      <c r="A477" s="613" t="s">
        <v>818</v>
      </c>
      <c r="B477" s="613"/>
      <c r="C477" s="613"/>
      <c r="D477" s="613"/>
      <c r="E477" s="613"/>
      <c r="F477" s="613"/>
      <c r="G477" s="613"/>
    </row>
    <row r="478" spans="1:7">
      <c r="A478" s="497"/>
      <c r="B478" s="495"/>
      <c r="C478" s="42"/>
      <c r="D478" s="42"/>
      <c r="E478" s="42"/>
      <c r="F478" s="42"/>
      <c r="G478" s="42"/>
    </row>
    <row r="479" spans="1:7" ht="37.5" customHeight="1">
      <c r="A479" s="613" t="s">
        <v>819</v>
      </c>
      <c r="B479" s="613"/>
      <c r="C479" s="613"/>
      <c r="D479" s="613"/>
      <c r="E479" s="613"/>
      <c r="F479" s="613"/>
      <c r="G479" s="613"/>
    </row>
    <row r="480" spans="1:7">
      <c r="A480" s="497"/>
      <c r="B480" s="495"/>
      <c r="C480" s="42"/>
      <c r="D480" s="42"/>
      <c r="E480" s="42"/>
      <c r="F480" s="42"/>
      <c r="G480" s="42"/>
    </row>
    <row r="481" spans="1:7" ht="30.75" customHeight="1">
      <c r="A481" s="613" t="s">
        <v>820</v>
      </c>
      <c r="B481" s="613"/>
      <c r="C481" s="613"/>
      <c r="D481" s="613"/>
      <c r="E481" s="613"/>
      <c r="F481" s="613"/>
      <c r="G481" s="613"/>
    </row>
    <row r="482" spans="1:7">
      <c r="A482" s="497"/>
      <c r="B482" s="495"/>
      <c r="C482" s="42"/>
      <c r="D482" s="42"/>
      <c r="E482" s="42"/>
      <c r="F482" s="42"/>
      <c r="G482" s="42"/>
    </row>
    <row r="483" spans="1:7" ht="40.5" customHeight="1">
      <c r="A483" s="613" t="s">
        <v>821</v>
      </c>
      <c r="B483" s="614"/>
      <c r="C483" s="614"/>
      <c r="D483" s="614"/>
      <c r="E483" s="614"/>
      <c r="F483" s="614"/>
      <c r="G483" s="614"/>
    </row>
    <row r="484" spans="1:7">
      <c r="A484" s="497"/>
      <c r="B484" s="495"/>
      <c r="C484" s="42"/>
      <c r="D484" s="42"/>
      <c r="E484" s="42"/>
      <c r="F484" s="42"/>
      <c r="G484" s="42"/>
    </row>
    <row r="485" spans="1:7">
      <c r="A485" s="496" t="s">
        <v>822</v>
      </c>
      <c r="B485" s="495"/>
      <c r="C485" s="42"/>
      <c r="D485" s="42"/>
      <c r="E485" s="42"/>
      <c r="F485" s="42"/>
      <c r="G485" s="42"/>
    </row>
    <row r="486" spans="1:7">
      <c r="A486" s="497"/>
      <c r="B486" s="495"/>
      <c r="C486" s="42"/>
      <c r="D486" s="42"/>
      <c r="E486" s="42"/>
      <c r="F486" s="42"/>
      <c r="G486" s="42"/>
    </row>
    <row r="487" spans="1:7">
      <c r="A487" s="498" t="s">
        <v>638</v>
      </c>
      <c r="B487" s="495"/>
      <c r="C487" s="42"/>
      <c r="D487" s="42"/>
      <c r="E487" s="42"/>
      <c r="F487" s="42"/>
      <c r="G487" s="42"/>
    </row>
    <row r="488" spans="1:7">
      <c r="A488" s="497" t="s">
        <v>823</v>
      </c>
      <c r="B488" s="495"/>
      <c r="C488" s="42"/>
      <c r="D488" s="42"/>
      <c r="E488" s="42"/>
      <c r="F488" s="42"/>
      <c r="G488" s="42"/>
    </row>
    <row r="489" spans="1:7">
      <c r="A489" s="497"/>
      <c r="B489" s="495"/>
      <c r="C489" s="42"/>
      <c r="D489" s="42"/>
      <c r="E489" s="42"/>
      <c r="F489" s="42"/>
      <c r="G489" s="42"/>
    </row>
    <row r="490" spans="1:7">
      <c r="A490" s="498" t="s">
        <v>666</v>
      </c>
      <c r="B490" s="495"/>
      <c r="C490" s="42"/>
      <c r="D490" s="42"/>
      <c r="E490" s="42"/>
      <c r="F490" s="42"/>
      <c r="G490" s="42"/>
    </row>
    <row r="491" spans="1:7">
      <c r="A491" s="497" t="s">
        <v>824</v>
      </c>
      <c r="B491" s="495"/>
      <c r="C491" s="42"/>
      <c r="D491" s="42"/>
      <c r="E491" s="42"/>
      <c r="F491" s="42"/>
      <c r="G491" s="42"/>
    </row>
    <row r="492" spans="1:7">
      <c r="A492" s="497" t="s">
        <v>825</v>
      </c>
      <c r="B492" s="495"/>
      <c r="C492" s="42"/>
      <c r="D492" s="42"/>
      <c r="E492" s="42"/>
      <c r="F492" s="42"/>
      <c r="G492" s="42"/>
    </row>
    <row r="493" spans="1:7">
      <c r="A493" s="497"/>
      <c r="B493" s="495"/>
      <c r="C493" s="42"/>
      <c r="D493" s="42"/>
      <c r="E493" s="42"/>
      <c r="F493" s="42"/>
      <c r="G493" s="42"/>
    </row>
    <row r="494" spans="1:7">
      <c r="A494" s="498" t="s">
        <v>658</v>
      </c>
      <c r="B494" s="495"/>
      <c r="C494" s="42"/>
      <c r="D494" s="42"/>
      <c r="E494" s="42"/>
      <c r="F494" s="42"/>
      <c r="G494" s="42"/>
    </row>
    <row r="495" spans="1:7" ht="31.5" customHeight="1">
      <c r="A495" s="613" t="s">
        <v>826</v>
      </c>
      <c r="B495" s="614"/>
      <c r="C495" s="614"/>
      <c r="D495" s="614"/>
      <c r="E495" s="614"/>
      <c r="F495" s="614"/>
      <c r="G495" s="614"/>
    </row>
    <row r="496" spans="1:7">
      <c r="A496" s="497"/>
      <c r="B496" s="495"/>
      <c r="C496" s="42"/>
      <c r="D496" s="42"/>
      <c r="E496" s="42"/>
      <c r="F496" s="42"/>
      <c r="G496" s="42"/>
    </row>
    <row r="497" spans="1:7">
      <c r="A497" s="497"/>
      <c r="B497" s="495"/>
      <c r="C497" s="42"/>
      <c r="D497" s="42"/>
      <c r="E497" s="42"/>
      <c r="F497" s="42"/>
      <c r="G497" s="42"/>
    </row>
    <row r="498" spans="1:7">
      <c r="A498" s="495"/>
      <c r="B498" s="495"/>
      <c r="C498" s="42"/>
      <c r="D498" s="42"/>
      <c r="E498" s="42"/>
      <c r="F498" s="42"/>
      <c r="G498" s="42"/>
    </row>
    <row r="499" spans="1:7">
      <c r="A499" s="495"/>
      <c r="B499" s="495"/>
      <c r="C499" s="42"/>
      <c r="D499" s="42"/>
      <c r="E499" s="42"/>
      <c r="F499" s="42"/>
      <c r="G499" s="42"/>
    </row>
    <row r="500" spans="1:7">
      <c r="A500" s="495"/>
      <c r="B500" s="495"/>
      <c r="C500" s="42"/>
      <c r="D500" s="42"/>
      <c r="E500" s="42"/>
      <c r="F500" s="42"/>
      <c r="G500" s="42"/>
    </row>
    <row r="501" spans="1:7">
      <c r="A501" s="495"/>
      <c r="B501" s="495"/>
      <c r="C501" s="42"/>
      <c r="D501" s="42"/>
      <c r="E501" s="42"/>
      <c r="F501" s="42"/>
      <c r="G501" s="42"/>
    </row>
    <row r="502" spans="1:7">
      <c r="A502" s="495"/>
      <c r="B502" s="495"/>
      <c r="C502" s="42"/>
      <c r="D502" s="42"/>
      <c r="E502" s="42"/>
      <c r="F502" s="42"/>
      <c r="G502" s="42"/>
    </row>
    <row r="503" spans="1:7">
      <c r="A503" s="495"/>
      <c r="B503" s="495"/>
      <c r="C503" s="42"/>
      <c r="D503" s="42"/>
      <c r="E503" s="42"/>
      <c r="F503" s="42"/>
      <c r="G503" s="42"/>
    </row>
    <row r="504" spans="1:7">
      <c r="A504" s="495"/>
      <c r="B504" s="495"/>
      <c r="C504" s="42"/>
      <c r="D504" s="42"/>
      <c r="E504" s="42"/>
      <c r="F504" s="42"/>
      <c r="G504" s="42"/>
    </row>
    <row r="505" spans="1:7">
      <c r="A505" s="495"/>
      <c r="B505" s="495"/>
      <c r="C505" s="42"/>
      <c r="D505" s="42"/>
      <c r="E505" s="42"/>
      <c r="F505" s="42"/>
      <c r="G505" s="42"/>
    </row>
    <row r="506" spans="1:7">
      <c r="A506" s="495"/>
      <c r="B506" s="495"/>
      <c r="C506" s="42"/>
      <c r="D506" s="42"/>
      <c r="E506" s="42"/>
      <c r="F506" s="42"/>
      <c r="G506" s="42"/>
    </row>
    <row r="507" spans="1:7">
      <c r="A507" s="495"/>
      <c r="B507" s="495"/>
      <c r="C507" s="42"/>
      <c r="D507" s="42"/>
      <c r="E507" s="42"/>
      <c r="F507" s="42"/>
      <c r="G507" s="42"/>
    </row>
    <row r="508" spans="1:7">
      <c r="A508" s="495"/>
      <c r="B508" s="495"/>
      <c r="C508" s="42"/>
      <c r="D508" s="42"/>
      <c r="E508" s="42"/>
      <c r="F508" s="42"/>
      <c r="G508" s="42"/>
    </row>
    <row r="509" spans="1:7">
      <c r="A509" s="495"/>
      <c r="B509" s="495"/>
      <c r="C509" s="42"/>
      <c r="D509" s="42"/>
      <c r="E509" s="42"/>
      <c r="F509" s="42"/>
      <c r="G509" s="42"/>
    </row>
    <row r="510" spans="1:7">
      <c r="A510" s="495"/>
      <c r="B510" s="495"/>
      <c r="C510" s="42"/>
      <c r="D510" s="42"/>
      <c r="E510" s="42"/>
      <c r="F510" s="42"/>
      <c r="G510" s="42"/>
    </row>
    <row r="511" spans="1:7">
      <c r="A511" s="495"/>
      <c r="B511" s="495"/>
      <c r="C511" s="42"/>
      <c r="D511" s="42"/>
      <c r="E511" s="42"/>
      <c r="F511" s="42"/>
      <c r="G511" s="42"/>
    </row>
    <row r="512" spans="1:7">
      <c r="A512" s="495"/>
      <c r="B512" s="495"/>
      <c r="C512" s="42"/>
      <c r="D512" s="42"/>
      <c r="E512" s="42"/>
      <c r="F512" s="42"/>
      <c r="G512" s="42"/>
    </row>
    <row r="513" spans="1:7">
      <c r="A513" s="495"/>
      <c r="B513" s="495"/>
      <c r="C513" s="42"/>
      <c r="D513" s="42"/>
      <c r="E513" s="42"/>
      <c r="F513" s="42"/>
      <c r="G513" s="42"/>
    </row>
    <row r="514" spans="1:7">
      <c r="A514" s="495"/>
      <c r="B514" s="495"/>
      <c r="C514" s="42"/>
      <c r="D514" s="42"/>
      <c r="E514" s="42"/>
      <c r="F514" s="42"/>
      <c r="G514" s="42"/>
    </row>
    <row r="515" spans="1:7">
      <c r="A515" s="495"/>
      <c r="B515" s="495"/>
      <c r="C515" s="42"/>
      <c r="D515" s="42"/>
      <c r="E515" s="42"/>
      <c r="F515" s="42"/>
      <c r="G515" s="42"/>
    </row>
    <row r="516" spans="1:7">
      <c r="A516" s="495"/>
      <c r="B516" s="495"/>
      <c r="C516" s="42"/>
      <c r="D516" s="42"/>
      <c r="E516" s="42"/>
      <c r="F516" s="42"/>
      <c r="G516" s="42"/>
    </row>
    <row r="517" spans="1:7">
      <c r="A517" s="495"/>
      <c r="B517" s="495"/>
      <c r="C517" s="42"/>
      <c r="D517" s="42"/>
      <c r="E517" s="42"/>
      <c r="F517" s="42"/>
      <c r="G517" s="42"/>
    </row>
    <row r="518" spans="1:7">
      <c r="A518" s="495"/>
      <c r="B518" s="495"/>
      <c r="C518" s="42"/>
      <c r="D518" s="42"/>
      <c r="E518" s="42"/>
      <c r="F518" s="42"/>
      <c r="G518" s="42"/>
    </row>
    <row r="519" spans="1:7">
      <c r="A519" s="495"/>
      <c r="B519" s="495"/>
      <c r="C519" s="42"/>
      <c r="D519" s="42"/>
      <c r="E519" s="42"/>
      <c r="F519" s="42"/>
      <c r="G519" s="42"/>
    </row>
    <row r="520" spans="1:7">
      <c r="A520" s="495"/>
      <c r="B520" s="495"/>
      <c r="C520" s="42"/>
      <c r="D520" s="42"/>
      <c r="E520" s="42"/>
      <c r="F520" s="42"/>
      <c r="G520" s="42"/>
    </row>
    <row r="521" spans="1:7">
      <c r="A521" s="495"/>
      <c r="B521" s="495"/>
      <c r="C521" s="42"/>
      <c r="D521" s="42"/>
      <c r="E521" s="42"/>
      <c r="F521" s="42"/>
      <c r="G521" s="42"/>
    </row>
    <row r="522" spans="1:7">
      <c r="A522" s="495"/>
      <c r="B522" s="495"/>
      <c r="C522" s="42"/>
      <c r="D522" s="42"/>
      <c r="E522" s="42"/>
      <c r="F522" s="42"/>
      <c r="G522" s="42"/>
    </row>
    <row r="523" spans="1:7">
      <c r="A523" s="495"/>
      <c r="B523" s="495"/>
      <c r="C523" s="42"/>
      <c r="D523" s="42"/>
      <c r="E523" s="42"/>
      <c r="F523" s="42"/>
      <c r="G523" s="42"/>
    </row>
    <row r="524" spans="1:7">
      <c r="A524" s="495"/>
      <c r="B524" s="495"/>
      <c r="C524" s="42"/>
      <c r="D524" s="42"/>
      <c r="E524" s="42"/>
      <c r="F524" s="42"/>
      <c r="G524" s="42"/>
    </row>
    <row r="525" spans="1:7">
      <c r="A525" s="495"/>
      <c r="B525" s="495"/>
      <c r="C525" s="42"/>
      <c r="D525" s="42"/>
      <c r="E525" s="42"/>
      <c r="F525" s="42"/>
      <c r="G525" s="42"/>
    </row>
    <row r="526" spans="1:7">
      <c r="A526" s="495"/>
      <c r="B526" s="495"/>
      <c r="C526" s="42"/>
      <c r="D526" s="42"/>
      <c r="E526" s="42"/>
      <c r="F526" s="42"/>
      <c r="G526" s="42"/>
    </row>
    <row r="527" spans="1:7">
      <c r="A527" s="495"/>
      <c r="B527" s="495"/>
      <c r="C527" s="42"/>
      <c r="D527" s="42"/>
      <c r="E527" s="42"/>
      <c r="F527" s="42"/>
      <c r="G527" s="42"/>
    </row>
    <row r="528" spans="1:7">
      <c r="A528" s="495"/>
      <c r="B528" s="495"/>
      <c r="C528" s="42"/>
      <c r="D528" s="42"/>
      <c r="E528" s="42"/>
      <c r="F528" s="42"/>
      <c r="G528" s="42"/>
    </row>
    <row r="529" spans="1:7">
      <c r="A529" s="495"/>
      <c r="B529" s="495"/>
      <c r="C529" s="42"/>
      <c r="D529" s="42"/>
      <c r="E529" s="42"/>
      <c r="F529" s="42"/>
      <c r="G529" s="42"/>
    </row>
    <row r="530" spans="1:7">
      <c r="A530" s="495"/>
      <c r="B530" s="495"/>
      <c r="C530" s="42"/>
      <c r="D530" s="42"/>
      <c r="E530" s="42"/>
      <c r="F530" s="42"/>
      <c r="G530" s="42"/>
    </row>
    <row r="531" spans="1:7">
      <c r="A531" s="495"/>
      <c r="B531" s="495"/>
      <c r="C531" s="42"/>
      <c r="D531" s="42"/>
      <c r="E531" s="42"/>
      <c r="F531" s="42"/>
      <c r="G531" s="42"/>
    </row>
    <row r="532" spans="1:7">
      <c r="A532" s="495"/>
      <c r="B532" s="495"/>
      <c r="C532" s="42"/>
      <c r="D532" s="42"/>
      <c r="E532" s="42"/>
      <c r="F532" s="42"/>
      <c r="G532" s="42"/>
    </row>
    <row r="533" spans="1:7">
      <c r="A533" s="495"/>
      <c r="B533" s="495"/>
      <c r="C533" s="42"/>
      <c r="D533" s="42"/>
      <c r="E533" s="42"/>
      <c r="F533" s="42"/>
      <c r="G533" s="42"/>
    </row>
    <row r="534" spans="1:7">
      <c r="A534" s="495"/>
      <c r="B534" s="495"/>
      <c r="C534" s="42"/>
      <c r="D534" s="42"/>
      <c r="E534" s="42"/>
      <c r="F534" s="42"/>
      <c r="G534" s="42"/>
    </row>
    <row r="535" spans="1:7">
      <c r="A535" s="495"/>
      <c r="B535" s="495"/>
      <c r="C535" s="42"/>
      <c r="D535" s="42"/>
      <c r="E535" s="42"/>
      <c r="F535" s="42"/>
      <c r="G535" s="42"/>
    </row>
    <row r="536" spans="1:7">
      <c r="A536" s="495"/>
      <c r="B536" s="495"/>
      <c r="C536" s="42"/>
      <c r="D536" s="42"/>
      <c r="E536" s="42"/>
      <c r="F536" s="42"/>
      <c r="G536" s="42"/>
    </row>
    <row r="537" spans="1:7">
      <c r="A537" s="495"/>
      <c r="B537" s="495"/>
      <c r="C537" s="42"/>
      <c r="D537" s="42"/>
      <c r="E537" s="42"/>
      <c r="F537" s="42"/>
      <c r="G537" s="42"/>
    </row>
    <row r="538" spans="1:7">
      <c r="A538" s="495"/>
      <c r="B538" s="495"/>
      <c r="C538" s="42"/>
      <c r="D538" s="42"/>
      <c r="E538" s="42"/>
      <c r="F538" s="42"/>
      <c r="G538" s="42"/>
    </row>
    <row r="539" spans="1:7">
      <c r="A539" s="495"/>
      <c r="B539" s="495"/>
      <c r="C539" s="42"/>
      <c r="D539" s="42"/>
      <c r="E539" s="42"/>
      <c r="F539" s="42"/>
      <c r="G539" s="42"/>
    </row>
    <row r="540" spans="1:7">
      <c r="A540" s="495"/>
      <c r="B540" s="495"/>
      <c r="C540" s="42"/>
      <c r="D540" s="42"/>
      <c r="E540" s="42"/>
      <c r="F540" s="42"/>
      <c r="G540" s="42"/>
    </row>
    <row r="541" spans="1:7">
      <c r="A541" s="495"/>
      <c r="B541" s="495"/>
      <c r="C541" s="42"/>
      <c r="D541" s="42"/>
      <c r="E541" s="42"/>
      <c r="F541" s="42"/>
      <c r="G541" s="42"/>
    </row>
    <row r="542" spans="1:7">
      <c r="A542" s="495"/>
      <c r="B542" s="495"/>
      <c r="C542" s="42"/>
      <c r="D542" s="42"/>
      <c r="E542" s="42"/>
      <c r="F542" s="42"/>
      <c r="G542" s="42"/>
    </row>
    <row r="543" spans="1:7">
      <c r="A543" s="495"/>
      <c r="B543" s="495"/>
      <c r="C543" s="42"/>
      <c r="D543" s="42"/>
      <c r="E543" s="42"/>
      <c r="F543" s="42"/>
      <c r="G543" s="42"/>
    </row>
    <row r="544" spans="1:7">
      <c r="A544" s="495"/>
      <c r="B544" s="495"/>
      <c r="C544" s="42"/>
      <c r="D544" s="42"/>
      <c r="E544" s="42"/>
      <c r="F544" s="42"/>
      <c r="G544" s="42"/>
    </row>
    <row r="545" spans="1:7">
      <c r="A545" s="495"/>
      <c r="B545" s="495"/>
      <c r="C545" s="42"/>
      <c r="D545" s="42"/>
      <c r="E545" s="42"/>
      <c r="F545" s="42"/>
      <c r="G545" s="42"/>
    </row>
    <row r="546" spans="1:7">
      <c r="A546" s="495"/>
      <c r="B546" s="495"/>
      <c r="C546" s="42"/>
      <c r="D546" s="42"/>
      <c r="E546" s="42"/>
      <c r="F546" s="42"/>
      <c r="G546" s="42"/>
    </row>
    <row r="547" spans="1:7">
      <c r="A547" s="495"/>
      <c r="B547" s="495"/>
      <c r="C547" s="42"/>
      <c r="D547" s="42"/>
      <c r="E547" s="42"/>
      <c r="F547" s="42"/>
      <c r="G547" s="42"/>
    </row>
    <row r="548" spans="1:7">
      <c r="A548" s="495"/>
      <c r="B548" s="495"/>
      <c r="C548" s="42"/>
      <c r="D548" s="42"/>
      <c r="E548" s="42"/>
      <c r="F548" s="42"/>
      <c r="G548" s="42"/>
    </row>
    <row r="549" spans="1:7">
      <c r="A549" s="495"/>
      <c r="B549" s="495"/>
      <c r="C549" s="42"/>
      <c r="D549" s="42"/>
      <c r="E549" s="42"/>
      <c r="F549" s="42"/>
      <c r="G549" s="42"/>
    </row>
    <row r="550" spans="1:7">
      <c r="A550" s="495"/>
      <c r="B550" s="495"/>
      <c r="C550" s="42"/>
      <c r="D550" s="42"/>
      <c r="E550" s="42"/>
      <c r="F550" s="42"/>
      <c r="G550" s="42"/>
    </row>
    <row r="551" spans="1:7">
      <c r="A551" s="495"/>
      <c r="B551" s="495"/>
      <c r="C551" s="42"/>
      <c r="D551" s="42"/>
      <c r="E551" s="42"/>
      <c r="F551" s="42"/>
      <c r="G551" s="42"/>
    </row>
    <row r="552" spans="1:7">
      <c r="A552" s="495"/>
      <c r="B552" s="495"/>
      <c r="C552" s="42"/>
      <c r="D552" s="42"/>
      <c r="E552" s="42"/>
      <c r="F552" s="42"/>
      <c r="G552" s="42"/>
    </row>
    <row r="553" spans="1:7">
      <c r="A553" s="495"/>
      <c r="B553" s="495"/>
      <c r="C553" s="42"/>
      <c r="D553" s="42"/>
      <c r="E553" s="42"/>
      <c r="F553" s="42"/>
      <c r="G553" s="42"/>
    </row>
    <row r="554" spans="1:7">
      <c r="A554" s="495"/>
      <c r="B554" s="495"/>
      <c r="C554" s="42"/>
      <c r="D554" s="42"/>
      <c r="E554" s="42"/>
      <c r="F554" s="42"/>
      <c r="G554" s="42"/>
    </row>
    <row r="555" spans="1:7">
      <c r="A555" s="495"/>
      <c r="B555" s="495"/>
      <c r="C555" s="42"/>
      <c r="D555" s="42"/>
      <c r="E555" s="42"/>
      <c r="F555" s="42"/>
      <c r="G555" s="42"/>
    </row>
    <row r="556" spans="1:7">
      <c r="A556" s="495"/>
      <c r="B556" s="495"/>
      <c r="C556" s="42"/>
      <c r="D556" s="42"/>
      <c r="E556" s="42"/>
      <c r="F556" s="42"/>
      <c r="G556" s="42"/>
    </row>
    <row r="557" spans="1:7">
      <c r="A557" s="495"/>
      <c r="B557" s="495"/>
      <c r="C557" s="42"/>
      <c r="D557" s="42"/>
      <c r="E557" s="42"/>
      <c r="F557" s="42"/>
      <c r="G557" s="42"/>
    </row>
    <row r="558" spans="1:7">
      <c r="A558" s="495"/>
      <c r="B558" s="495"/>
      <c r="C558" s="42"/>
      <c r="D558" s="42"/>
      <c r="E558" s="42"/>
      <c r="F558" s="42"/>
      <c r="G558" s="42"/>
    </row>
    <row r="559" spans="1:7">
      <c r="A559" s="495"/>
      <c r="B559" s="495"/>
      <c r="C559" s="42"/>
      <c r="D559" s="42"/>
      <c r="E559" s="42"/>
      <c r="F559" s="42"/>
      <c r="G559" s="42"/>
    </row>
    <row r="560" spans="1:7">
      <c r="A560" s="495"/>
      <c r="B560" s="495"/>
      <c r="C560" s="42"/>
      <c r="D560" s="42"/>
      <c r="E560" s="42"/>
      <c r="F560" s="42"/>
      <c r="G560" s="42"/>
    </row>
    <row r="561" spans="1:7">
      <c r="A561" s="495"/>
      <c r="B561" s="495"/>
      <c r="C561" s="42"/>
      <c r="D561" s="42"/>
      <c r="E561" s="42"/>
      <c r="F561" s="42"/>
      <c r="G561" s="42"/>
    </row>
    <row r="562" spans="1:7">
      <c r="A562" s="495"/>
      <c r="B562" s="495"/>
      <c r="C562" s="42"/>
      <c r="D562" s="42"/>
      <c r="E562" s="42"/>
      <c r="F562" s="42"/>
      <c r="G562" s="42"/>
    </row>
    <row r="563" spans="1:7">
      <c r="A563" s="495"/>
      <c r="B563" s="495"/>
      <c r="C563" s="42"/>
      <c r="D563" s="42"/>
      <c r="E563" s="42"/>
      <c r="F563" s="42"/>
      <c r="G563" s="42"/>
    </row>
    <row r="564" spans="1:7">
      <c r="A564" s="495"/>
      <c r="B564" s="495"/>
      <c r="C564" s="42"/>
      <c r="D564" s="42"/>
      <c r="E564" s="42"/>
      <c r="F564" s="42"/>
      <c r="G564" s="42"/>
    </row>
    <row r="565" spans="1:7">
      <c r="A565" s="495"/>
      <c r="B565" s="495"/>
      <c r="C565" s="42"/>
      <c r="D565" s="42"/>
      <c r="E565" s="42"/>
      <c r="F565" s="42"/>
      <c r="G565" s="42"/>
    </row>
    <row r="566" spans="1:7">
      <c r="A566" s="495"/>
      <c r="B566" s="495"/>
      <c r="C566" s="42"/>
      <c r="D566" s="42"/>
      <c r="E566" s="42"/>
      <c r="F566" s="42"/>
      <c r="G566" s="42"/>
    </row>
    <row r="567" spans="1:7">
      <c r="A567" s="495"/>
      <c r="B567" s="495"/>
      <c r="C567" s="42"/>
      <c r="D567" s="42"/>
      <c r="E567" s="42"/>
      <c r="F567" s="42"/>
      <c r="G567" s="42"/>
    </row>
    <row r="568" spans="1:7">
      <c r="A568" s="495"/>
      <c r="B568" s="495"/>
      <c r="C568" s="42"/>
      <c r="D568" s="42"/>
      <c r="E568" s="42"/>
      <c r="F568" s="42"/>
      <c r="G568" s="42"/>
    </row>
    <row r="569" spans="1:7">
      <c r="A569" s="495"/>
      <c r="B569" s="495"/>
      <c r="C569" s="42"/>
      <c r="D569" s="42"/>
      <c r="E569" s="42"/>
      <c r="F569" s="42"/>
      <c r="G569" s="42"/>
    </row>
    <row r="570" spans="1:7">
      <c r="A570" s="495"/>
      <c r="B570" s="495"/>
      <c r="C570" s="42"/>
      <c r="D570" s="42"/>
      <c r="E570" s="42"/>
      <c r="F570" s="42"/>
      <c r="G570" s="42"/>
    </row>
    <row r="571" spans="1:7">
      <c r="A571" s="495"/>
      <c r="B571" s="495"/>
      <c r="C571" s="42"/>
      <c r="D571" s="42"/>
      <c r="E571" s="42"/>
      <c r="F571" s="42"/>
      <c r="G571" s="42"/>
    </row>
    <row r="572" spans="1:7">
      <c r="A572" s="495"/>
      <c r="B572" s="495"/>
      <c r="C572" s="42"/>
      <c r="D572" s="42"/>
      <c r="E572" s="42"/>
      <c r="F572" s="42"/>
      <c r="G572" s="42"/>
    </row>
    <row r="573" spans="1:7">
      <c r="A573" s="495"/>
      <c r="B573" s="495"/>
      <c r="C573" s="42"/>
      <c r="D573" s="42"/>
      <c r="E573" s="42"/>
      <c r="F573" s="42"/>
      <c r="G573" s="42"/>
    </row>
    <row r="574" spans="1:7">
      <c r="A574" s="495"/>
      <c r="B574" s="495"/>
      <c r="C574" s="42"/>
      <c r="D574" s="42"/>
      <c r="E574" s="42"/>
      <c r="F574" s="42"/>
      <c r="G574" s="42"/>
    </row>
    <row r="575" spans="1:7">
      <c r="A575" s="495"/>
      <c r="B575" s="495"/>
      <c r="C575" s="42"/>
      <c r="D575" s="42"/>
      <c r="E575" s="42"/>
      <c r="F575" s="42"/>
      <c r="G575" s="42"/>
    </row>
    <row r="576" spans="1:7">
      <c r="A576" s="495"/>
      <c r="B576" s="495"/>
      <c r="C576" s="42"/>
      <c r="D576" s="42"/>
      <c r="E576" s="42"/>
      <c r="F576" s="42"/>
      <c r="G576" s="42"/>
    </row>
    <row r="577" spans="1:7">
      <c r="A577" s="495"/>
      <c r="B577" s="495"/>
      <c r="C577" s="42"/>
      <c r="D577" s="42"/>
      <c r="E577" s="42"/>
      <c r="F577" s="42"/>
      <c r="G577" s="42"/>
    </row>
    <row r="578" spans="1:7">
      <c r="A578" s="495"/>
      <c r="B578" s="495"/>
      <c r="C578" s="42"/>
      <c r="D578" s="42"/>
      <c r="E578" s="42"/>
      <c r="F578" s="42"/>
      <c r="G578" s="42"/>
    </row>
    <row r="579" spans="1:7">
      <c r="A579" s="495"/>
      <c r="B579" s="495"/>
      <c r="C579" s="42"/>
      <c r="D579" s="42"/>
      <c r="E579" s="42"/>
      <c r="F579" s="42"/>
      <c r="G579" s="42"/>
    </row>
    <row r="580" spans="1:7">
      <c r="A580" s="495"/>
      <c r="B580" s="495"/>
      <c r="C580" s="42"/>
      <c r="D580" s="42"/>
      <c r="E580" s="42"/>
      <c r="F580" s="42"/>
      <c r="G580" s="42"/>
    </row>
    <row r="581" spans="1:7">
      <c r="A581" s="495"/>
      <c r="B581" s="495"/>
      <c r="C581" s="42"/>
      <c r="D581" s="42"/>
      <c r="E581" s="42"/>
      <c r="F581" s="42"/>
      <c r="G581" s="42"/>
    </row>
    <row r="582" spans="1:7">
      <c r="A582" s="495"/>
      <c r="B582" s="495"/>
      <c r="C582" s="42"/>
      <c r="D582" s="42"/>
      <c r="E582" s="42"/>
      <c r="F582" s="42"/>
      <c r="G582" s="42"/>
    </row>
    <row r="583" spans="1:7">
      <c r="A583" s="495"/>
      <c r="B583" s="495"/>
      <c r="C583" s="42"/>
      <c r="D583" s="42"/>
      <c r="E583" s="42"/>
      <c r="F583" s="42"/>
      <c r="G583" s="42"/>
    </row>
    <row r="584" spans="1:7">
      <c r="A584" s="495"/>
      <c r="B584" s="495"/>
      <c r="C584" s="42"/>
      <c r="D584" s="42"/>
      <c r="E584" s="42"/>
      <c r="F584" s="42"/>
      <c r="G584" s="42"/>
    </row>
    <row r="585" spans="1:7">
      <c r="A585" s="495"/>
      <c r="B585" s="495"/>
      <c r="C585" s="42"/>
      <c r="D585" s="42"/>
      <c r="E585" s="42"/>
      <c r="F585" s="42"/>
      <c r="G585" s="42"/>
    </row>
    <row r="586" spans="1:7">
      <c r="A586" s="495"/>
      <c r="B586" s="495"/>
      <c r="C586" s="42"/>
      <c r="D586" s="42"/>
      <c r="E586" s="42"/>
      <c r="F586" s="42"/>
      <c r="G586" s="42"/>
    </row>
    <row r="587" spans="1:7">
      <c r="A587" s="495"/>
      <c r="B587" s="495"/>
      <c r="C587" s="42"/>
      <c r="D587" s="42"/>
      <c r="E587" s="42"/>
      <c r="F587" s="42"/>
      <c r="G587" s="42"/>
    </row>
    <row r="588" spans="1:7">
      <c r="A588" s="495"/>
      <c r="B588" s="495"/>
      <c r="C588" s="42"/>
      <c r="D588" s="42"/>
      <c r="E588" s="42"/>
      <c r="F588" s="42"/>
      <c r="G588" s="42"/>
    </row>
    <row r="589" spans="1:7">
      <c r="A589" s="495"/>
      <c r="B589" s="495"/>
      <c r="C589" s="42"/>
      <c r="D589" s="42"/>
      <c r="E589" s="42"/>
      <c r="F589" s="42"/>
      <c r="G589" s="42"/>
    </row>
    <row r="590" spans="1:7">
      <c r="A590" s="495"/>
      <c r="B590" s="495"/>
      <c r="C590" s="42"/>
      <c r="D590" s="42"/>
      <c r="E590" s="42"/>
      <c r="F590" s="42"/>
      <c r="G590" s="42"/>
    </row>
    <row r="591" spans="1:7">
      <c r="A591" s="495"/>
      <c r="B591" s="495"/>
      <c r="C591" s="42"/>
      <c r="D591" s="42"/>
      <c r="E591" s="42"/>
      <c r="F591" s="42"/>
      <c r="G591" s="42"/>
    </row>
    <row r="592" spans="1:7">
      <c r="A592" s="495"/>
      <c r="B592" s="495"/>
      <c r="C592" s="42"/>
      <c r="D592" s="42"/>
      <c r="E592" s="42"/>
      <c r="F592" s="42"/>
      <c r="G592" s="42"/>
    </row>
    <row r="593" spans="1:7">
      <c r="A593" s="495"/>
      <c r="B593" s="495"/>
      <c r="C593" s="42"/>
      <c r="D593" s="42"/>
      <c r="E593" s="42"/>
      <c r="F593" s="42"/>
      <c r="G593" s="42"/>
    </row>
    <row r="594" spans="1:7">
      <c r="A594" s="495"/>
      <c r="B594" s="495"/>
      <c r="C594" s="42"/>
      <c r="D594" s="42"/>
      <c r="E594" s="42"/>
      <c r="F594" s="42"/>
      <c r="G594" s="42"/>
    </row>
    <row r="595" spans="1:7">
      <c r="A595" s="495"/>
      <c r="B595" s="495"/>
      <c r="C595" s="42"/>
      <c r="D595" s="42"/>
      <c r="E595" s="42"/>
      <c r="F595" s="42"/>
      <c r="G595" s="42"/>
    </row>
    <row r="596" spans="1:7">
      <c r="A596" s="495"/>
      <c r="B596" s="495"/>
      <c r="C596" s="42"/>
      <c r="D596" s="42"/>
      <c r="E596" s="42"/>
      <c r="F596" s="42"/>
      <c r="G596" s="42"/>
    </row>
    <row r="597" spans="1:7">
      <c r="A597" s="495"/>
      <c r="B597" s="495"/>
      <c r="C597" s="42"/>
      <c r="D597" s="42"/>
      <c r="E597" s="42"/>
      <c r="F597" s="42"/>
      <c r="G597" s="42"/>
    </row>
    <row r="598" spans="1:7">
      <c r="A598" s="495"/>
      <c r="B598" s="495"/>
      <c r="C598" s="42"/>
      <c r="D598" s="42"/>
      <c r="E598" s="42"/>
      <c r="F598" s="42"/>
      <c r="G598" s="42"/>
    </row>
    <row r="599" spans="1:7">
      <c r="A599" s="495"/>
      <c r="B599" s="495"/>
      <c r="C599" s="42"/>
      <c r="D599" s="42"/>
      <c r="E599" s="42"/>
      <c r="F599" s="42"/>
      <c r="G599" s="42"/>
    </row>
    <row r="600" spans="1:7">
      <c r="A600" s="495"/>
      <c r="B600" s="495"/>
      <c r="C600" s="42"/>
      <c r="D600" s="42"/>
      <c r="E600" s="42"/>
      <c r="F600" s="42"/>
      <c r="G600" s="42"/>
    </row>
    <row r="601" spans="1:7">
      <c r="A601" s="495"/>
      <c r="B601" s="495"/>
      <c r="C601" s="42"/>
      <c r="D601" s="42"/>
      <c r="E601" s="42"/>
      <c r="F601" s="42"/>
      <c r="G601" s="42"/>
    </row>
    <row r="602" spans="1:7">
      <c r="A602" s="495"/>
      <c r="B602" s="495"/>
      <c r="C602" s="42"/>
      <c r="D602" s="42"/>
      <c r="E602" s="42"/>
      <c r="F602" s="42"/>
      <c r="G602" s="42"/>
    </row>
    <row r="603" spans="1:7">
      <c r="A603" s="495"/>
      <c r="B603" s="495"/>
      <c r="C603" s="42"/>
      <c r="D603" s="42"/>
      <c r="E603" s="42"/>
      <c r="F603" s="42"/>
      <c r="G603" s="42"/>
    </row>
    <row r="604" spans="1:7">
      <c r="A604" s="495"/>
      <c r="B604" s="495"/>
      <c r="C604" s="42"/>
      <c r="D604" s="42"/>
      <c r="E604" s="42"/>
      <c r="F604" s="42"/>
      <c r="G604" s="42"/>
    </row>
    <row r="605" spans="1:7">
      <c r="A605" s="495"/>
      <c r="B605" s="495"/>
      <c r="C605" s="42"/>
      <c r="D605" s="42"/>
      <c r="E605" s="42"/>
      <c r="F605" s="42"/>
      <c r="G605" s="42"/>
    </row>
    <row r="606" spans="1:7">
      <c r="A606" s="495"/>
      <c r="B606" s="495"/>
      <c r="C606" s="42"/>
      <c r="D606" s="42"/>
      <c r="E606" s="42"/>
      <c r="F606" s="42"/>
      <c r="G606" s="42"/>
    </row>
    <row r="607" spans="1:7">
      <c r="A607" s="495"/>
      <c r="B607" s="495"/>
      <c r="C607" s="42"/>
      <c r="D607" s="42"/>
      <c r="E607" s="42"/>
      <c r="F607" s="42"/>
      <c r="G607" s="42"/>
    </row>
    <row r="608" spans="1:7">
      <c r="A608" s="495"/>
      <c r="B608" s="495"/>
      <c r="C608" s="42"/>
      <c r="D608" s="42"/>
      <c r="E608" s="42"/>
      <c r="F608" s="42"/>
      <c r="G608" s="42"/>
    </row>
    <row r="609" spans="1:7">
      <c r="A609" s="495"/>
      <c r="B609" s="495"/>
      <c r="C609" s="42"/>
      <c r="D609" s="42"/>
      <c r="E609" s="42"/>
      <c r="F609" s="42"/>
      <c r="G609" s="42"/>
    </row>
    <row r="610" spans="1:7">
      <c r="A610" s="495"/>
      <c r="B610" s="495"/>
      <c r="C610" s="42"/>
      <c r="D610" s="42"/>
      <c r="E610" s="42"/>
      <c r="F610" s="42"/>
      <c r="G610" s="42"/>
    </row>
    <row r="611" spans="1:7">
      <c r="A611" s="495"/>
      <c r="B611" s="495"/>
      <c r="C611" s="42"/>
      <c r="D611" s="42"/>
      <c r="E611" s="42"/>
      <c r="F611" s="42"/>
      <c r="G611" s="42"/>
    </row>
    <row r="612" spans="1:7">
      <c r="A612" s="495"/>
      <c r="B612" s="495"/>
      <c r="C612" s="42"/>
      <c r="D612" s="42"/>
      <c r="E612" s="42"/>
      <c r="F612" s="42"/>
      <c r="G612" s="42"/>
    </row>
    <row r="613" spans="1:7">
      <c r="A613" s="495"/>
      <c r="B613" s="495"/>
      <c r="C613" s="42"/>
      <c r="D613" s="42"/>
      <c r="E613" s="42"/>
      <c r="F613" s="42"/>
      <c r="G613" s="42"/>
    </row>
    <row r="614" spans="1:7">
      <c r="A614" s="495"/>
      <c r="B614" s="495"/>
      <c r="C614" s="42"/>
      <c r="D614" s="42"/>
      <c r="E614" s="42"/>
      <c r="F614" s="42"/>
      <c r="G614" s="42"/>
    </row>
    <row r="615" spans="1:7">
      <c r="A615" s="495"/>
      <c r="B615" s="495"/>
      <c r="C615" s="42"/>
      <c r="D615" s="42"/>
      <c r="E615" s="42"/>
      <c r="F615" s="42"/>
      <c r="G615" s="42"/>
    </row>
    <row r="616" spans="1:7">
      <c r="A616" s="495"/>
      <c r="B616" s="495"/>
      <c r="C616" s="42"/>
      <c r="D616" s="42"/>
      <c r="E616" s="42"/>
      <c r="F616" s="42"/>
      <c r="G616" s="42"/>
    </row>
    <row r="617" spans="1:7">
      <c r="A617" s="495"/>
      <c r="B617" s="495"/>
      <c r="C617" s="42"/>
      <c r="D617" s="42"/>
      <c r="E617" s="42"/>
      <c r="F617" s="42"/>
      <c r="G617" s="42"/>
    </row>
    <row r="618" spans="1:7">
      <c r="A618" s="495"/>
      <c r="B618" s="495"/>
      <c r="C618" s="42"/>
      <c r="D618" s="42"/>
      <c r="E618" s="42"/>
      <c r="F618" s="42"/>
      <c r="G618" s="42"/>
    </row>
    <row r="619" spans="1:7">
      <c r="A619" s="495"/>
      <c r="B619" s="495"/>
      <c r="C619" s="42"/>
      <c r="D619" s="42"/>
      <c r="E619" s="42"/>
      <c r="F619" s="42"/>
      <c r="G619" s="42"/>
    </row>
    <row r="620" spans="1:7">
      <c r="A620" s="495"/>
      <c r="B620" s="495"/>
      <c r="C620" s="42"/>
      <c r="D620" s="42"/>
      <c r="E620" s="42"/>
      <c r="F620" s="42"/>
      <c r="G620" s="42"/>
    </row>
    <row r="621" spans="1:7">
      <c r="A621" s="495"/>
      <c r="B621" s="495"/>
      <c r="C621" s="42"/>
      <c r="D621" s="42"/>
      <c r="E621" s="42"/>
      <c r="F621" s="42"/>
      <c r="G621" s="42"/>
    </row>
    <row r="622" spans="1:7">
      <c r="A622" s="495"/>
      <c r="B622" s="495"/>
      <c r="C622" s="42"/>
      <c r="D622" s="42"/>
      <c r="E622" s="42"/>
      <c r="F622" s="42"/>
      <c r="G622" s="42"/>
    </row>
    <row r="623" spans="1:7">
      <c r="A623" s="495"/>
      <c r="B623" s="495"/>
      <c r="C623" s="42"/>
      <c r="D623" s="42"/>
      <c r="E623" s="42"/>
      <c r="F623" s="42"/>
      <c r="G623" s="42"/>
    </row>
    <row r="624" spans="1:7">
      <c r="A624" s="495"/>
      <c r="B624" s="495"/>
      <c r="C624" s="42"/>
      <c r="D624" s="42"/>
      <c r="E624" s="42"/>
      <c r="F624" s="42"/>
      <c r="G624" s="42"/>
    </row>
    <row r="625" spans="1:7">
      <c r="A625" s="495"/>
      <c r="B625" s="495"/>
      <c r="C625" s="42"/>
      <c r="D625" s="42"/>
      <c r="E625" s="42"/>
      <c r="F625" s="42"/>
      <c r="G625" s="42"/>
    </row>
    <row r="626" spans="1:7">
      <c r="A626" s="495"/>
      <c r="B626" s="495"/>
      <c r="C626" s="42"/>
      <c r="D626" s="42"/>
      <c r="E626" s="42"/>
      <c r="F626" s="42"/>
      <c r="G626" s="42"/>
    </row>
    <row r="627" spans="1:7">
      <c r="A627" s="495"/>
      <c r="B627" s="495"/>
      <c r="C627" s="42"/>
      <c r="D627" s="42"/>
      <c r="E627" s="42"/>
      <c r="F627" s="42"/>
      <c r="G627" s="42"/>
    </row>
    <row r="628" spans="1:7">
      <c r="A628" s="495"/>
      <c r="B628" s="495"/>
      <c r="C628" s="42"/>
      <c r="D628" s="42"/>
      <c r="E628" s="42"/>
      <c r="F628" s="42"/>
      <c r="G628" s="42"/>
    </row>
    <row r="629" spans="1:7">
      <c r="A629" s="495"/>
      <c r="B629" s="495"/>
      <c r="C629" s="42"/>
      <c r="D629" s="42"/>
      <c r="E629" s="42"/>
      <c r="F629" s="42"/>
      <c r="G629" s="42"/>
    </row>
    <row r="630" spans="1:7">
      <c r="A630" s="495"/>
      <c r="B630" s="495"/>
      <c r="C630" s="42"/>
      <c r="D630" s="42"/>
      <c r="E630" s="42"/>
      <c r="F630" s="42"/>
      <c r="G630" s="42"/>
    </row>
    <row r="631" spans="1:7">
      <c r="A631" s="495"/>
      <c r="B631" s="495"/>
      <c r="C631" s="42"/>
      <c r="D631" s="42"/>
      <c r="E631" s="42"/>
      <c r="F631" s="42"/>
      <c r="G631" s="42"/>
    </row>
    <row r="632" spans="1:7">
      <c r="A632" s="495"/>
      <c r="B632" s="495"/>
      <c r="C632" s="42"/>
      <c r="D632" s="42"/>
      <c r="E632" s="42"/>
      <c r="F632" s="42"/>
      <c r="G632" s="42"/>
    </row>
    <row r="633" spans="1:7">
      <c r="A633" s="495"/>
      <c r="B633" s="495"/>
      <c r="C633" s="42"/>
      <c r="D633" s="42"/>
      <c r="E633" s="42"/>
      <c r="F633" s="42"/>
      <c r="G633" s="42"/>
    </row>
    <row r="634" spans="1:7">
      <c r="A634" s="495"/>
      <c r="B634" s="495"/>
      <c r="C634" s="42"/>
      <c r="D634" s="42"/>
      <c r="E634" s="42"/>
      <c r="F634" s="42"/>
      <c r="G634" s="42"/>
    </row>
    <row r="635" spans="1:7">
      <c r="A635" s="495"/>
      <c r="B635" s="495"/>
      <c r="C635" s="42"/>
      <c r="D635" s="42"/>
      <c r="E635" s="42"/>
      <c r="F635" s="42"/>
      <c r="G635" s="42"/>
    </row>
    <row r="636" spans="1:7">
      <c r="A636" s="495"/>
      <c r="B636" s="495"/>
      <c r="C636" s="42"/>
      <c r="D636" s="42"/>
      <c r="E636" s="42"/>
      <c r="F636" s="42"/>
      <c r="G636" s="42"/>
    </row>
    <row r="637" spans="1:7">
      <c r="A637" s="495"/>
      <c r="B637" s="495"/>
      <c r="C637" s="42"/>
      <c r="D637" s="42"/>
      <c r="E637" s="42"/>
      <c r="F637" s="42"/>
      <c r="G637" s="42"/>
    </row>
    <row r="638" spans="1:7">
      <c r="A638" s="495"/>
      <c r="B638" s="495"/>
      <c r="C638" s="42"/>
      <c r="D638" s="42"/>
      <c r="E638" s="42"/>
      <c r="F638" s="42"/>
      <c r="G638" s="42"/>
    </row>
    <row r="639" spans="1:7">
      <c r="A639" s="495"/>
      <c r="B639" s="495"/>
      <c r="C639" s="42"/>
      <c r="D639" s="42"/>
      <c r="E639" s="42"/>
      <c r="F639" s="42"/>
      <c r="G639" s="42"/>
    </row>
    <row r="640" spans="1:7">
      <c r="A640" s="495"/>
      <c r="B640" s="495"/>
      <c r="C640" s="42"/>
      <c r="D640" s="42"/>
      <c r="E640" s="42"/>
      <c r="F640" s="42"/>
      <c r="G640" s="42"/>
    </row>
    <row r="641" spans="1:7">
      <c r="A641" s="495"/>
      <c r="B641" s="495"/>
      <c r="C641" s="42"/>
      <c r="D641" s="42"/>
      <c r="E641" s="42"/>
      <c r="F641" s="42"/>
      <c r="G641" s="42"/>
    </row>
    <row r="642" spans="1:7">
      <c r="A642" s="495"/>
      <c r="B642" s="495"/>
      <c r="C642" s="42"/>
      <c r="D642" s="42"/>
      <c r="E642" s="42"/>
      <c r="F642" s="42"/>
      <c r="G642" s="42"/>
    </row>
    <row r="643" spans="1:7">
      <c r="A643" s="495"/>
      <c r="B643" s="495"/>
      <c r="C643" s="42"/>
      <c r="D643" s="42"/>
      <c r="E643" s="42"/>
      <c r="F643" s="42"/>
      <c r="G643" s="42"/>
    </row>
    <row r="644" spans="1:7">
      <c r="A644" s="495"/>
      <c r="B644" s="495"/>
      <c r="C644" s="42"/>
      <c r="D644" s="42"/>
      <c r="E644" s="42"/>
      <c r="F644" s="42"/>
      <c r="G644" s="42"/>
    </row>
    <row r="645" spans="1:7">
      <c r="A645" s="495"/>
      <c r="B645" s="495"/>
      <c r="C645" s="42"/>
      <c r="D645" s="42"/>
      <c r="E645" s="42"/>
      <c r="F645" s="42"/>
      <c r="G645" s="42"/>
    </row>
    <row r="646" spans="1:7">
      <c r="A646" s="495"/>
      <c r="B646" s="495"/>
      <c r="C646" s="42"/>
      <c r="D646" s="42"/>
      <c r="E646" s="42"/>
      <c r="F646" s="42"/>
      <c r="G646" s="42"/>
    </row>
    <row r="647" spans="1:7">
      <c r="A647" s="495"/>
      <c r="B647" s="495"/>
      <c r="C647" s="42"/>
      <c r="D647" s="42"/>
      <c r="E647" s="42"/>
      <c r="F647" s="42"/>
      <c r="G647" s="42"/>
    </row>
    <row r="648" spans="1:7">
      <c r="A648" s="495"/>
      <c r="B648" s="495"/>
      <c r="C648" s="42"/>
      <c r="D648" s="42"/>
      <c r="E648" s="42"/>
      <c r="F648" s="42"/>
      <c r="G648" s="42"/>
    </row>
    <row r="649" spans="1:7">
      <c r="A649" s="495"/>
      <c r="B649" s="495"/>
      <c r="C649" s="42"/>
      <c r="D649" s="42"/>
      <c r="E649" s="42"/>
      <c r="F649" s="42"/>
      <c r="G649" s="42"/>
    </row>
    <row r="650" spans="1:7">
      <c r="A650" s="495"/>
      <c r="B650" s="495"/>
      <c r="C650" s="42"/>
      <c r="D650" s="42"/>
      <c r="E650" s="42"/>
      <c r="F650" s="42"/>
      <c r="G650" s="42"/>
    </row>
    <row r="651" spans="1:7">
      <c r="A651" s="495"/>
      <c r="B651" s="495"/>
      <c r="C651" s="42"/>
      <c r="D651" s="42"/>
      <c r="E651" s="42"/>
      <c r="F651" s="42"/>
      <c r="G651" s="42"/>
    </row>
    <row r="652" spans="1:7">
      <c r="A652" s="495"/>
      <c r="B652" s="495"/>
      <c r="C652" s="42"/>
      <c r="D652" s="42"/>
      <c r="E652" s="42"/>
      <c r="F652" s="42"/>
      <c r="G652" s="42"/>
    </row>
    <row r="653" spans="1:7">
      <c r="A653" s="495"/>
      <c r="B653" s="495"/>
      <c r="C653" s="42"/>
      <c r="D653" s="42"/>
      <c r="E653" s="42"/>
      <c r="F653" s="42"/>
      <c r="G653" s="42"/>
    </row>
    <row r="654" spans="1:7">
      <c r="A654" s="495"/>
      <c r="B654" s="495"/>
      <c r="C654" s="42"/>
      <c r="D654" s="42"/>
      <c r="E654" s="42"/>
      <c r="F654" s="42"/>
      <c r="G654" s="42"/>
    </row>
    <row r="655" spans="1:7">
      <c r="A655" s="495"/>
      <c r="B655" s="495"/>
      <c r="C655" s="42"/>
      <c r="D655" s="42"/>
      <c r="E655" s="42"/>
      <c r="F655" s="42"/>
      <c r="G655" s="42"/>
    </row>
    <row r="656" spans="1:7">
      <c r="A656" s="495"/>
      <c r="B656" s="495"/>
      <c r="C656" s="42"/>
      <c r="D656" s="42"/>
      <c r="E656" s="42"/>
      <c r="F656" s="42"/>
      <c r="G656" s="42"/>
    </row>
    <row r="657" spans="1:7">
      <c r="A657" s="495"/>
      <c r="B657" s="495"/>
      <c r="C657" s="42"/>
      <c r="D657" s="42"/>
      <c r="E657" s="42"/>
      <c r="F657" s="42"/>
      <c r="G657" s="42"/>
    </row>
    <row r="658" spans="1:7">
      <c r="A658" s="495"/>
      <c r="B658" s="495"/>
      <c r="C658" s="42"/>
      <c r="D658" s="42"/>
      <c r="E658" s="42"/>
      <c r="F658" s="42"/>
      <c r="G658" s="42"/>
    </row>
    <row r="659" spans="1:7">
      <c r="A659" s="495"/>
      <c r="B659" s="495"/>
      <c r="C659" s="42"/>
      <c r="D659" s="42"/>
      <c r="E659" s="42"/>
      <c r="F659" s="42"/>
      <c r="G659" s="42"/>
    </row>
    <row r="660" spans="1:7">
      <c r="A660" s="495"/>
      <c r="B660" s="495"/>
      <c r="C660" s="42"/>
      <c r="D660" s="42"/>
      <c r="E660" s="42"/>
      <c r="F660" s="42"/>
      <c r="G660" s="42"/>
    </row>
    <row r="661" spans="1:7">
      <c r="A661" s="495"/>
      <c r="B661" s="495"/>
      <c r="C661" s="42"/>
      <c r="D661" s="42"/>
      <c r="E661" s="42"/>
      <c r="F661" s="42"/>
      <c r="G661" s="42"/>
    </row>
    <row r="662" spans="1:7">
      <c r="A662" s="495"/>
      <c r="B662" s="495"/>
      <c r="C662" s="42"/>
      <c r="D662" s="42"/>
      <c r="E662" s="42"/>
      <c r="F662" s="42"/>
      <c r="G662" s="42"/>
    </row>
    <row r="663" spans="1:7">
      <c r="A663" s="495"/>
      <c r="B663" s="495"/>
      <c r="C663" s="42"/>
      <c r="D663" s="42"/>
      <c r="E663" s="42"/>
      <c r="F663" s="42"/>
      <c r="G663" s="42"/>
    </row>
    <row r="664" spans="1:7">
      <c r="A664" s="495"/>
      <c r="B664" s="495"/>
      <c r="C664" s="42"/>
      <c r="D664" s="42"/>
      <c r="E664" s="42"/>
      <c r="F664" s="42"/>
      <c r="G664" s="42"/>
    </row>
    <row r="665" spans="1:7">
      <c r="A665" s="495"/>
      <c r="B665" s="495"/>
      <c r="C665" s="42"/>
      <c r="D665" s="42"/>
      <c r="E665" s="42"/>
      <c r="F665" s="42"/>
      <c r="G665" s="42"/>
    </row>
    <row r="666" spans="1:7">
      <c r="A666" s="495"/>
      <c r="B666" s="495"/>
      <c r="C666" s="42"/>
      <c r="D666" s="42"/>
      <c r="E666" s="42"/>
      <c r="F666" s="42"/>
      <c r="G666" s="42"/>
    </row>
    <row r="667" spans="1:7">
      <c r="A667" s="495"/>
      <c r="B667" s="495"/>
      <c r="C667" s="42"/>
      <c r="D667" s="42"/>
      <c r="E667" s="42"/>
      <c r="F667" s="42"/>
      <c r="G667" s="42"/>
    </row>
    <row r="668" spans="1:7">
      <c r="A668" s="495"/>
      <c r="B668" s="495"/>
      <c r="C668" s="42"/>
      <c r="D668" s="42"/>
      <c r="E668" s="42"/>
      <c r="F668" s="42"/>
      <c r="G668" s="42"/>
    </row>
    <row r="669" spans="1:7">
      <c r="A669" s="495"/>
      <c r="B669" s="495"/>
      <c r="C669" s="42"/>
      <c r="D669" s="42"/>
      <c r="E669" s="42"/>
      <c r="F669" s="42"/>
      <c r="G669" s="42"/>
    </row>
    <row r="670" spans="1:7">
      <c r="A670" s="495"/>
      <c r="B670" s="495"/>
      <c r="C670" s="42"/>
      <c r="D670" s="42"/>
      <c r="E670" s="42"/>
      <c r="F670" s="42"/>
      <c r="G670" s="42"/>
    </row>
    <row r="671" spans="1:7">
      <c r="A671" s="495"/>
      <c r="B671" s="495"/>
      <c r="C671" s="42"/>
      <c r="D671" s="42"/>
      <c r="E671" s="42"/>
      <c r="F671" s="42"/>
      <c r="G671" s="42"/>
    </row>
    <row r="672" spans="1:7">
      <c r="A672" s="495"/>
      <c r="B672" s="495"/>
      <c r="C672" s="42"/>
      <c r="D672" s="42"/>
      <c r="E672" s="42"/>
      <c r="F672" s="42"/>
      <c r="G672" s="42"/>
    </row>
    <row r="673" spans="1:7">
      <c r="A673" s="495"/>
      <c r="B673" s="495"/>
      <c r="C673" s="42"/>
      <c r="D673" s="42"/>
      <c r="E673" s="42"/>
      <c r="F673" s="42"/>
      <c r="G673" s="42"/>
    </row>
    <row r="674" spans="1:7">
      <c r="A674" s="495"/>
      <c r="B674" s="495"/>
      <c r="C674" s="42"/>
      <c r="D674" s="42"/>
      <c r="E674" s="42"/>
      <c r="F674" s="42"/>
      <c r="G674" s="42"/>
    </row>
    <row r="675" spans="1:7">
      <c r="A675" s="495"/>
      <c r="B675" s="495"/>
      <c r="C675" s="42"/>
      <c r="D675" s="42"/>
      <c r="E675" s="42"/>
      <c r="F675" s="42"/>
      <c r="G675" s="42"/>
    </row>
    <row r="676" spans="1:7">
      <c r="A676" s="495"/>
      <c r="B676" s="495"/>
      <c r="C676" s="42"/>
      <c r="D676" s="42"/>
      <c r="E676" s="42"/>
      <c r="F676" s="42"/>
      <c r="G676" s="42"/>
    </row>
    <row r="677" spans="1:7">
      <c r="A677" s="495"/>
      <c r="B677" s="495"/>
      <c r="C677" s="42"/>
      <c r="D677" s="42"/>
      <c r="E677" s="42"/>
      <c r="F677" s="42"/>
      <c r="G677" s="42"/>
    </row>
    <row r="678" spans="1:7">
      <c r="A678" s="495"/>
      <c r="B678" s="495"/>
      <c r="C678" s="42"/>
      <c r="D678" s="42"/>
      <c r="E678" s="42"/>
      <c r="F678" s="42"/>
      <c r="G678" s="42"/>
    </row>
    <row r="679" spans="1:7">
      <c r="A679" s="495"/>
      <c r="B679" s="495"/>
      <c r="C679" s="42"/>
      <c r="D679" s="42"/>
      <c r="E679" s="42"/>
      <c r="F679" s="42"/>
      <c r="G679" s="42"/>
    </row>
    <row r="680" spans="1:7">
      <c r="A680" s="495"/>
      <c r="B680" s="495"/>
      <c r="C680" s="42"/>
      <c r="D680" s="42"/>
      <c r="E680" s="42"/>
      <c r="F680" s="42"/>
      <c r="G680" s="42"/>
    </row>
    <row r="681" spans="1:7">
      <c r="A681" s="495"/>
      <c r="B681" s="495"/>
      <c r="C681" s="42"/>
      <c r="D681" s="42"/>
      <c r="E681" s="42"/>
      <c r="F681" s="42"/>
      <c r="G681" s="42"/>
    </row>
    <row r="682" spans="1:7">
      <c r="A682" s="495"/>
      <c r="B682" s="495"/>
      <c r="C682" s="42"/>
      <c r="D682" s="42"/>
      <c r="E682" s="42"/>
      <c r="F682" s="42"/>
      <c r="G682" s="42"/>
    </row>
    <row r="683" spans="1:7">
      <c r="A683" s="495"/>
      <c r="B683" s="495"/>
      <c r="C683" s="42"/>
      <c r="D683" s="42"/>
      <c r="E683" s="42"/>
      <c r="F683" s="42"/>
      <c r="G683" s="42"/>
    </row>
    <row r="684" spans="1:7">
      <c r="A684" s="495"/>
      <c r="B684" s="495"/>
      <c r="C684" s="42"/>
      <c r="D684" s="42"/>
      <c r="E684" s="42"/>
      <c r="F684" s="42"/>
      <c r="G684" s="42"/>
    </row>
    <row r="685" spans="1:7">
      <c r="A685" s="495"/>
      <c r="B685" s="495"/>
      <c r="C685" s="42"/>
      <c r="D685" s="42"/>
      <c r="E685" s="42"/>
      <c r="F685" s="42"/>
      <c r="G685" s="42"/>
    </row>
    <row r="686" spans="1:7">
      <c r="A686" s="495"/>
      <c r="B686" s="495"/>
      <c r="C686" s="42"/>
      <c r="D686" s="42"/>
      <c r="E686" s="42"/>
      <c r="F686" s="42"/>
      <c r="G686" s="42"/>
    </row>
    <row r="687" spans="1:7">
      <c r="A687" s="495"/>
      <c r="B687" s="495"/>
      <c r="C687" s="42"/>
      <c r="D687" s="42"/>
      <c r="E687" s="42"/>
      <c r="F687" s="42"/>
      <c r="G687" s="42"/>
    </row>
    <row r="688" spans="1:7">
      <c r="A688" s="495"/>
      <c r="B688" s="495"/>
      <c r="C688" s="42"/>
      <c r="D688" s="42"/>
      <c r="E688" s="42"/>
      <c r="F688" s="42"/>
      <c r="G688" s="42"/>
    </row>
    <row r="689" spans="1:7">
      <c r="A689" s="495"/>
      <c r="B689" s="495"/>
      <c r="C689" s="42"/>
      <c r="D689" s="42"/>
      <c r="E689" s="42"/>
      <c r="F689" s="42"/>
      <c r="G689" s="42"/>
    </row>
    <row r="690" spans="1:7">
      <c r="A690" s="495"/>
      <c r="B690" s="495"/>
      <c r="C690" s="42"/>
      <c r="D690" s="42"/>
      <c r="E690" s="42"/>
      <c r="F690" s="42"/>
      <c r="G690" s="42"/>
    </row>
    <row r="691" spans="1:7">
      <c r="A691" s="495"/>
      <c r="B691" s="495"/>
      <c r="C691" s="42"/>
      <c r="D691" s="42"/>
      <c r="E691" s="42"/>
      <c r="F691" s="42"/>
      <c r="G691" s="42"/>
    </row>
    <row r="692" spans="1:7">
      <c r="A692" s="495"/>
      <c r="B692" s="495"/>
      <c r="C692" s="42"/>
      <c r="D692" s="42"/>
      <c r="E692" s="42"/>
      <c r="F692" s="42"/>
      <c r="G692" s="42"/>
    </row>
    <row r="693" spans="1:7">
      <c r="A693" s="495"/>
      <c r="B693" s="495"/>
      <c r="C693" s="42"/>
      <c r="D693" s="42"/>
      <c r="E693" s="42"/>
      <c r="F693" s="42"/>
      <c r="G693" s="42"/>
    </row>
    <row r="694" spans="1:7">
      <c r="A694" s="495"/>
      <c r="B694" s="495"/>
      <c r="C694" s="42"/>
      <c r="D694" s="42"/>
      <c r="E694" s="42"/>
      <c r="F694" s="42"/>
      <c r="G694" s="42"/>
    </row>
    <row r="695" spans="1:7">
      <c r="A695" s="495"/>
      <c r="B695" s="495"/>
      <c r="C695" s="42"/>
      <c r="D695" s="42"/>
      <c r="E695" s="42"/>
      <c r="F695" s="42"/>
      <c r="G695" s="42"/>
    </row>
    <row r="696" spans="1:7">
      <c r="A696" s="495"/>
      <c r="B696" s="495"/>
      <c r="C696" s="42"/>
      <c r="D696" s="42"/>
      <c r="E696" s="42"/>
      <c r="F696" s="42"/>
      <c r="G696" s="42"/>
    </row>
    <row r="697" spans="1:7">
      <c r="A697" s="495"/>
      <c r="B697" s="495"/>
      <c r="C697" s="42"/>
      <c r="D697" s="42"/>
      <c r="E697" s="42"/>
      <c r="F697" s="42"/>
      <c r="G697" s="42"/>
    </row>
    <row r="698" spans="1:7">
      <c r="A698" s="495"/>
      <c r="B698" s="495"/>
      <c r="C698" s="42"/>
      <c r="D698" s="42"/>
      <c r="E698" s="42"/>
      <c r="F698" s="42"/>
      <c r="G698" s="42"/>
    </row>
    <row r="699" spans="1:7">
      <c r="A699" s="495"/>
      <c r="B699" s="495"/>
      <c r="C699" s="42"/>
      <c r="D699" s="42"/>
      <c r="E699" s="42"/>
      <c r="F699" s="42"/>
      <c r="G699" s="42"/>
    </row>
    <row r="700" spans="1:7">
      <c r="A700" s="495"/>
      <c r="B700" s="495"/>
      <c r="C700" s="42"/>
      <c r="D700" s="42"/>
      <c r="E700" s="42"/>
      <c r="F700" s="42"/>
      <c r="G700" s="42"/>
    </row>
    <row r="701" spans="1:7">
      <c r="A701" s="495"/>
      <c r="B701" s="495"/>
      <c r="C701" s="42"/>
      <c r="D701" s="42"/>
      <c r="E701" s="42"/>
      <c r="F701" s="42"/>
      <c r="G701" s="42"/>
    </row>
    <row r="702" spans="1:7">
      <c r="A702" s="495"/>
      <c r="B702" s="495"/>
      <c r="C702" s="42"/>
      <c r="D702" s="42"/>
      <c r="E702" s="42"/>
      <c r="F702" s="42"/>
      <c r="G702" s="42"/>
    </row>
    <row r="703" spans="1:7">
      <c r="A703" s="495"/>
      <c r="B703" s="495"/>
      <c r="C703" s="42"/>
      <c r="D703" s="42"/>
      <c r="E703" s="42"/>
      <c r="F703" s="42"/>
      <c r="G703" s="42"/>
    </row>
    <row r="704" spans="1:7">
      <c r="A704" s="495"/>
      <c r="B704" s="495"/>
      <c r="C704" s="42"/>
      <c r="D704" s="42"/>
      <c r="E704" s="42"/>
      <c r="F704" s="42"/>
      <c r="G704" s="42"/>
    </row>
    <row r="705" spans="1:7">
      <c r="A705" s="495"/>
      <c r="B705" s="495"/>
      <c r="C705" s="42"/>
      <c r="D705" s="42"/>
      <c r="E705" s="42"/>
      <c r="F705" s="42"/>
      <c r="G705" s="42"/>
    </row>
    <row r="706" spans="1:7">
      <c r="A706" s="495"/>
      <c r="B706" s="495"/>
      <c r="C706" s="42"/>
      <c r="D706" s="42"/>
      <c r="E706" s="42"/>
      <c r="F706" s="42"/>
      <c r="G706" s="42"/>
    </row>
    <row r="707" spans="1:7">
      <c r="A707" s="495"/>
      <c r="B707" s="495"/>
      <c r="C707" s="42"/>
      <c r="D707" s="42"/>
      <c r="E707" s="42"/>
      <c r="F707" s="42"/>
      <c r="G707" s="42"/>
    </row>
    <row r="708" spans="1:7">
      <c r="A708" s="495"/>
      <c r="B708" s="495"/>
      <c r="C708" s="42"/>
      <c r="D708" s="42"/>
      <c r="E708" s="42"/>
      <c r="F708" s="42"/>
      <c r="G708" s="42"/>
    </row>
    <row r="709" spans="1:7">
      <c r="A709" s="495"/>
      <c r="B709" s="495"/>
      <c r="C709" s="42"/>
      <c r="D709" s="42"/>
      <c r="E709" s="42"/>
      <c r="F709" s="42"/>
      <c r="G709" s="42"/>
    </row>
    <row r="710" spans="1:7">
      <c r="A710" s="495"/>
      <c r="B710" s="495"/>
      <c r="C710" s="42"/>
      <c r="D710" s="42"/>
      <c r="E710" s="42"/>
      <c r="F710" s="42"/>
      <c r="G710" s="42"/>
    </row>
    <row r="711" spans="1:7">
      <c r="A711" s="495"/>
      <c r="B711" s="495"/>
      <c r="C711" s="42"/>
      <c r="D711" s="42"/>
      <c r="E711" s="42"/>
      <c r="F711" s="42"/>
      <c r="G711" s="42"/>
    </row>
    <row r="712" spans="1:7">
      <c r="A712" s="495"/>
      <c r="B712" s="495"/>
      <c r="C712" s="42"/>
      <c r="D712" s="42"/>
      <c r="E712" s="42"/>
      <c r="F712" s="42"/>
      <c r="G712" s="42"/>
    </row>
    <row r="713" spans="1:7">
      <c r="A713" s="495"/>
      <c r="B713" s="495"/>
      <c r="C713" s="42"/>
      <c r="D713" s="42"/>
      <c r="E713" s="42"/>
      <c r="F713" s="42"/>
      <c r="G713" s="42"/>
    </row>
    <row r="714" spans="1:7">
      <c r="A714" s="495"/>
      <c r="B714" s="495"/>
      <c r="C714" s="42"/>
      <c r="D714" s="42"/>
      <c r="E714" s="42"/>
      <c r="F714" s="42"/>
      <c r="G714" s="42"/>
    </row>
    <row r="715" spans="1:7">
      <c r="A715" s="495"/>
      <c r="B715" s="495"/>
      <c r="C715" s="42"/>
      <c r="D715" s="42"/>
      <c r="E715" s="42"/>
      <c r="F715" s="42"/>
      <c r="G715" s="42"/>
    </row>
    <row r="716" spans="1:7">
      <c r="A716" s="495"/>
      <c r="B716" s="495"/>
      <c r="C716" s="42"/>
      <c r="D716" s="42"/>
      <c r="E716" s="42"/>
      <c r="F716" s="42"/>
      <c r="G716" s="42"/>
    </row>
    <row r="717" spans="1:7">
      <c r="A717" s="495"/>
      <c r="B717" s="495"/>
      <c r="C717" s="42"/>
      <c r="D717" s="42"/>
      <c r="E717" s="42"/>
      <c r="F717" s="42"/>
      <c r="G717" s="42"/>
    </row>
    <row r="718" spans="1:7">
      <c r="A718" s="495"/>
      <c r="B718" s="495"/>
      <c r="C718" s="42"/>
      <c r="D718" s="42"/>
      <c r="E718" s="42"/>
      <c r="F718" s="42"/>
      <c r="G718" s="42"/>
    </row>
    <row r="719" spans="1:7">
      <c r="A719" s="495"/>
      <c r="B719" s="495"/>
      <c r="C719" s="42"/>
      <c r="D719" s="42"/>
      <c r="E719" s="42"/>
      <c r="F719" s="42"/>
      <c r="G719" s="42"/>
    </row>
    <row r="720" spans="1:7">
      <c r="A720" s="495"/>
      <c r="B720" s="495"/>
      <c r="C720" s="42"/>
      <c r="D720" s="42"/>
      <c r="E720" s="42"/>
      <c r="F720" s="42"/>
      <c r="G720" s="42"/>
    </row>
    <row r="721" spans="1:7">
      <c r="A721" s="495"/>
      <c r="B721" s="495"/>
      <c r="C721" s="42"/>
      <c r="D721" s="42"/>
      <c r="E721" s="42"/>
      <c r="F721" s="42"/>
      <c r="G721" s="42"/>
    </row>
    <row r="722" spans="1:7">
      <c r="A722" s="495"/>
      <c r="B722" s="495"/>
      <c r="C722" s="42"/>
      <c r="D722" s="42"/>
      <c r="E722" s="42"/>
      <c r="F722" s="42"/>
      <c r="G722" s="42"/>
    </row>
    <row r="723" spans="1:7">
      <c r="A723" s="495"/>
      <c r="B723" s="495"/>
      <c r="C723" s="42"/>
      <c r="D723" s="42"/>
      <c r="E723" s="42"/>
      <c r="F723" s="42"/>
      <c r="G723" s="42"/>
    </row>
    <row r="724" spans="1:7">
      <c r="A724" s="495"/>
      <c r="B724" s="495"/>
      <c r="C724" s="42"/>
      <c r="D724" s="42"/>
      <c r="E724" s="42"/>
      <c r="F724" s="42"/>
      <c r="G724" s="42"/>
    </row>
    <row r="725" spans="1:7">
      <c r="A725" s="495"/>
      <c r="B725" s="495"/>
      <c r="C725" s="42"/>
      <c r="D725" s="42"/>
      <c r="E725" s="42"/>
      <c r="F725" s="42"/>
      <c r="G725" s="42"/>
    </row>
    <row r="726" spans="1:7">
      <c r="A726" s="495"/>
      <c r="B726" s="495"/>
      <c r="C726" s="42"/>
      <c r="D726" s="42"/>
      <c r="E726" s="42"/>
      <c r="F726" s="42"/>
      <c r="G726" s="42"/>
    </row>
    <row r="727" spans="1:7">
      <c r="A727" s="495"/>
      <c r="B727" s="495"/>
      <c r="C727" s="42"/>
      <c r="D727" s="42"/>
      <c r="E727" s="42"/>
      <c r="F727" s="42"/>
      <c r="G727" s="42"/>
    </row>
    <row r="728" spans="1:7">
      <c r="A728" s="495"/>
      <c r="B728" s="495"/>
      <c r="C728" s="42"/>
      <c r="D728" s="42"/>
      <c r="E728" s="42"/>
      <c r="F728" s="42"/>
      <c r="G728" s="42"/>
    </row>
    <row r="729" spans="1:7">
      <c r="A729" s="495"/>
      <c r="B729" s="495"/>
      <c r="C729" s="42"/>
      <c r="D729" s="42"/>
      <c r="E729" s="42"/>
      <c r="F729" s="42"/>
      <c r="G729" s="42"/>
    </row>
    <row r="730" spans="1:7">
      <c r="A730" s="495"/>
      <c r="B730" s="495"/>
      <c r="C730" s="42"/>
      <c r="D730" s="42"/>
      <c r="E730" s="42"/>
      <c r="F730" s="42"/>
      <c r="G730" s="42"/>
    </row>
    <row r="731" spans="1:7">
      <c r="A731" s="495"/>
      <c r="B731" s="495"/>
      <c r="C731" s="42"/>
      <c r="D731" s="42"/>
      <c r="E731" s="42"/>
      <c r="F731" s="42"/>
      <c r="G731" s="42"/>
    </row>
    <row r="732" spans="1:7">
      <c r="A732" s="495"/>
      <c r="B732" s="495"/>
      <c r="C732" s="42"/>
      <c r="D732" s="42"/>
      <c r="E732" s="42"/>
      <c r="F732" s="42"/>
      <c r="G732" s="42"/>
    </row>
    <row r="733" spans="1:7">
      <c r="A733" s="495"/>
      <c r="B733" s="495"/>
      <c r="C733" s="42"/>
      <c r="D733" s="42"/>
      <c r="E733" s="42"/>
      <c r="F733" s="42"/>
      <c r="G733" s="42"/>
    </row>
    <row r="734" spans="1:7">
      <c r="A734" s="495"/>
      <c r="B734" s="495"/>
      <c r="C734" s="42"/>
      <c r="D734" s="42"/>
      <c r="E734" s="42"/>
      <c r="F734" s="42"/>
      <c r="G734" s="42"/>
    </row>
    <row r="735" spans="1:7">
      <c r="A735" s="495"/>
      <c r="B735" s="495"/>
      <c r="C735" s="42"/>
      <c r="D735" s="42"/>
      <c r="E735" s="42"/>
      <c r="F735" s="42"/>
      <c r="G735" s="42"/>
    </row>
    <row r="736" spans="1:7">
      <c r="A736" s="495"/>
      <c r="B736" s="495"/>
      <c r="C736" s="42"/>
      <c r="D736" s="42"/>
      <c r="E736" s="42"/>
      <c r="F736" s="42"/>
      <c r="G736" s="42"/>
    </row>
    <row r="737" spans="1:7">
      <c r="A737" s="495"/>
      <c r="B737" s="495"/>
      <c r="C737" s="42"/>
      <c r="D737" s="42"/>
      <c r="E737" s="42"/>
      <c r="F737" s="42"/>
      <c r="G737" s="42"/>
    </row>
    <row r="738" spans="1:7">
      <c r="A738" s="495"/>
      <c r="B738" s="495"/>
      <c r="C738" s="42"/>
      <c r="D738" s="42"/>
      <c r="E738" s="42"/>
      <c r="F738" s="42"/>
      <c r="G738" s="42"/>
    </row>
    <row r="739" spans="1:7">
      <c r="A739" s="495"/>
      <c r="B739" s="495"/>
      <c r="C739" s="42"/>
      <c r="D739" s="42"/>
      <c r="E739" s="42"/>
      <c r="F739" s="42"/>
      <c r="G739" s="42"/>
    </row>
    <row r="740" spans="1:7">
      <c r="A740" s="495"/>
      <c r="B740" s="495"/>
      <c r="C740" s="42"/>
      <c r="D740" s="42"/>
      <c r="E740" s="42"/>
      <c r="F740" s="42"/>
      <c r="G740" s="42"/>
    </row>
    <row r="741" spans="1:7">
      <c r="A741" s="495"/>
      <c r="B741" s="495"/>
      <c r="C741" s="42"/>
      <c r="D741" s="42"/>
      <c r="E741" s="42"/>
      <c r="F741" s="42"/>
      <c r="G741" s="42"/>
    </row>
    <row r="742" spans="1:7">
      <c r="A742" s="495"/>
      <c r="B742" s="495"/>
      <c r="C742" s="42"/>
      <c r="D742" s="42"/>
      <c r="E742" s="42"/>
      <c r="F742" s="42"/>
      <c r="G742" s="42"/>
    </row>
    <row r="743" spans="1:7">
      <c r="A743" s="495"/>
      <c r="B743" s="495"/>
      <c r="C743" s="42"/>
      <c r="D743" s="42"/>
      <c r="E743" s="42"/>
      <c r="F743" s="42"/>
      <c r="G743" s="42"/>
    </row>
    <row r="744" spans="1:7">
      <c r="A744" s="495"/>
      <c r="B744" s="495"/>
      <c r="C744" s="42"/>
      <c r="D744" s="42"/>
      <c r="E744" s="42"/>
      <c r="F744" s="42"/>
      <c r="G744" s="42"/>
    </row>
    <row r="745" spans="1:7">
      <c r="A745" s="495"/>
      <c r="B745" s="495"/>
      <c r="C745" s="42"/>
      <c r="D745" s="42"/>
      <c r="E745" s="42"/>
      <c r="F745" s="42"/>
      <c r="G745" s="42"/>
    </row>
    <row r="746" spans="1:7">
      <c r="A746" s="495"/>
      <c r="B746" s="495"/>
      <c r="C746" s="42"/>
      <c r="D746" s="42"/>
      <c r="E746" s="42"/>
      <c r="F746" s="42"/>
      <c r="G746" s="42"/>
    </row>
    <row r="747" spans="1:7">
      <c r="A747" s="495"/>
      <c r="B747" s="495"/>
      <c r="C747" s="42"/>
      <c r="D747" s="42"/>
      <c r="E747" s="42"/>
      <c r="F747" s="42"/>
      <c r="G747" s="42"/>
    </row>
    <row r="748" spans="1:7">
      <c r="A748" s="495"/>
      <c r="B748" s="495"/>
      <c r="C748" s="42"/>
      <c r="D748" s="42"/>
      <c r="E748" s="42"/>
      <c r="F748" s="42"/>
      <c r="G748" s="42"/>
    </row>
    <row r="749" spans="1:7">
      <c r="A749" s="495"/>
      <c r="B749" s="495"/>
      <c r="C749" s="42"/>
      <c r="D749" s="42"/>
      <c r="E749" s="42"/>
      <c r="F749" s="42"/>
      <c r="G749" s="42"/>
    </row>
    <row r="750" spans="1:7">
      <c r="A750" s="495"/>
      <c r="B750" s="495"/>
      <c r="C750" s="42"/>
      <c r="D750" s="42"/>
      <c r="E750" s="42"/>
      <c r="F750" s="42"/>
      <c r="G750" s="42"/>
    </row>
    <row r="751" spans="1:7">
      <c r="A751" s="495"/>
      <c r="B751" s="495"/>
      <c r="C751" s="42"/>
      <c r="D751" s="42"/>
      <c r="E751" s="42"/>
      <c r="F751" s="42"/>
      <c r="G751" s="42"/>
    </row>
    <row r="752" spans="1:7">
      <c r="A752" s="495"/>
      <c r="B752" s="495"/>
      <c r="C752" s="42"/>
      <c r="D752" s="42"/>
      <c r="E752" s="42"/>
      <c r="F752" s="42"/>
      <c r="G752" s="42"/>
    </row>
    <row r="753" spans="1:7">
      <c r="A753" s="495"/>
      <c r="B753" s="495"/>
      <c r="C753" s="42"/>
      <c r="D753" s="42"/>
      <c r="E753" s="42"/>
      <c r="F753" s="42"/>
      <c r="G753" s="42"/>
    </row>
    <row r="754" spans="1:7">
      <c r="A754" s="495"/>
      <c r="B754" s="495"/>
      <c r="C754" s="42"/>
      <c r="D754" s="42"/>
      <c r="E754" s="42"/>
      <c r="F754" s="42"/>
      <c r="G754" s="42"/>
    </row>
    <row r="755" spans="1:7">
      <c r="A755" s="495"/>
      <c r="B755" s="495"/>
      <c r="C755" s="42"/>
      <c r="D755" s="42"/>
      <c r="E755" s="42"/>
      <c r="F755" s="42"/>
      <c r="G755" s="42"/>
    </row>
    <row r="756" spans="1:7">
      <c r="A756" s="495"/>
      <c r="B756" s="495"/>
      <c r="C756" s="42"/>
      <c r="D756" s="42"/>
      <c r="E756" s="42"/>
      <c r="F756" s="42"/>
      <c r="G756" s="42"/>
    </row>
    <row r="757" spans="1:7">
      <c r="A757" s="495"/>
      <c r="B757" s="495"/>
      <c r="C757" s="42"/>
      <c r="D757" s="42"/>
      <c r="E757" s="42"/>
      <c r="F757" s="42"/>
      <c r="G757" s="42"/>
    </row>
    <row r="758" spans="1:7">
      <c r="A758" s="495"/>
      <c r="B758" s="495"/>
      <c r="C758" s="42"/>
      <c r="D758" s="42"/>
      <c r="E758" s="42"/>
      <c r="F758" s="42"/>
      <c r="G758" s="42"/>
    </row>
    <row r="759" spans="1:7">
      <c r="A759" s="495"/>
      <c r="B759" s="495"/>
      <c r="C759" s="42"/>
      <c r="D759" s="42"/>
      <c r="E759" s="42"/>
      <c r="F759" s="42"/>
      <c r="G759" s="42"/>
    </row>
    <row r="760" spans="1:7">
      <c r="A760" s="495"/>
      <c r="B760" s="495"/>
      <c r="C760" s="42"/>
      <c r="D760" s="42"/>
      <c r="E760" s="42"/>
      <c r="F760" s="42"/>
      <c r="G760" s="42"/>
    </row>
    <row r="761" spans="1:7">
      <c r="A761" s="495"/>
      <c r="B761" s="495"/>
      <c r="C761" s="42"/>
      <c r="D761" s="42"/>
      <c r="E761" s="42"/>
      <c r="F761" s="42"/>
      <c r="G761" s="42"/>
    </row>
    <row r="762" spans="1:7">
      <c r="A762" s="495"/>
      <c r="B762" s="495"/>
      <c r="C762" s="42"/>
      <c r="D762" s="42"/>
      <c r="E762" s="42"/>
      <c r="F762" s="42"/>
      <c r="G762" s="42"/>
    </row>
    <row r="763" spans="1:7">
      <c r="A763" s="495"/>
      <c r="B763" s="495"/>
      <c r="C763" s="42"/>
      <c r="D763" s="42"/>
      <c r="E763" s="42"/>
      <c r="F763" s="42"/>
      <c r="G763" s="42"/>
    </row>
    <row r="764" spans="1:7">
      <c r="A764" s="495"/>
      <c r="B764" s="495"/>
      <c r="C764" s="42"/>
      <c r="D764" s="42"/>
      <c r="E764" s="42"/>
      <c r="F764" s="42"/>
      <c r="G764" s="42"/>
    </row>
    <row r="765" spans="1:7">
      <c r="A765" s="495"/>
      <c r="B765" s="495"/>
      <c r="C765" s="42"/>
      <c r="D765" s="42"/>
      <c r="E765" s="42"/>
      <c r="F765" s="42"/>
      <c r="G765" s="42"/>
    </row>
    <row r="766" spans="1:7">
      <c r="A766" s="495"/>
      <c r="B766" s="495"/>
      <c r="C766" s="42"/>
      <c r="D766" s="42"/>
      <c r="E766" s="42"/>
      <c r="F766" s="42"/>
      <c r="G766" s="42"/>
    </row>
    <row r="767" spans="1:7">
      <c r="A767" s="495"/>
      <c r="B767" s="495"/>
      <c r="C767" s="42"/>
      <c r="D767" s="42"/>
      <c r="E767" s="42"/>
      <c r="F767" s="42"/>
      <c r="G767" s="42"/>
    </row>
    <row r="768" spans="1:7">
      <c r="A768" s="495"/>
      <c r="B768" s="495"/>
      <c r="C768" s="42"/>
      <c r="D768" s="42"/>
      <c r="E768" s="42"/>
      <c r="F768" s="42"/>
      <c r="G768" s="42"/>
    </row>
    <row r="769" spans="1:7">
      <c r="A769" s="495"/>
      <c r="B769" s="495"/>
      <c r="C769" s="42"/>
      <c r="D769" s="42"/>
      <c r="E769" s="42"/>
      <c r="F769" s="42"/>
      <c r="G769" s="42"/>
    </row>
    <row r="770" spans="1:7">
      <c r="A770" s="495"/>
      <c r="B770" s="495"/>
      <c r="C770" s="42"/>
      <c r="D770" s="42"/>
      <c r="E770" s="42"/>
      <c r="F770" s="42"/>
      <c r="G770" s="42"/>
    </row>
    <row r="771" spans="1:7">
      <c r="A771" s="495"/>
      <c r="B771" s="495"/>
      <c r="C771" s="42"/>
      <c r="D771" s="42"/>
      <c r="E771" s="42"/>
      <c r="F771" s="42"/>
      <c r="G771" s="42"/>
    </row>
    <row r="772" spans="1:7">
      <c r="A772" s="495"/>
      <c r="B772" s="495"/>
      <c r="C772" s="42"/>
      <c r="D772" s="42"/>
      <c r="E772" s="42"/>
      <c r="F772" s="42"/>
      <c r="G772" s="42"/>
    </row>
    <row r="773" spans="1:7">
      <c r="A773" s="495"/>
      <c r="B773" s="495"/>
      <c r="C773" s="42"/>
      <c r="D773" s="42"/>
      <c r="E773" s="42"/>
      <c r="F773" s="42"/>
      <c r="G773" s="42"/>
    </row>
    <row r="774" spans="1:7">
      <c r="A774" s="495"/>
      <c r="B774" s="495"/>
      <c r="C774" s="42"/>
      <c r="D774" s="42"/>
      <c r="E774" s="42"/>
      <c r="F774" s="42"/>
      <c r="G774" s="42"/>
    </row>
    <row r="775" spans="1:7">
      <c r="A775" s="495"/>
      <c r="B775" s="495"/>
      <c r="C775" s="42"/>
      <c r="D775" s="42"/>
      <c r="E775" s="42"/>
      <c r="F775" s="42"/>
      <c r="G775" s="42"/>
    </row>
    <row r="776" spans="1:7">
      <c r="A776" s="495"/>
      <c r="B776" s="495"/>
      <c r="C776" s="42"/>
      <c r="D776" s="42"/>
      <c r="E776" s="42"/>
      <c r="F776" s="42"/>
      <c r="G776" s="42"/>
    </row>
    <row r="777" spans="1:7">
      <c r="A777" s="495"/>
      <c r="B777" s="495"/>
      <c r="C777" s="42"/>
      <c r="D777" s="42"/>
      <c r="E777" s="42"/>
      <c r="F777" s="42"/>
      <c r="G777" s="42"/>
    </row>
    <row r="778" spans="1:7">
      <c r="A778" s="495"/>
      <c r="B778" s="495"/>
      <c r="C778" s="42"/>
      <c r="D778" s="42"/>
      <c r="E778" s="42"/>
      <c r="F778" s="42"/>
      <c r="G778" s="42"/>
    </row>
    <row r="779" spans="1:7">
      <c r="A779" s="495"/>
      <c r="B779" s="495"/>
      <c r="C779" s="42"/>
      <c r="D779" s="42"/>
      <c r="E779" s="42"/>
      <c r="F779" s="42"/>
      <c r="G779" s="42"/>
    </row>
    <row r="780" spans="1:7">
      <c r="A780" s="495"/>
      <c r="B780" s="495"/>
      <c r="C780" s="42"/>
      <c r="D780" s="42"/>
      <c r="E780" s="42"/>
      <c r="F780" s="42"/>
      <c r="G780" s="42"/>
    </row>
    <row r="781" spans="1:7">
      <c r="A781" s="495"/>
      <c r="B781" s="495"/>
      <c r="C781" s="42"/>
      <c r="D781" s="42"/>
      <c r="E781" s="42"/>
      <c r="F781" s="42"/>
      <c r="G781" s="42"/>
    </row>
    <row r="782" spans="1:7">
      <c r="A782" s="495"/>
      <c r="B782" s="495"/>
      <c r="C782" s="42"/>
      <c r="D782" s="42"/>
      <c r="E782" s="42"/>
      <c r="F782" s="42"/>
      <c r="G782" s="42"/>
    </row>
    <row r="783" spans="1:7">
      <c r="A783" s="495"/>
      <c r="B783" s="495"/>
      <c r="C783" s="42"/>
      <c r="D783" s="42"/>
      <c r="E783" s="42"/>
      <c r="F783" s="42"/>
      <c r="G783" s="42"/>
    </row>
    <row r="784" spans="1:7">
      <c r="A784" s="495"/>
      <c r="B784" s="495"/>
      <c r="C784" s="42"/>
      <c r="D784" s="42"/>
      <c r="E784" s="42"/>
      <c r="F784" s="42"/>
      <c r="G784" s="42"/>
    </row>
    <row r="785" spans="1:7">
      <c r="A785" s="495"/>
      <c r="B785" s="495"/>
      <c r="C785" s="42"/>
      <c r="D785" s="42"/>
      <c r="E785" s="42"/>
      <c r="F785" s="42"/>
      <c r="G785" s="42"/>
    </row>
    <row r="786" spans="1:7">
      <c r="A786" s="495"/>
      <c r="B786" s="495"/>
      <c r="C786" s="42"/>
      <c r="D786" s="42"/>
      <c r="E786" s="42"/>
      <c r="F786" s="42"/>
      <c r="G786" s="42"/>
    </row>
    <row r="787" spans="1:7">
      <c r="A787" s="495"/>
      <c r="B787" s="495"/>
      <c r="C787" s="42"/>
      <c r="D787" s="42"/>
      <c r="E787" s="42"/>
      <c r="F787" s="42"/>
      <c r="G787" s="42"/>
    </row>
    <row r="788" spans="1:7">
      <c r="A788" s="495"/>
      <c r="B788" s="495"/>
      <c r="C788" s="42"/>
      <c r="D788" s="42"/>
      <c r="E788" s="42"/>
      <c r="F788" s="42"/>
      <c r="G788" s="42"/>
    </row>
    <row r="789" spans="1:7">
      <c r="A789" s="495"/>
      <c r="B789" s="495"/>
      <c r="C789" s="42"/>
      <c r="D789" s="42"/>
      <c r="E789" s="42"/>
      <c r="F789" s="42"/>
      <c r="G789" s="42"/>
    </row>
    <row r="790" spans="1:7">
      <c r="A790" s="495"/>
      <c r="B790" s="495"/>
      <c r="C790" s="42"/>
      <c r="D790" s="42"/>
      <c r="E790" s="42"/>
      <c r="F790" s="42"/>
      <c r="G790" s="42"/>
    </row>
    <row r="791" spans="1:7">
      <c r="A791" s="495"/>
      <c r="B791" s="495"/>
      <c r="C791" s="42"/>
      <c r="D791" s="42"/>
      <c r="E791" s="42"/>
      <c r="F791" s="42"/>
      <c r="G791" s="42"/>
    </row>
    <row r="792" spans="1:7">
      <c r="A792" s="495"/>
      <c r="B792" s="495"/>
      <c r="C792" s="42"/>
      <c r="D792" s="42"/>
      <c r="E792" s="42"/>
      <c r="F792" s="42"/>
      <c r="G792" s="42"/>
    </row>
    <row r="793" spans="1:7">
      <c r="A793" s="495"/>
      <c r="B793" s="495"/>
      <c r="C793" s="42"/>
      <c r="D793" s="42"/>
      <c r="E793" s="42"/>
      <c r="F793" s="42"/>
      <c r="G793" s="42"/>
    </row>
    <row r="794" spans="1:7">
      <c r="A794" s="495"/>
      <c r="B794" s="495"/>
      <c r="C794" s="42"/>
      <c r="D794" s="42"/>
      <c r="E794" s="42"/>
      <c r="F794" s="42"/>
      <c r="G794" s="42"/>
    </row>
    <row r="795" spans="1:7">
      <c r="A795" s="495"/>
      <c r="B795" s="495"/>
      <c r="C795" s="42"/>
      <c r="D795" s="42"/>
      <c r="E795" s="42"/>
      <c r="F795" s="42"/>
      <c r="G795" s="42"/>
    </row>
    <row r="796" spans="1:7">
      <c r="A796" s="495"/>
      <c r="B796" s="495"/>
      <c r="C796" s="42"/>
      <c r="D796" s="42"/>
      <c r="E796" s="42"/>
      <c r="F796" s="42"/>
      <c r="G796" s="42"/>
    </row>
    <row r="797" spans="1:7">
      <c r="A797" s="495"/>
      <c r="B797" s="495"/>
      <c r="C797" s="42"/>
      <c r="D797" s="42"/>
      <c r="E797" s="42"/>
      <c r="F797" s="42"/>
      <c r="G797" s="42"/>
    </row>
    <row r="798" spans="1:7">
      <c r="A798" s="495"/>
      <c r="B798" s="495"/>
      <c r="C798" s="42"/>
      <c r="D798" s="42"/>
      <c r="E798" s="42"/>
      <c r="F798" s="42"/>
      <c r="G798" s="42"/>
    </row>
    <row r="799" spans="1:7">
      <c r="A799" s="495"/>
      <c r="B799" s="495"/>
      <c r="C799" s="42"/>
      <c r="D799" s="42"/>
      <c r="E799" s="42"/>
      <c r="F799" s="42"/>
      <c r="G799" s="42"/>
    </row>
    <row r="800" spans="1:7">
      <c r="A800" s="495"/>
      <c r="B800" s="495"/>
      <c r="C800" s="42"/>
      <c r="D800" s="42"/>
      <c r="E800" s="42"/>
      <c r="F800" s="42"/>
      <c r="G800" s="42"/>
    </row>
    <row r="801" spans="1:7">
      <c r="A801" s="495"/>
      <c r="B801" s="495"/>
      <c r="C801" s="42"/>
      <c r="D801" s="42"/>
      <c r="E801" s="42"/>
      <c r="F801" s="42"/>
      <c r="G801" s="42"/>
    </row>
    <row r="802" spans="1:7">
      <c r="A802" s="495"/>
      <c r="B802" s="495"/>
      <c r="C802" s="42"/>
      <c r="D802" s="42"/>
      <c r="E802" s="42"/>
      <c r="F802" s="42"/>
      <c r="G802" s="42"/>
    </row>
    <row r="803" spans="1:7">
      <c r="A803" s="495"/>
      <c r="B803" s="495"/>
      <c r="C803" s="42"/>
      <c r="D803" s="42"/>
      <c r="E803" s="42"/>
      <c r="F803" s="42"/>
      <c r="G803" s="42"/>
    </row>
    <row r="804" spans="1:7">
      <c r="A804" s="495"/>
      <c r="B804" s="495"/>
      <c r="C804" s="42"/>
      <c r="D804" s="42"/>
      <c r="E804" s="42"/>
      <c r="F804" s="42"/>
      <c r="G804" s="42"/>
    </row>
    <row r="805" spans="1:7">
      <c r="A805" s="495"/>
      <c r="B805" s="495"/>
      <c r="C805" s="42"/>
      <c r="D805" s="42"/>
      <c r="E805" s="42"/>
      <c r="F805" s="42"/>
      <c r="G805" s="42"/>
    </row>
    <row r="806" spans="1:7">
      <c r="A806" s="495"/>
      <c r="B806" s="495"/>
      <c r="C806" s="42"/>
      <c r="D806" s="42"/>
      <c r="E806" s="42"/>
      <c r="F806" s="42"/>
      <c r="G806" s="42"/>
    </row>
    <row r="807" spans="1:7">
      <c r="A807" s="495"/>
      <c r="B807" s="495"/>
      <c r="C807" s="42"/>
      <c r="D807" s="42"/>
      <c r="E807" s="42"/>
      <c r="F807" s="42"/>
      <c r="G807" s="42"/>
    </row>
    <row r="808" spans="1:7">
      <c r="A808" s="495"/>
      <c r="B808" s="495"/>
      <c r="C808" s="42"/>
      <c r="D808" s="42"/>
      <c r="E808" s="42"/>
      <c r="F808" s="42"/>
      <c r="G808" s="42"/>
    </row>
    <row r="809" spans="1:7">
      <c r="A809" s="495"/>
      <c r="B809" s="495"/>
      <c r="C809" s="42"/>
      <c r="D809" s="42"/>
      <c r="E809" s="42"/>
      <c r="F809" s="42"/>
      <c r="G809" s="42"/>
    </row>
    <row r="810" spans="1:7">
      <c r="A810" s="495"/>
      <c r="B810" s="495"/>
      <c r="C810" s="42"/>
      <c r="D810" s="42"/>
      <c r="E810" s="42"/>
      <c r="F810" s="42"/>
      <c r="G810" s="42"/>
    </row>
    <row r="811" spans="1:7">
      <c r="A811" s="495"/>
      <c r="B811" s="495"/>
      <c r="C811" s="42"/>
      <c r="D811" s="42"/>
      <c r="E811" s="42"/>
      <c r="F811" s="42"/>
      <c r="G811" s="42"/>
    </row>
    <row r="812" spans="1:7">
      <c r="A812" s="495"/>
      <c r="B812" s="495"/>
      <c r="C812" s="42"/>
      <c r="D812" s="42"/>
      <c r="E812" s="42"/>
      <c r="F812" s="42"/>
      <c r="G812" s="42"/>
    </row>
    <row r="813" spans="1:7">
      <c r="A813" s="495"/>
      <c r="B813" s="495"/>
      <c r="C813" s="42"/>
      <c r="D813" s="42"/>
      <c r="E813" s="42"/>
      <c r="F813" s="42"/>
      <c r="G813" s="42"/>
    </row>
    <row r="814" spans="1:7">
      <c r="A814" s="495"/>
      <c r="B814" s="495"/>
      <c r="C814" s="42"/>
      <c r="D814" s="42"/>
      <c r="E814" s="42"/>
      <c r="F814" s="42"/>
      <c r="G814" s="42"/>
    </row>
    <row r="815" spans="1:7">
      <c r="A815" s="495"/>
      <c r="B815" s="495"/>
      <c r="C815" s="42"/>
      <c r="D815" s="42"/>
      <c r="E815" s="42"/>
      <c r="F815" s="42"/>
      <c r="G815" s="42"/>
    </row>
    <row r="816" spans="1:7">
      <c r="A816" s="495"/>
      <c r="B816" s="495"/>
      <c r="C816" s="42"/>
      <c r="D816" s="42"/>
      <c r="E816" s="42"/>
      <c r="F816" s="42"/>
      <c r="G816" s="42"/>
    </row>
    <row r="817" spans="1:7">
      <c r="A817" s="495"/>
      <c r="B817" s="495"/>
      <c r="C817" s="42"/>
      <c r="D817" s="42"/>
      <c r="E817" s="42"/>
      <c r="F817" s="42"/>
      <c r="G817" s="42"/>
    </row>
    <row r="818" spans="1:7">
      <c r="A818" s="495"/>
      <c r="B818" s="495"/>
      <c r="C818" s="42"/>
      <c r="D818" s="42"/>
      <c r="E818" s="42"/>
      <c r="F818" s="42"/>
      <c r="G818" s="42"/>
    </row>
    <row r="819" spans="1:7">
      <c r="A819" s="495"/>
      <c r="B819" s="495"/>
      <c r="C819" s="42"/>
      <c r="D819" s="42"/>
      <c r="E819" s="42"/>
      <c r="F819" s="42"/>
      <c r="G819" s="42"/>
    </row>
    <row r="820" spans="1:7">
      <c r="A820" s="495"/>
      <c r="B820" s="495"/>
      <c r="C820" s="42"/>
      <c r="D820" s="42"/>
      <c r="E820" s="42"/>
      <c r="F820" s="42"/>
      <c r="G820" s="42"/>
    </row>
    <row r="821" spans="1:7">
      <c r="A821" s="495"/>
      <c r="B821" s="495"/>
      <c r="C821" s="42"/>
      <c r="D821" s="42"/>
      <c r="E821" s="42"/>
      <c r="F821" s="42"/>
      <c r="G821" s="42"/>
    </row>
    <row r="822" spans="1:7">
      <c r="A822" s="495"/>
      <c r="B822" s="495"/>
      <c r="C822" s="42"/>
      <c r="D822" s="42"/>
      <c r="E822" s="42"/>
      <c r="F822" s="42"/>
      <c r="G822" s="42"/>
    </row>
    <row r="823" spans="1:7">
      <c r="A823" s="495"/>
      <c r="B823" s="495"/>
      <c r="C823" s="42"/>
      <c r="D823" s="42"/>
      <c r="E823" s="42"/>
      <c r="F823" s="42"/>
      <c r="G823" s="42"/>
    </row>
    <row r="824" spans="1:7">
      <c r="A824" s="495"/>
      <c r="B824" s="495"/>
      <c r="C824" s="42"/>
      <c r="D824" s="42"/>
      <c r="E824" s="42"/>
      <c r="F824" s="42"/>
      <c r="G824" s="42"/>
    </row>
    <row r="825" spans="1:7">
      <c r="A825" s="495"/>
      <c r="B825" s="495"/>
      <c r="C825" s="42"/>
      <c r="D825" s="42"/>
      <c r="E825" s="42"/>
      <c r="F825" s="42"/>
      <c r="G825" s="42"/>
    </row>
  </sheetData>
  <sheetProtection password="DEB4" sheet="1" objects="1" scenarios="1"/>
  <mergeCells count="80">
    <mergeCell ref="A118:G118"/>
    <mergeCell ref="A4:G4"/>
    <mergeCell ref="A26:G26"/>
    <mergeCell ref="A34:G34"/>
    <mergeCell ref="A49:G49"/>
    <mergeCell ref="A57:G57"/>
    <mergeCell ref="A60:G60"/>
    <mergeCell ref="A76:G76"/>
    <mergeCell ref="A77:G77"/>
    <mergeCell ref="A80:G80"/>
    <mergeCell ref="A83:G83"/>
    <mergeCell ref="A88:G88"/>
    <mergeCell ref="A179:G179"/>
    <mergeCell ref="A121:G121"/>
    <mergeCell ref="A126:G126"/>
    <mergeCell ref="A134:G134"/>
    <mergeCell ref="A137:G137"/>
    <mergeCell ref="A145:G145"/>
    <mergeCell ref="A148:G148"/>
    <mergeCell ref="A156:G156"/>
    <mergeCell ref="A159:G159"/>
    <mergeCell ref="A162:G162"/>
    <mergeCell ref="A167:G167"/>
    <mergeCell ref="A170:G170"/>
    <mergeCell ref="A235:G235"/>
    <mergeCell ref="A182:G182"/>
    <mergeCell ref="A185:G185"/>
    <mergeCell ref="A190:G190"/>
    <mergeCell ref="A193:G193"/>
    <mergeCell ref="A198:G198"/>
    <mergeCell ref="A204:G204"/>
    <mergeCell ref="A209:G209"/>
    <mergeCell ref="A215:G215"/>
    <mergeCell ref="A223:G223"/>
    <mergeCell ref="A226:G226"/>
    <mergeCell ref="A232:G232"/>
    <mergeCell ref="A319:G319"/>
    <mergeCell ref="A243:G243"/>
    <mergeCell ref="A246:G246"/>
    <mergeCell ref="A251:G251"/>
    <mergeCell ref="A254:G254"/>
    <mergeCell ref="A259:G259"/>
    <mergeCell ref="A262:G262"/>
    <mergeCell ref="A265:G265"/>
    <mergeCell ref="A288:G288"/>
    <mergeCell ref="A293:G293"/>
    <mergeCell ref="A296:G296"/>
    <mergeCell ref="A315:G315"/>
    <mergeCell ref="A406:G406"/>
    <mergeCell ref="A324:G324"/>
    <mergeCell ref="A335:G335"/>
    <mergeCell ref="A342:G342"/>
    <mergeCell ref="A347:G347"/>
    <mergeCell ref="A353:G353"/>
    <mergeCell ref="A363:G363"/>
    <mergeCell ref="A371:G371"/>
    <mergeCell ref="A379:G379"/>
    <mergeCell ref="A382:G382"/>
    <mergeCell ref="A385:G385"/>
    <mergeCell ref="A398:G398"/>
    <mergeCell ref="A461:G461"/>
    <mergeCell ref="A414:G414"/>
    <mergeCell ref="A417:G417"/>
    <mergeCell ref="A422:G422"/>
    <mergeCell ref="A425:G425"/>
    <mergeCell ref="A428:G428"/>
    <mergeCell ref="A433:G433"/>
    <mergeCell ref="A436:G436"/>
    <mergeCell ref="A441:G441"/>
    <mergeCell ref="A444:G444"/>
    <mergeCell ref="A452:G452"/>
    <mergeCell ref="A458:G458"/>
    <mergeCell ref="A483:G483"/>
    <mergeCell ref="A495:G495"/>
    <mergeCell ref="A467:G467"/>
    <mergeCell ref="A470:G470"/>
    <mergeCell ref="A474:G474"/>
    <mergeCell ref="A477:G477"/>
    <mergeCell ref="A479:G479"/>
    <mergeCell ref="A481:G481"/>
  </mergeCells>
  <pageMargins left="0.25" right="0.25" top="0.75" bottom="0.75" header="0.3" footer="0.3"/>
  <pageSetup paperSize="9" orientation="portrait" r:id="rId1"/>
  <rowBreaks count="2" manualBreakCount="2">
    <brk id="409" max="16383" man="1"/>
    <brk id="4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01B6-EF63-42DE-98D0-96FA7520B400}">
  <dimension ref="A1:P43"/>
  <sheetViews>
    <sheetView showWhiteSpace="0" view="pageLayout" topLeftCell="A28" zoomScaleNormal="100" workbookViewId="0">
      <selection activeCell="B46" sqref="B46"/>
    </sheetView>
  </sheetViews>
  <sheetFormatPr baseColWidth="10" defaultRowHeight="15"/>
  <cols>
    <col min="1" max="1" width="37.42578125" customWidth="1"/>
    <col min="2" max="2" width="4.42578125" customWidth="1"/>
    <col min="3" max="3" width="4.42578125" style="42" customWidth="1"/>
    <col min="4" max="6" width="4.42578125" customWidth="1"/>
    <col min="7" max="7" width="4.42578125" style="42" customWidth="1"/>
    <col min="8" max="12" width="4.42578125" customWidth="1"/>
    <col min="13" max="13" width="4.5703125" customWidth="1"/>
    <col min="14" max="15" width="4.7109375" customWidth="1"/>
    <col min="16" max="16" width="5.5703125" customWidth="1"/>
    <col min="17" max="17" width="5.140625" customWidth="1"/>
  </cols>
  <sheetData>
    <row r="1" spans="1:16" ht="15.75">
      <c r="A1" s="45" t="s">
        <v>110</v>
      </c>
    </row>
    <row r="3" spans="1:16">
      <c r="A3" s="43" t="s">
        <v>580</v>
      </c>
      <c r="B3" s="43"/>
      <c r="C3" s="43"/>
      <c r="D3" s="43"/>
      <c r="E3" s="43"/>
      <c r="F3" s="43"/>
      <c r="G3" s="43"/>
      <c r="H3" s="43"/>
      <c r="I3" s="43"/>
      <c r="J3" s="43"/>
      <c r="K3" s="43"/>
      <c r="L3" s="43"/>
    </row>
    <row r="4" spans="1:16">
      <c r="A4" s="43" t="s">
        <v>139</v>
      </c>
      <c r="B4" s="43"/>
      <c r="C4" s="43"/>
      <c r="D4" s="43"/>
      <c r="E4" s="43"/>
      <c r="F4" s="43"/>
      <c r="G4" s="43"/>
      <c r="H4" s="43"/>
      <c r="I4" s="43"/>
      <c r="J4" s="43"/>
      <c r="K4" s="43"/>
      <c r="L4" s="43"/>
    </row>
    <row r="5" spans="1:16" ht="15.75" thickBot="1">
      <c r="A5" s="43"/>
      <c r="B5" s="43"/>
      <c r="C5" s="43"/>
      <c r="D5" s="43"/>
      <c r="E5" s="43"/>
      <c r="F5" s="43"/>
      <c r="G5" s="43"/>
      <c r="H5" s="43"/>
      <c r="I5" s="43"/>
      <c r="J5" s="43"/>
      <c r="K5" s="43"/>
      <c r="L5" s="43"/>
    </row>
    <row r="6" spans="1:16" ht="15.75" thickBot="1">
      <c r="A6" s="166" t="s">
        <v>581</v>
      </c>
      <c r="B6" s="551" t="s">
        <v>112</v>
      </c>
      <c r="C6" s="552"/>
      <c r="D6" s="552"/>
      <c r="E6" s="552"/>
      <c r="F6" s="552"/>
      <c r="G6" s="552"/>
      <c r="H6" s="552"/>
      <c r="I6" s="552"/>
      <c r="J6" s="552"/>
      <c r="K6" s="552"/>
      <c r="L6" s="553"/>
    </row>
    <row r="7" spans="1:16" ht="133.5" customHeight="1">
      <c r="A7" s="167"/>
      <c r="B7" s="253" t="s">
        <v>113</v>
      </c>
      <c r="C7" s="254" t="s">
        <v>113</v>
      </c>
      <c r="D7" s="250" t="s">
        <v>114</v>
      </c>
      <c r="E7" s="250" t="s">
        <v>115</v>
      </c>
      <c r="F7" s="250" t="s">
        <v>115</v>
      </c>
      <c r="G7" s="250" t="s">
        <v>115</v>
      </c>
      <c r="H7" s="250" t="s">
        <v>116</v>
      </c>
      <c r="I7" s="250" t="s">
        <v>117</v>
      </c>
      <c r="J7" s="251" t="s">
        <v>118</v>
      </c>
      <c r="K7" s="251" t="s">
        <v>118</v>
      </c>
      <c r="L7" s="252" t="s">
        <v>119</v>
      </c>
    </row>
    <row r="8" spans="1:16" ht="15.75" thickBot="1">
      <c r="A8" s="168"/>
      <c r="B8" s="187" t="s">
        <v>579</v>
      </c>
      <c r="C8" s="255" t="s">
        <v>469</v>
      </c>
      <c r="D8" s="63" t="s">
        <v>447</v>
      </c>
      <c r="E8" s="63" t="s">
        <v>448</v>
      </c>
      <c r="F8" s="62" t="s">
        <v>449</v>
      </c>
      <c r="G8" s="62" t="s">
        <v>468</v>
      </c>
      <c r="H8" s="63" t="s">
        <v>450</v>
      </c>
      <c r="I8" s="63" t="s">
        <v>451</v>
      </c>
      <c r="J8" s="62" t="s">
        <v>452</v>
      </c>
      <c r="K8" s="62" t="s">
        <v>453</v>
      </c>
      <c r="L8" s="188" t="s">
        <v>454</v>
      </c>
      <c r="O8" s="5"/>
      <c r="P8" s="5"/>
    </row>
    <row r="9" spans="1:16" ht="15.75" thickBot="1">
      <c r="A9" s="548" t="s">
        <v>120</v>
      </c>
      <c r="B9" s="549"/>
      <c r="C9" s="549"/>
      <c r="D9" s="549"/>
      <c r="E9" s="549"/>
      <c r="F9" s="549"/>
      <c r="G9" s="549"/>
      <c r="H9" s="549"/>
      <c r="I9" s="549"/>
      <c r="J9" s="549"/>
      <c r="K9" s="549"/>
      <c r="L9" s="550"/>
    </row>
    <row r="10" spans="1:16" ht="38.25">
      <c r="A10" s="269" t="s">
        <v>121</v>
      </c>
      <c r="B10" s="170">
        <v>5</v>
      </c>
      <c r="C10" s="257">
        <v>5</v>
      </c>
      <c r="D10" s="57">
        <v>5</v>
      </c>
      <c r="E10" s="57">
        <v>5</v>
      </c>
      <c r="F10" s="57">
        <v>5</v>
      </c>
      <c r="G10" s="57">
        <v>5</v>
      </c>
      <c r="H10" s="57">
        <v>5</v>
      </c>
      <c r="I10" s="57">
        <v>5</v>
      </c>
      <c r="J10" s="57">
        <v>5</v>
      </c>
      <c r="K10" s="58">
        <v>5</v>
      </c>
      <c r="L10" s="172"/>
    </row>
    <row r="11" spans="1:16" ht="51">
      <c r="A11" s="266" t="s">
        <v>376</v>
      </c>
      <c r="B11" s="258">
        <v>5</v>
      </c>
      <c r="C11" s="259">
        <v>5</v>
      </c>
      <c r="D11" s="60">
        <v>5</v>
      </c>
      <c r="E11" s="60">
        <v>5</v>
      </c>
      <c r="F11" s="60">
        <v>5</v>
      </c>
      <c r="G11" s="60">
        <v>5</v>
      </c>
      <c r="H11" s="60">
        <v>5</v>
      </c>
      <c r="I11" s="60">
        <v>5</v>
      </c>
      <c r="J11" s="60">
        <v>2</v>
      </c>
      <c r="K11" s="61">
        <v>5</v>
      </c>
      <c r="L11" s="175"/>
    </row>
    <row r="12" spans="1:16" ht="38.25">
      <c r="A12" s="266" t="s">
        <v>582</v>
      </c>
      <c r="B12" s="258">
        <v>5</v>
      </c>
      <c r="C12" s="259">
        <v>2</v>
      </c>
      <c r="D12" s="60">
        <v>5</v>
      </c>
      <c r="E12" s="60">
        <v>5</v>
      </c>
      <c r="F12" s="60">
        <v>2</v>
      </c>
      <c r="G12" s="60">
        <v>1</v>
      </c>
      <c r="H12" s="177"/>
      <c r="I12" s="177"/>
      <c r="J12" s="60">
        <v>2</v>
      </c>
      <c r="K12" s="61">
        <v>1</v>
      </c>
      <c r="L12" s="175"/>
    </row>
    <row r="13" spans="1:16" ht="38.25">
      <c r="A13" s="266" t="s">
        <v>583</v>
      </c>
      <c r="B13" s="258">
        <v>5</v>
      </c>
      <c r="C13" s="259">
        <v>2</v>
      </c>
      <c r="D13" s="60">
        <v>5</v>
      </c>
      <c r="E13" s="60">
        <v>5</v>
      </c>
      <c r="F13" s="60">
        <v>2</v>
      </c>
      <c r="G13" s="60">
        <v>1</v>
      </c>
      <c r="H13" s="177"/>
      <c r="I13" s="60">
        <v>5</v>
      </c>
      <c r="J13" s="177"/>
      <c r="K13" s="31"/>
      <c r="L13" s="175"/>
    </row>
    <row r="14" spans="1:16" s="42" customFormat="1">
      <c r="A14" s="266" t="s">
        <v>584</v>
      </c>
      <c r="B14" s="177"/>
      <c r="C14" s="177"/>
      <c r="D14" s="60">
        <v>5</v>
      </c>
      <c r="E14" s="60">
        <v>5</v>
      </c>
      <c r="F14" s="60">
        <v>3</v>
      </c>
      <c r="G14" s="60">
        <v>1</v>
      </c>
      <c r="H14" s="177"/>
      <c r="I14" s="177"/>
      <c r="J14" s="177"/>
      <c r="K14" s="31"/>
      <c r="L14" s="175"/>
    </row>
    <row r="15" spans="1:16" ht="38.25">
      <c r="A15" s="266" t="s">
        <v>585</v>
      </c>
      <c r="B15" s="258">
        <v>1</v>
      </c>
      <c r="C15" s="259">
        <v>1</v>
      </c>
      <c r="D15" s="60">
        <v>1</v>
      </c>
      <c r="E15" s="60">
        <v>1</v>
      </c>
      <c r="F15" s="60">
        <v>1</v>
      </c>
      <c r="G15" s="60">
        <v>1</v>
      </c>
      <c r="H15" s="60">
        <v>1</v>
      </c>
      <c r="I15" s="60">
        <v>1</v>
      </c>
      <c r="J15" s="60">
        <v>1</v>
      </c>
      <c r="K15" s="60">
        <v>1</v>
      </c>
      <c r="L15" s="260">
        <v>1</v>
      </c>
    </row>
    <row r="16" spans="1:16" ht="51">
      <c r="A16" s="266" t="s">
        <v>586</v>
      </c>
      <c r="B16" s="258">
        <v>5</v>
      </c>
      <c r="C16" s="259">
        <v>2</v>
      </c>
      <c r="D16" s="60">
        <v>5</v>
      </c>
      <c r="E16" s="60">
        <v>5</v>
      </c>
      <c r="F16" s="60">
        <v>2</v>
      </c>
      <c r="G16" s="60"/>
      <c r="H16" s="60">
        <v>5</v>
      </c>
      <c r="I16" s="60">
        <v>5</v>
      </c>
      <c r="J16" s="60" t="s">
        <v>123</v>
      </c>
      <c r="K16" s="60" t="s">
        <v>123</v>
      </c>
      <c r="L16" s="260">
        <v>5</v>
      </c>
    </row>
    <row r="17" spans="1:16" ht="25.5">
      <c r="A17" s="173" t="s">
        <v>124</v>
      </c>
      <c r="B17" s="258">
        <v>5</v>
      </c>
      <c r="C17" s="259">
        <v>2</v>
      </c>
      <c r="D17" s="60">
        <v>5</v>
      </c>
      <c r="E17" s="60">
        <v>5</v>
      </c>
      <c r="F17" s="177"/>
      <c r="G17" s="177"/>
      <c r="H17" s="177"/>
      <c r="I17" s="60">
        <v>5</v>
      </c>
      <c r="J17" s="177"/>
      <c r="K17" s="31"/>
      <c r="L17" s="175"/>
    </row>
    <row r="18" spans="1:16">
      <c r="A18" s="176" t="s">
        <v>125</v>
      </c>
      <c r="B18" s="258" t="s">
        <v>123</v>
      </c>
      <c r="C18" s="259" t="s">
        <v>123</v>
      </c>
      <c r="D18" s="60" t="s">
        <v>123</v>
      </c>
      <c r="E18" s="60" t="s">
        <v>123</v>
      </c>
      <c r="F18" s="60" t="s">
        <v>123</v>
      </c>
      <c r="G18" s="60" t="s">
        <v>123</v>
      </c>
      <c r="H18" s="60" t="s">
        <v>123</v>
      </c>
      <c r="I18" s="60" t="s">
        <v>123</v>
      </c>
      <c r="J18" s="60" t="s">
        <v>123</v>
      </c>
      <c r="K18" s="61" t="s">
        <v>123</v>
      </c>
      <c r="L18" s="260" t="s">
        <v>123</v>
      </c>
    </row>
    <row r="19" spans="1:16" ht="14.25" customHeight="1">
      <c r="A19" s="173" t="s">
        <v>126</v>
      </c>
      <c r="B19" s="174" t="s">
        <v>123</v>
      </c>
      <c r="C19" s="261" t="s">
        <v>123</v>
      </c>
      <c r="D19" s="59" t="s">
        <v>123</v>
      </c>
      <c r="E19" s="59" t="s">
        <v>123</v>
      </c>
      <c r="F19" s="59" t="s">
        <v>123</v>
      </c>
      <c r="G19" s="59" t="s">
        <v>123</v>
      </c>
      <c r="H19" s="59" t="s">
        <v>123</v>
      </c>
      <c r="I19" s="59" t="s">
        <v>123</v>
      </c>
      <c r="J19" s="59" t="s">
        <v>123</v>
      </c>
      <c r="K19" s="59" t="s">
        <v>123</v>
      </c>
      <c r="L19" s="175"/>
    </row>
    <row r="20" spans="1:16">
      <c r="A20" s="176" t="s">
        <v>127</v>
      </c>
      <c r="B20" s="174" t="s">
        <v>123</v>
      </c>
      <c r="C20" s="261" t="s">
        <v>123</v>
      </c>
      <c r="D20" s="59" t="s">
        <v>123</v>
      </c>
      <c r="E20" s="59" t="s">
        <v>123</v>
      </c>
      <c r="F20" s="59" t="s">
        <v>123</v>
      </c>
      <c r="G20" s="59" t="s">
        <v>123</v>
      </c>
      <c r="H20" s="59" t="s">
        <v>123</v>
      </c>
      <c r="I20" s="59" t="s">
        <v>123</v>
      </c>
      <c r="J20" s="59" t="s">
        <v>123</v>
      </c>
      <c r="K20" s="59" t="s">
        <v>123</v>
      </c>
      <c r="L20" s="179" t="s">
        <v>123</v>
      </c>
    </row>
    <row r="21" spans="1:16" ht="25.5">
      <c r="A21" s="173" t="s">
        <v>128</v>
      </c>
      <c r="B21" s="178"/>
      <c r="C21" s="262"/>
      <c r="D21" s="177"/>
      <c r="E21" s="177"/>
      <c r="F21" s="177"/>
      <c r="G21" s="177"/>
      <c r="H21" s="177"/>
      <c r="I21" s="177"/>
      <c r="J21" s="177"/>
      <c r="K21" s="31"/>
      <c r="L21" s="260">
        <v>5</v>
      </c>
    </row>
    <row r="22" spans="1:16" ht="76.5">
      <c r="A22" s="266" t="s">
        <v>587</v>
      </c>
      <c r="B22" s="258">
        <v>1</v>
      </c>
      <c r="C22" s="259">
        <v>1</v>
      </c>
      <c r="D22" s="59">
        <v>1</v>
      </c>
      <c r="E22" s="59">
        <v>1</v>
      </c>
      <c r="F22" s="59">
        <v>1</v>
      </c>
      <c r="G22" s="59">
        <v>1</v>
      </c>
      <c r="H22" s="59">
        <v>1</v>
      </c>
      <c r="I22" s="59">
        <v>1</v>
      </c>
      <c r="J22" s="59">
        <v>1</v>
      </c>
      <c r="K22" s="59">
        <v>1</v>
      </c>
      <c r="L22" s="179">
        <v>1</v>
      </c>
    </row>
    <row r="23" spans="1:16" ht="40.5" thickBot="1">
      <c r="A23" s="266" t="s">
        <v>588</v>
      </c>
      <c r="B23" s="258">
        <v>5</v>
      </c>
      <c r="C23" s="259">
        <v>2</v>
      </c>
      <c r="D23" s="60">
        <v>5</v>
      </c>
      <c r="E23" s="60">
        <v>5</v>
      </c>
      <c r="F23" s="60">
        <v>2</v>
      </c>
      <c r="G23" s="60">
        <v>1</v>
      </c>
      <c r="H23" s="60">
        <v>5</v>
      </c>
      <c r="I23" s="177"/>
      <c r="J23" s="177"/>
      <c r="K23" s="31"/>
      <c r="L23" s="175"/>
    </row>
    <row r="24" spans="1:16" s="42" customFormat="1" ht="15.75" thickBot="1">
      <c r="A24" s="166" t="s">
        <v>581</v>
      </c>
      <c r="B24" s="551" t="s">
        <v>112</v>
      </c>
      <c r="C24" s="552"/>
      <c r="D24" s="552"/>
      <c r="E24" s="552"/>
      <c r="F24" s="552"/>
      <c r="G24" s="552"/>
      <c r="H24" s="552"/>
      <c r="I24" s="552"/>
      <c r="J24" s="552"/>
      <c r="K24" s="552"/>
      <c r="L24" s="553"/>
    </row>
    <row r="25" spans="1:16" s="42" customFormat="1" ht="133.5" customHeight="1">
      <c r="A25" s="167"/>
      <c r="B25" s="253" t="s">
        <v>113</v>
      </c>
      <c r="C25" s="254" t="s">
        <v>113</v>
      </c>
      <c r="D25" s="250" t="s">
        <v>114</v>
      </c>
      <c r="E25" s="250" t="s">
        <v>115</v>
      </c>
      <c r="F25" s="250" t="s">
        <v>115</v>
      </c>
      <c r="G25" s="250" t="s">
        <v>115</v>
      </c>
      <c r="H25" s="250" t="s">
        <v>116</v>
      </c>
      <c r="I25" s="250" t="s">
        <v>117</v>
      </c>
      <c r="J25" s="251" t="s">
        <v>118</v>
      </c>
      <c r="K25" s="251" t="s">
        <v>118</v>
      </c>
      <c r="L25" s="252" t="s">
        <v>119</v>
      </c>
    </row>
    <row r="26" spans="1:16" s="42" customFormat="1" ht="15.75" thickBot="1">
      <c r="A26" s="168"/>
      <c r="B26" s="187" t="s">
        <v>579</v>
      </c>
      <c r="C26" s="255" t="s">
        <v>469</v>
      </c>
      <c r="D26" s="63" t="s">
        <v>447</v>
      </c>
      <c r="E26" s="63" t="s">
        <v>448</v>
      </c>
      <c r="F26" s="62" t="s">
        <v>449</v>
      </c>
      <c r="G26" s="62" t="s">
        <v>468</v>
      </c>
      <c r="H26" s="63" t="s">
        <v>450</v>
      </c>
      <c r="I26" s="63" t="s">
        <v>451</v>
      </c>
      <c r="J26" s="62" t="s">
        <v>452</v>
      </c>
      <c r="K26" s="62" t="s">
        <v>453</v>
      </c>
      <c r="L26" s="188" t="s">
        <v>454</v>
      </c>
      <c r="O26" s="5"/>
      <c r="P26" s="5"/>
    </row>
    <row r="27" spans="1:16" ht="25.5">
      <c r="A27" s="266" t="s">
        <v>130</v>
      </c>
      <c r="B27" s="258" t="s">
        <v>123</v>
      </c>
      <c r="C27" s="259" t="s">
        <v>123</v>
      </c>
      <c r="D27" s="177"/>
      <c r="E27" s="177"/>
      <c r="F27" s="177"/>
      <c r="G27" s="177"/>
      <c r="H27" s="60">
        <v>5</v>
      </c>
      <c r="I27" s="177"/>
      <c r="J27" s="177"/>
      <c r="K27" s="31"/>
      <c r="L27" s="175"/>
    </row>
    <row r="28" spans="1:16" ht="38.25">
      <c r="A28" s="266" t="s">
        <v>589</v>
      </c>
      <c r="B28" s="258">
        <v>5</v>
      </c>
      <c r="C28" s="259">
        <v>2</v>
      </c>
      <c r="D28" s="177"/>
      <c r="E28" s="177"/>
      <c r="F28" s="177"/>
      <c r="G28" s="177"/>
      <c r="H28" s="60">
        <v>5</v>
      </c>
      <c r="I28" s="60">
        <v>5</v>
      </c>
      <c r="J28" s="177"/>
      <c r="K28" s="31"/>
      <c r="L28" s="175"/>
    </row>
    <row r="29" spans="1:16" ht="26.25">
      <c r="A29" s="176" t="s">
        <v>131</v>
      </c>
      <c r="B29" s="258">
        <v>5</v>
      </c>
      <c r="C29" s="259">
        <v>2</v>
      </c>
      <c r="D29" s="177"/>
      <c r="E29" s="177"/>
      <c r="F29" s="177"/>
      <c r="G29" s="177"/>
      <c r="H29" s="60">
        <v>5</v>
      </c>
      <c r="I29" s="177"/>
      <c r="J29" s="177"/>
      <c r="K29" s="31"/>
      <c r="L29" s="175"/>
    </row>
    <row r="30" spans="1:16" ht="39.75">
      <c r="A30" s="256" t="s">
        <v>590</v>
      </c>
      <c r="B30" s="178"/>
      <c r="C30" s="262"/>
      <c r="D30" s="177"/>
      <c r="E30" s="177"/>
      <c r="F30" s="177"/>
      <c r="G30" s="177"/>
      <c r="H30" s="60">
        <v>5</v>
      </c>
      <c r="I30" s="177"/>
      <c r="J30" s="177"/>
      <c r="K30" s="31"/>
      <c r="L30" s="175"/>
    </row>
    <row r="31" spans="1:16" ht="26.25">
      <c r="A31" s="176" t="s">
        <v>133</v>
      </c>
      <c r="B31" s="178"/>
      <c r="C31" s="262"/>
      <c r="D31" s="59" t="s">
        <v>122</v>
      </c>
      <c r="E31" s="177"/>
      <c r="F31" s="177"/>
      <c r="G31" s="177"/>
      <c r="H31" s="60">
        <v>5</v>
      </c>
      <c r="I31" s="177"/>
      <c r="J31" s="177"/>
      <c r="K31" s="31"/>
      <c r="L31" s="175"/>
    </row>
    <row r="32" spans="1:16" s="42" customFormat="1">
      <c r="A32" s="482" t="s">
        <v>608</v>
      </c>
      <c r="B32" s="483"/>
      <c r="C32" s="484"/>
      <c r="D32" s="485" t="s">
        <v>122</v>
      </c>
      <c r="E32" s="486"/>
      <c r="F32" s="486"/>
      <c r="G32" s="486"/>
      <c r="H32" s="487"/>
      <c r="I32" s="486"/>
      <c r="J32" s="486"/>
      <c r="K32" s="488"/>
      <c r="L32" s="489"/>
    </row>
    <row r="33" spans="1:13" s="4" customFormat="1" ht="15" customHeight="1" thickBot="1">
      <c r="A33" s="180" t="s">
        <v>274</v>
      </c>
      <c r="B33" s="181"/>
      <c r="C33" s="263"/>
      <c r="D33" s="182">
        <v>1</v>
      </c>
      <c r="E33" s="183"/>
      <c r="F33" s="183"/>
      <c r="G33" s="183"/>
      <c r="H33" s="183"/>
      <c r="I33" s="183"/>
      <c r="J33" s="183"/>
      <c r="K33" s="64"/>
      <c r="L33" s="184"/>
    </row>
    <row r="34" spans="1:13" ht="15.75" thickBot="1">
      <c r="A34" s="554" t="s">
        <v>134</v>
      </c>
      <c r="B34" s="555"/>
      <c r="C34" s="555"/>
      <c r="D34" s="555"/>
      <c r="E34" s="555"/>
      <c r="F34" s="555"/>
      <c r="G34" s="555"/>
      <c r="H34" s="555"/>
      <c r="I34" s="555"/>
      <c r="J34" s="555"/>
      <c r="K34" s="555"/>
      <c r="L34" s="556"/>
    </row>
    <row r="35" spans="1:13">
      <c r="A35" s="264" t="s">
        <v>135</v>
      </c>
      <c r="B35" s="170">
        <v>5</v>
      </c>
      <c r="C35" s="257">
        <v>2</v>
      </c>
      <c r="D35" s="57">
        <v>5</v>
      </c>
      <c r="E35" s="57">
        <v>5</v>
      </c>
      <c r="F35" s="57">
        <v>3</v>
      </c>
      <c r="G35" s="57">
        <v>1</v>
      </c>
      <c r="H35" s="57">
        <v>5</v>
      </c>
      <c r="I35" s="57">
        <v>5</v>
      </c>
      <c r="J35" s="57">
        <v>2</v>
      </c>
      <c r="K35" s="57">
        <v>1</v>
      </c>
      <c r="L35" s="265">
        <v>5</v>
      </c>
    </row>
    <row r="36" spans="1:13" ht="63.75">
      <c r="A36" s="270" t="s">
        <v>609</v>
      </c>
      <c r="B36" s="258">
        <v>5</v>
      </c>
      <c r="C36" s="259">
        <v>2</v>
      </c>
      <c r="D36" s="60">
        <v>5</v>
      </c>
      <c r="E36" s="60">
        <v>5</v>
      </c>
      <c r="F36" s="60">
        <v>3</v>
      </c>
      <c r="G36" s="60">
        <v>1</v>
      </c>
      <c r="H36" s="177"/>
      <c r="I36" s="177"/>
      <c r="J36" s="60">
        <v>2</v>
      </c>
      <c r="K36" s="60">
        <v>1</v>
      </c>
      <c r="L36" s="175"/>
    </row>
    <row r="37" spans="1:13" ht="39.75">
      <c r="A37" s="270" t="s">
        <v>591</v>
      </c>
      <c r="B37" s="178"/>
      <c r="C37" s="262"/>
      <c r="D37" s="177"/>
      <c r="E37" s="177"/>
      <c r="F37" s="177"/>
      <c r="G37" s="177"/>
      <c r="H37" s="60">
        <v>5</v>
      </c>
      <c r="I37" s="177"/>
      <c r="J37" s="177"/>
      <c r="K37" s="177"/>
      <c r="L37" s="175"/>
    </row>
    <row r="38" spans="1:13" ht="51">
      <c r="A38" s="272" t="s">
        <v>446</v>
      </c>
      <c r="B38" s="178"/>
      <c r="C38" s="262"/>
      <c r="D38" s="177"/>
      <c r="E38" s="177"/>
      <c r="F38" s="177"/>
      <c r="G38" s="177"/>
      <c r="H38" s="177"/>
      <c r="I38" s="60">
        <v>5</v>
      </c>
      <c r="J38" s="177"/>
      <c r="K38" s="177"/>
      <c r="L38" s="260">
        <v>5</v>
      </c>
    </row>
    <row r="39" spans="1:13">
      <c r="A39" s="267" t="s">
        <v>136</v>
      </c>
      <c r="B39" s="258">
        <v>5</v>
      </c>
      <c r="C39" s="259">
        <v>2</v>
      </c>
      <c r="D39" s="60">
        <v>5</v>
      </c>
      <c r="E39" s="177"/>
      <c r="F39" s="177"/>
      <c r="G39" s="177"/>
      <c r="H39" s="177"/>
      <c r="I39" s="177"/>
      <c r="J39" s="177"/>
      <c r="K39" s="177"/>
      <c r="L39" s="175"/>
    </row>
    <row r="40" spans="1:13">
      <c r="A40" s="186" t="s">
        <v>137</v>
      </c>
      <c r="B40" s="178"/>
      <c r="C40" s="262"/>
      <c r="D40" s="177"/>
      <c r="E40" s="177"/>
      <c r="F40" s="177"/>
      <c r="G40" s="177"/>
      <c r="H40" s="177"/>
      <c r="I40" s="60">
        <v>5</v>
      </c>
      <c r="J40" s="177"/>
      <c r="K40" s="177"/>
      <c r="L40" s="260">
        <v>5</v>
      </c>
    </row>
    <row r="41" spans="1:13" ht="15.75" thickBot="1">
      <c r="A41" s="268" t="s">
        <v>138</v>
      </c>
      <c r="B41" s="187" t="s">
        <v>122</v>
      </c>
      <c r="C41" s="255" t="s">
        <v>122</v>
      </c>
      <c r="D41" s="63" t="s">
        <v>122</v>
      </c>
      <c r="E41" s="63" t="s">
        <v>122</v>
      </c>
      <c r="F41" s="63" t="s">
        <v>122</v>
      </c>
      <c r="G41" s="63" t="s">
        <v>122</v>
      </c>
      <c r="H41" s="63" t="s">
        <v>122</v>
      </c>
      <c r="I41" s="63" t="s">
        <v>122</v>
      </c>
      <c r="J41" s="63" t="s">
        <v>122</v>
      </c>
      <c r="K41" s="63" t="s">
        <v>122</v>
      </c>
      <c r="L41" s="188" t="s">
        <v>122</v>
      </c>
    </row>
    <row r="43" spans="1:13" ht="30" customHeight="1">
      <c r="A43" s="557" t="s">
        <v>592</v>
      </c>
      <c r="B43" s="557"/>
      <c r="C43" s="557"/>
      <c r="D43" s="557"/>
      <c r="E43" s="557"/>
      <c r="F43" s="557"/>
      <c r="G43" s="557"/>
      <c r="H43" s="557"/>
      <c r="I43" s="557"/>
      <c r="J43" s="557"/>
      <c r="K43" s="557"/>
      <c r="L43" s="557"/>
      <c r="M43" s="271"/>
    </row>
  </sheetData>
  <sheetProtection password="DEB4" sheet="1"/>
  <mergeCells count="5">
    <mergeCell ref="A9:L9"/>
    <mergeCell ref="B6:L6"/>
    <mergeCell ref="A34:L34"/>
    <mergeCell ref="A43:L43"/>
    <mergeCell ref="B24:L24"/>
  </mergeCells>
  <pageMargins left="0.70866141732283472" right="0.70866141732283472" top="0.78740157480314965" bottom="0.78740157480314965" header="0.31496062992125984" footer="0.31496062992125984"/>
  <pageSetup paperSize="9" orientation="portrait" r:id="rId1"/>
  <headerFooter>
    <oddFooter>&amp;C&amp;8&amp;P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9986C-D1A2-4139-9F60-979594DA7ECA}">
  <dimension ref="A1:L193"/>
  <sheetViews>
    <sheetView view="pageLayout" zoomScale="120" zoomScaleNormal="100" zoomScalePageLayoutView="120" workbookViewId="0">
      <selection activeCell="F4" sqref="F4"/>
    </sheetView>
  </sheetViews>
  <sheetFormatPr baseColWidth="10" defaultRowHeight="15"/>
  <cols>
    <col min="1" max="1" width="5.5703125" style="224" customWidth="1"/>
    <col min="2" max="2" width="49.28515625" style="224" customWidth="1"/>
    <col min="3" max="6" width="10.85546875" style="224" customWidth="1"/>
    <col min="7" max="16384" width="11.42578125" style="224"/>
  </cols>
  <sheetData>
    <row r="1" spans="1:12" ht="12" customHeight="1">
      <c r="A1" s="278"/>
      <c r="B1" s="279" t="s">
        <v>275</v>
      </c>
    </row>
    <row r="2" spans="1:12" ht="5.25" customHeight="1"/>
    <row r="3" spans="1:12" ht="36" customHeight="1">
      <c r="A3" s="368" t="s">
        <v>276</v>
      </c>
      <c r="B3" s="369"/>
      <c r="C3" s="560" t="s">
        <v>277</v>
      </c>
      <c r="D3" s="561"/>
      <c r="E3" s="560" t="s">
        <v>278</v>
      </c>
      <c r="F3" s="561"/>
      <c r="G3" s="201"/>
      <c r="H3" s="201"/>
      <c r="I3" s="201"/>
      <c r="J3" s="201"/>
      <c r="K3" s="201"/>
      <c r="L3" s="201"/>
    </row>
    <row r="4" spans="1:12" ht="12" customHeight="1">
      <c r="A4" s="370" t="s">
        <v>279</v>
      </c>
      <c r="B4" s="371" t="s">
        <v>280</v>
      </c>
      <c r="C4" s="372">
        <v>1</v>
      </c>
      <c r="D4" s="161"/>
      <c r="E4" s="372">
        <v>1</v>
      </c>
      <c r="F4" s="161"/>
      <c r="G4" s="201"/>
      <c r="H4" s="201"/>
      <c r="I4" s="201"/>
      <c r="J4" s="201"/>
      <c r="K4" s="201"/>
      <c r="L4" s="201"/>
    </row>
    <row r="5" spans="1:12" ht="12" customHeight="1">
      <c r="A5" s="370" t="s">
        <v>281</v>
      </c>
      <c r="B5" s="373" t="s">
        <v>282</v>
      </c>
      <c r="C5" s="374"/>
      <c r="D5" s="375"/>
      <c r="E5" s="374"/>
      <c r="F5" s="375"/>
      <c r="G5" s="201"/>
      <c r="H5" s="201"/>
      <c r="I5" s="201"/>
      <c r="J5" s="201"/>
      <c r="K5" s="201"/>
      <c r="L5" s="201"/>
    </row>
    <row r="6" spans="1:12" ht="12" customHeight="1">
      <c r="A6" s="370" t="s">
        <v>283</v>
      </c>
      <c r="B6" s="373" t="s">
        <v>284</v>
      </c>
      <c r="C6" s="374"/>
      <c r="D6" s="375"/>
      <c r="E6" s="374"/>
      <c r="F6" s="375"/>
      <c r="G6" s="201"/>
      <c r="H6" s="201"/>
      <c r="I6" s="201"/>
      <c r="J6" s="201"/>
      <c r="K6" s="201"/>
      <c r="L6" s="201"/>
    </row>
    <row r="7" spans="1:12" ht="12" customHeight="1">
      <c r="A7" s="376" t="s">
        <v>285</v>
      </c>
      <c r="B7" s="377" t="s">
        <v>286</v>
      </c>
      <c r="C7" s="162"/>
      <c r="D7" s="378">
        <f>ROUND(D4*C7,2)</f>
        <v>0</v>
      </c>
      <c r="E7" s="162"/>
      <c r="F7" s="378">
        <f>ROUND(F4*E7,2)</f>
        <v>0</v>
      </c>
      <c r="G7" s="201"/>
      <c r="H7" s="201"/>
      <c r="I7" s="201"/>
      <c r="J7" s="201"/>
      <c r="K7" s="201"/>
      <c r="L7" s="201"/>
    </row>
    <row r="8" spans="1:12" ht="12" customHeight="1">
      <c r="A8" s="376" t="s">
        <v>287</v>
      </c>
      <c r="B8" s="377" t="s">
        <v>288</v>
      </c>
      <c r="C8" s="162"/>
      <c r="D8" s="378">
        <f>ROUND(D4*C8,2)</f>
        <v>0</v>
      </c>
      <c r="E8" s="162"/>
      <c r="F8" s="378">
        <f>ROUND(F4*E8,2)</f>
        <v>0</v>
      </c>
      <c r="G8" s="201"/>
      <c r="H8" s="201"/>
      <c r="I8" s="201"/>
      <c r="J8" s="201"/>
      <c r="K8" s="201"/>
      <c r="L8" s="201"/>
    </row>
    <row r="9" spans="1:12" ht="12" customHeight="1">
      <c r="A9" s="376" t="s">
        <v>289</v>
      </c>
      <c r="B9" s="377" t="s">
        <v>290</v>
      </c>
      <c r="C9" s="162"/>
      <c r="D9" s="378">
        <f>ROUND(D4*C9,2)</f>
        <v>0</v>
      </c>
      <c r="E9" s="162"/>
      <c r="F9" s="378">
        <f>ROUND(F4*E9,2)</f>
        <v>0</v>
      </c>
      <c r="G9" s="201"/>
      <c r="H9" s="201"/>
      <c r="I9" s="201"/>
      <c r="J9" s="201"/>
      <c r="K9" s="201"/>
      <c r="L9" s="201"/>
    </row>
    <row r="10" spans="1:12" ht="12" customHeight="1">
      <c r="A10" s="376" t="s">
        <v>291</v>
      </c>
      <c r="B10" s="377" t="s">
        <v>292</v>
      </c>
      <c r="C10" s="162"/>
      <c r="D10" s="378">
        <f>ROUND(D4*C10,2)</f>
        <v>0</v>
      </c>
      <c r="E10" s="162"/>
      <c r="F10" s="378">
        <f>ROUND(F4*E10,2)</f>
        <v>0</v>
      </c>
      <c r="G10" s="201"/>
      <c r="H10" s="201"/>
      <c r="I10" s="201"/>
      <c r="J10" s="201"/>
      <c r="K10" s="201"/>
      <c r="L10" s="201"/>
    </row>
    <row r="11" spans="1:12" ht="12" customHeight="1">
      <c r="A11" s="376" t="s">
        <v>293</v>
      </c>
      <c r="B11" s="377" t="s">
        <v>294</v>
      </c>
      <c r="C11" s="162"/>
      <c r="D11" s="378">
        <f>ROUND(D4*C11,2)</f>
        <v>0</v>
      </c>
      <c r="E11" s="162"/>
      <c r="F11" s="378">
        <f>ROUND(F4*E11,2)</f>
        <v>0</v>
      </c>
      <c r="G11" s="201"/>
      <c r="H11" s="201"/>
      <c r="I11" s="201"/>
      <c r="J11" s="201"/>
      <c r="K11" s="201"/>
      <c r="L11" s="201"/>
    </row>
    <row r="12" spans="1:12" ht="12" customHeight="1">
      <c r="A12" s="376"/>
      <c r="B12" s="370" t="s">
        <v>295</v>
      </c>
      <c r="C12" s="379">
        <f>SUM(C7:C11)</f>
        <v>0</v>
      </c>
      <c r="D12" s="380">
        <f>SUM(D7:D11)</f>
        <v>0</v>
      </c>
      <c r="E12" s="379">
        <f>SUM(E7:E11)</f>
        <v>0</v>
      </c>
      <c r="F12" s="380">
        <f>SUM(F7:F11)</f>
        <v>0</v>
      </c>
      <c r="G12" s="201"/>
      <c r="H12" s="201"/>
      <c r="I12" s="201"/>
      <c r="J12" s="201"/>
      <c r="K12" s="201"/>
      <c r="L12" s="201"/>
    </row>
    <row r="13" spans="1:12" ht="12" customHeight="1">
      <c r="A13" s="376" t="s">
        <v>296</v>
      </c>
      <c r="B13" s="377" t="s">
        <v>297</v>
      </c>
      <c r="C13" s="162"/>
      <c r="D13" s="378">
        <f>ROUND(D4*C13,2)</f>
        <v>0</v>
      </c>
      <c r="E13" s="162"/>
      <c r="F13" s="378">
        <f>ROUND(F4*E13,2)</f>
        <v>0</v>
      </c>
      <c r="G13" s="201"/>
      <c r="H13" s="201"/>
      <c r="I13" s="201"/>
      <c r="J13" s="201"/>
      <c r="K13" s="201"/>
      <c r="L13" s="201"/>
    </row>
    <row r="14" spans="1:12" ht="12" customHeight="1">
      <c r="A14" s="376" t="s">
        <v>298</v>
      </c>
      <c r="B14" s="381" t="s">
        <v>299</v>
      </c>
      <c r="C14" s="162"/>
      <c r="D14" s="378">
        <f>ROUND(D4*C14,2)</f>
        <v>0</v>
      </c>
      <c r="E14" s="162"/>
      <c r="F14" s="378">
        <f>ROUND(F4*E14,2)</f>
        <v>0</v>
      </c>
      <c r="G14" s="201"/>
      <c r="H14" s="201"/>
      <c r="I14" s="201"/>
      <c r="J14" s="201"/>
      <c r="K14" s="201"/>
      <c r="L14" s="201"/>
    </row>
    <row r="15" spans="1:12" ht="12" customHeight="1">
      <c r="A15" s="376"/>
      <c r="B15" s="382" t="s">
        <v>300</v>
      </c>
      <c r="C15" s="379">
        <f>SUM(C12:C14)</f>
        <v>0</v>
      </c>
      <c r="D15" s="380">
        <f>SUM(D12:D14)</f>
        <v>0</v>
      </c>
      <c r="E15" s="379">
        <f>SUM(E12:E14)</f>
        <v>0</v>
      </c>
      <c r="F15" s="380">
        <f>SUM(F12:F14)</f>
        <v>0</v>
      </c>
      <c r="G15" s="201"/>
      <c r="H15" s="201"/>
      <c r="I15" s="201"/>
      <c r="J15" s="201"/>
      <c r="K15" s="201"/>
      <c r="L15" s="201"/>
    </row>
    <row r="16" spans="1:12" ht="12" customHeight="1">
      <c r="A16" s="370" t="s">
        <v>301</v>
      </c>
      <c r="B16" s="382" t="s">
        <v>302</v>
      </c>
      <c r="C16" s="374"/>
      <c r="D16" s="375"/>
      <c r="E16" s="374"/>
      <c r="F16" s="375"/>
      <c r="G16" s="201"/>
      <c r="H16" s="201"/>
      <c r="I16" s="201"/>
      <c r="J16" s="201"/>
      <c r="K16" s="201"/>
      <c r="L16" s="201"/>
    </row>
    <row r="17" spans="1:12" ht="12" customHeight="1">
      <c r="A17" s="558" t="s">
        <v>303</v>
      </c>
      <c r="B17" s="377" t="s">
        <v>304</v>
      </c>
      <c r="C17" s="163"/>
      <c r="D17" s="378">
        <f>ROUND(D4*C17,2)</f>
        <v>0</v>
      </c>
      <c r="E17" s="163"/>
      <c r="F17" s="378">
        <f>ROUND(F4*E17,2)</f>
        <v>0</v>
      </c>
      <c r="G17" s="201"/>
      <c r="H17" s="201"/>
      <c r="I17" s="201"/>
      <c r="J17" s="201"/>
      <c r="K17" s="201"/>
      <c r="L17" s="201"/>
    </row>
    <row r="18" spans="1:12" ht="12" customHeight="1">
      <c r="A18" s="558"/>
      <c r="B18" s="377" t="s">
        <v>305</v>
      </c>
      <c r="C18" s="163"/>
      <c r="D18" s="378">
        <f>ROUND(D4*C18,2)</f>
        <v>0</v>
      </c>
      <c r="E18" s="163"/>
      <c r="F18" s="378">
        <f>ROUND(F4*E18,2)</f>
        <v>0</v>
      </c>
      <c r="G18" s="201"/>
      <c r="H18" s="201"/>
      <c r="I18" s="201"/>
      <c r="J18" s="201"/>
      <c r="K18" s="201"/>
      <c r="L18" s="201"/>
    </row>
    <row r="19" spans="1:12" ht="12" customHeight="1">
      <c r="A19" s="558" t="s">
        <v>306</v>
      </c>
      <c r="B19" s="377" t="s">
        <v>307</v>
      </c>
      <c r="C19" s="163"/>
      <c r="D19" s="378">
        <f>ROUND(D4*C19,2)</f>
        <v>0</v>
      </c>
      <c r="E19" s="163"/>
      <c r="F19" s="378">
        <f>ROUND(F4*E19,2)</f>
        <v>0</v>
      </c>
      <c r="G19" s="201"/>
      <c r="H19" s="201"/>
      <c r="I19" s="201"/>
      <c r="J19" s="201"/>
      <c r="K19" s="201"/>
      <c r="L19" s="201"/>
    </row>
    <row r="20" spans="1:12" ht="12" customHeight="1">
      <c r="A20" s="558"/>
      <c r="B20" s="377" t="s">
        <v>308</v>
      </c>
      <c r="C20" s="163"/>
      <c r="D20" s="378">
        <f>ROUND(D4*C20,2)</f>
        <v>0</v>
      </c>
      <c r="E20" s="163"/>
      <c r="F20" s="378">
        <f>ROUND(F4*E20,2)</f>
        <v>0</v>
      </c>
      <c r="G20" s="201"/>
      <c r="H20" s="201"/>
      <c r="I20" s="201"/>
      <c r="J20" s="201"/>
      <c r="K20" s="201"/>
      <c r="L20" s="201"/>
    </row>
    <row r="21" spans="1:12" ht="12" customHeight="1">
      <c r="A21" s="558" t="s">
        <v>309</v>
      </c>
      <c r="B21" s="377" t="s">
        <v>310</v>
      </c>
      <c r="C21" s="163"/>
      <c r="D21" s="378">
        <f>ROUND(D4*C21,2)</f>
        <v>0</v>
      </c>
      <c r="E21" s="163"/>
      <c r="F21" s="378">
        <f>ROUND(F4*E21,2)</f>
        <v>0</v>
      </c>
      <c r="G21" s="201"/>
      <c r="H21" s="201"/>
      <c r="I21" s="201"/>
      <c r="J21" s="201"/>
      <c r="K21" s="201"/>
      <c r="L21" s="201"/>
    </row>
    <row r="22" spans="1:12" ht="12" customHeight="1">
      <c r="A22" s="558"/>
      <c r="B22" s="377" t="s">
        <v>311</v>
      </c>
      <c r="C22" s="163"/>
      <c r="D22" s="378">
        <f>ROUND(D4*C22,2)</f>
        <v>0</v>
      </c>
      <c r="E22" s="163"/>
      <c r="F22" s="378">
        <f>ROUND(F4*E22,2)</f>
        <v>0</v>
      </c>
      <c r="G22" s="201"/>
      <c r="H22" s="201"/>
      <c r="I22" s="201"/>
      <c r="J22" s="201"/>
      <c r="K22" s="201"/>
      <c r="L22" s="201"/>
    </row>
    <row r="23" spans="1:12" ht="12" customHeight="1">
      <c r="A23" s="558" t="s">
        <v>312</v>
      </c>
      <c r="B23" s="377" t="s">
        <v>313</v>
      </c>
      <c r="C23" s="163"/>
      <c r="D23" s="378">
        <f>ROUND(D4*C23,2)</f>
        <v>0</v>
      </c>
      <c r="E23" s="163"/>
      <c r="F23" s="378">
        <f>ROUND(F4*E23,2)</f>
        <v>0</v>
      </c>
      <c r="G23" s="201"/>
      <c r="H23" s="201"/>
      <c r="I23" s="201"/>
      <c r="J23" s="201"/>
      <c r="K23" s="201"/>
      <c r="L23" s="201"/>
    </row>
    <row r="24" spans="1:12" ht="12" customHeight="1">
      <c r="A24" s="558"/>
      <c r="B24" s="377" t="s">
        <v>314</v>
      </c>
      <c r="C24" s="163"/>
      <c r="D24" s="378">
        <f>ROUND(D4*C24,2)</f>
        <v>0</v>
      </c>
      <c r="E24" s="163"/>
      <c r="F24" s="378">
        <f>ROUND(F4*E24,2)</f>
        <v>0</v>
      </c>
      <c r="G24" s="201"/>
      <c r="H24" s="201"/>
      <c r="I24" s="201"/>
      <c r="J24" s="201"/>
      <c r="K24" s="201"/>
      <c r="L24" s="201"/>
    </row>
    <row r="25" spans="1:12" ht="12" customHeight="1">
      <c r="A25" s="558" t="s">
        <v>315</v>
      </c>
      <c r="B25" s="377" t="s">
        <v>316</v>
      </c>
      <c r="C25" s="162"/>
      <c r="D25" s="378">
        <f>ROUND(D4*C25,2)</f>
        <v>0</v>
      </c>
      <c r="E25" s="163"/>
      <c r="F25" s="378">
        <f>ROUND(F4*E25,2)</f>
        <v>0</v>
      </c>
      <c r="G25" s="201"/>
      <c r="H25" s="201"/>
      <c r="I25" s="201"/>
      <c r="J25" s="201"/>
      <c r="K25" s="201"/>
      <c r="L25" s="201"/>
    </row>
    <row r="26" spans="1:12" ht="12" customHeight="1">
      <c r="A26" s="558"/>
      <c r="B26" s="377" t="s">
        <v>317</v>
      </c>
      <c r="C26" s="164"/>
      <c r="D26" s="383">
        <f>ROUND(D4*C26,2)</f>
        <v>0</v>
      </c>
      <c r="E26" s="163"/>
      <c r="F26" s="383">
        <f>ROUND(F4*E26,2)</f>
        <v>0</v>
      </c>
      <c r="G26" s="201"/>
      <c r="H26" s="201"/>
      <c r="I26" s="201"/>
      <c r="J26" s="201"/>
      <c r="K26" s="201"/>
      <c r="L26" s="201"/>
    </row>
    <row r="27" spans="1:12" ht="12" customHeight="1">
      <c r="A27" s="376"/>
      <c r="B27" s="371" t="s">
        <v>318</v>
      </c>
      <c r="C27" s="379">
        <f>SUM(C17:C26)</f>
        <v>0</v>
      </c>
      <c r="D27" s="380">
        <f>SUM(D17:D26)</f>
        <v>0</v>
      </c>
      <c r="E27" s="379">
        <f>SUM(E17:E26)</f>
        <v>0</v>
      </c>
      <c r="F27" s="380">
        <f>SUM(F17:F26)</f>
        <v>0</v>
      </c>
      <c r="G27" s="201"/>
      <c r="H27" s="201"/>
      <c r="I27" s="201"/>
      <c r="J27" s="201"/>
      <c r="K27" s="201"/>
      <c r="L27" s="201"/>
    </row>
    <row r="28" spans="1:12" ht="12" customHeight="1">
      <c r="A28" s="376" t="s">
        <v>319</v>
      </c>
      <c r="B28" s="369" t="s">
        <v>320</v>
      </c>
      <c r="C28" s="374"/>
      <c r="D28" s="375"/>
      <c r="E28" s="374"/>
      <c r="F28" s="375"/>
      <c r="G28" s="201"/>
      <c r="H28" s="201"/>
      <c r="I28" s="201"/>
      <c r="J28" s="201"/>
      <c r="K28" s="201"/>
      <c r="L28" s="201"/>
    </row>
    <row r="29" spans="1:12" ht="12" customHeight="1">
      <c r="A29" s="376" t="s">
        <v>321</v>
      </c>
      <c r="B29" s="377" t="s">
        <v>322</v>
      </c>
      <c r="C29" s="162"/>
      <c r="D29" s="378">
        <f>ROUND(D4*C29,2)</f>
        <v>0</v>
      </c>
      <c r="E29" s="163"/>
      <c r="F29" s="378">
        <f>ROUND(F4*E29,2)</f>
        <v>0</v>
      </c>
      <c r="G29" s="201"/>
      <c r="H29" s="201"/>
      <c r="I29" s="201"/>
      <c r="J29" s="201"/>
      <c r="K29" s="201"/>
      <c r="L29" s="201"/>
    </row>
    <row r="30" spans="1:12" ht="12" customHeight="1">
      <c r="A30" s="376" t="s">
        <v>323</v>
      </c>
      <c r="B30" s="377" t="s">
        <v>324</v>
      </c>
      <c r="C30" s="165"/>
      <c r="D30" s="384">
        <f>ROUND(D4*C30,2)</f>
        <v>0</v>
      </c>
      <c r="E30" s="163"/>
      <c r="F30" s="384">
        <f>ROUND(F4*E30,2)</f>
        <v>0</v>
      </c>
      <c r="G30" s="201"/>
      <c r="H30" s="201"/>
      <c r="I30" s="201"/>
      <c r="J30" s="201"/>
      <c r="K30" s="201"/>
      <c r="L30" s="201"/>
    </row>
    <row r="31" spans="1:12" ht="12" customHeight="1">
      <c r="A31" s="376"/>
      <c r="B31" s="373" t="s">
        <v>325</v>
      </c>
      <c r="C31" s="379">
        <f>C15+C27+C29+C30</f>
        <v>0</v>
      </c>
      <c r="D31" s="380">
        <f>D15+D27+D29+D30</f>
        <v>0</v>
      </c>
      <c r="E31" s="379">
        <f>E15+E27+E29+E30</f>
        <v>0</v>
      </c>
      <c r="F31" s="380">
        <f>F15+F27+F29+F30</f>
        <v>0</v>
      </c>
      <c r="G31" s="201"/>
      <c r="H31" s="201"/>
      <c r="I31" s="201"/>
      <c r="J31" s="201"/>
      <c r="K31" s="201"/>
      <c r="L31" s="201"/>
    </row>
    <row r="32" spans="1:12" ht="12" customHeight="1">
      <c r="A32" s="370" t="s">
        <v>326</v>
      </c>
      <c r="B32" s="373" t="s">
        <v>327</v>
      </c>
      <c r="C32" s="374"/>
      <c r="D32" s="375"/>
      <c r="E32" s="374"/>
      <c r="F32" s="375"/>
      <c r="G32" s="201"/>
      <c r="H32" s="201"/>
      <c r="I32" s="201"/>
      <c r="J32" s="201"/>
      <c r="K32" s="201"/>
      <c r="L32" s="201"/>
    </row>
    <row r="33" spans="1:12" ht="12" customHeight="1">
      <c r="A33" s="376" t="s">
        <v>328</v>
      </c>
      <c r="B33" s="377" t="s">
        <v>329</v>
      </c>
      <c r="C33" s="162"/>
      <c r="D33" s="378">
        <f>ROUND(D4*C33,2)</f>
        <v>0</v>
      </c>
      <c r="E33" s="163"/>
      <c r="F33" s="378">
        <f>ROUND(F4*E33,2)</f>
        <v>0</v>
      </c>
      <c r="G33" s="201"/>
      <c r="H33" s="201"/>
      <c r="I33" s="201"/>
      <c r="J33" s="201"/>
      <c r="K33" s="201"/>
      <c r="L33" s="201"/>
    </row>
    <row r="34" spans="1:12" ht="12" customHeight="1">
      <c r="A34" s="376" t="s">
        <v>330</v>
      </c>
      <c r="B34" s="377" t="s">
        <v>331</v>
      </c>
      <c r="C34" s="162"/>
      <c r="D34" s="378">
        <f>ROUND(D4*C34,2)</f>
        <v>0</v>
      </c>
      <c r="E34" s="163"/>
      <c r="F34" s="378">
        <f>ROUND(F4*E34,2)</f>
        <v>0</v>
      </c>
      <c r="G34" s="201"/>
      <c r="H34" s="201"/>
      <c r="I34" s="201"/>
      <c r="J34" s="201"/>
      <c r="K34" s="201"/>
      <c r="L34" s="201"/>
    </row>
    <row r="35" spans="1:12" ht="12" customHeight="1">
      <c r="A35" s="376" t="s">
        <v>332</v>
      </c>
      <c r="B35" s="377" t="s">
        <v>333</v>
      </c>
      <c r="C35" s="162"/>
      <c r="D35" s="378">
        <f>ROUND(D4*C35,2)</f>
        <v>0</v>
      </c>
      <c r="E35" s="163"/>
      <c r="F35" s="378">
        <f>ROUND(F4*E35,2)</f>
        <v>0</v>
      </c>
      <c r="G35" s="201"/>
      <c r="H35" s="201"/>
      <c r="I35" s="201"/>
      <c r="J35" s="201"/>
      <c r="K35" s="201"/>
      <c r="L35" s="201"/>
    </row>
    <row r="36" spans="1:12" ht="12" customHeight="1">
      <c r="A36" s="376" t="s">
        <v>334</v>
      </c>
      <c r="B36" s="377" t="s">
        <v>335</v>
      </c>
      <c r="C36" s="162"/>
      <c r="D36" s="378">
        <f>ROUND(D4*C36,2)</f>
        <v>0</v>
      </c>
      <c r="E36" s="163"/>
      <c r="F36" s="378">
        <f>ROUND(F4*E36,2)</f>
        <v>0</v>
      </c>
      <c r="G36" s="201"/>
      <c r="H36" s="201"/>
      <c r="I36" s="201"/>
      <c r="J36" s="201"/>
      <c r="K36" s="201"/>
      <c r="L36" s="201"/>
    </row>
    <row r="37" spans="1:12" ht="12" customHeight="1">
      <c r="A37" s="376"/>
      <c r="B37" s="373" t="s">
        <v>336</v>
      </c>
      <c r="C37" s="379">
        <f>SUM(C33:C36)</f>
        <v>0</v>
      </c>
      <c r="D37" s="380">
        <f>SUM(D33:D36)</f>
        <v>0</v>
      </c>
      <c r="E37" s="379">
        <f>SUM(E33:E36)</f>
        <v>0</v>
      </c>
      <c r="F37" s="380">
        <f>SUM(F33:F36)</f>
        <v>0</v>
      </c>
      <c r="G37" s="201"/>
      <c r="H37" s="201"/>
      <c r="I37" s="201"/>
      <c r="J37" s="201"/>
      <c r="K37" s="201"/>
      <c r="L37" s="201"/>
    </row>
    <row r="38" spans="1:12" ht="12" customHeight="1">
      <c r="A38" s="370" t="s">
        <v>337</v>
      </c>
      <c r="B38" s="373" t="s">
        <v>338</v>
      </c>
      <c r="C38" s="385"/>
      <c r="D38" s="386"/>
      <c r="E38" s="385"/>
      <c r="F38" s="386"/>
      <c r="G38" s="201"/>
      <c r="H38" s="201"/>
      <c r="I38" s="201"/>
      <c r="J38" s="201"/>
      <c r="K38" s="201"/>
      <c r="L38" s="201"/>
    </row>
    <row r="39" spans="1:12" ht="12" customHeight="1">
      <c r="A39" s="376" t="s">
        <v>339</v>
      </c>
      <c r="B39" s="387" t="s">
        <v>340</v>
      </c>
      <c r="C39" s="374"/>
      <c r="D39" s="375"/>
      <c r="E39" s="374"/>
      <c r="F39" s="375"/>
      <c r="G39" s="201"/>
      <c r="H39" s="201"/>
      <c r="I39" s="201"/>
      <c r="J39" s="201"/>
      <c r="K39" s="201"/>
      <c r="L39" s="201"/>
    </row>
    <row r="40" spans="1:12" ht="12" customHeight="1">
      <c r="A40" s="376" t="s">
        <v>341</v>
      </c>
      <c r="B40" s="377" t="s">
        <v>342</v>
      </c>
      <c r="C40" s="165"/>
      <c r="D40" s="384">
        <f>ROUND(D4*C40,2)</f>
        <v>0</v>
      </c>
      <c r="E40" s="163"/>
      <c r="F40" s="384">
        <f>ROUND(F4*E40,2)</f>
        <v>0</v>
      </c>
      <c r="G40" s="201"/>
      <c r="H40" s="201"/>
      <c r="I40" s="201"/>
      <c r="J40" s="201"/>
      <c r="K40" s="201"/>
      <c r="L40" s="201"/>
    </row>
    <row r="41" spans="1:12" ht="12" customHeight="1">
      <c r="A41" s="376" t="s">
        <v>343</v>
      </c>
      <c r="B41" s="377" t="s">
        <v>344</v>
      </c>
      <c r="C41" s="162"/>
      <c r="D41" s="378">
        <f>ROUND(D4*C41,2)</f>
        <v>0</v>
      </c>
      <c r="E41" s="163"/>
      <c r="F41" s="378">
        <f>ROUND(F4*E41,2)</f>
        <v>0</v>
      </c>
      <c r="G41" s="201"/>
      <c r="H41" s="201"/>
      <c r="I41" s="201"/>
      <c r="J41" s="201"/>
      <c r="K41" s="201"/>
      <c r="L41" s="201"/>
    </row>
    <row r="42" spans="1:12" ht="12" customHeight="1">
      <c r="A42" s="376" t="s">
        <v>345</v>
      </c>
      <c r="B42" s="377" t="s">
        <v>346</v>
      </c>
      <c r="C42" s="164"/>
      <c r="D42" s="383">
        <f>ROUND(D4*C42,2)</f>
        <v>0</v>
      </c>
      <c r="E42" s="163"/>
      <c r="F42" s="383">
        <f>ROUND(F4*E42,2)</f>
        <v>0</v>
      </c>
      <c r="G42" s="201"/>
      <c r="H42" s="201"/>
      <c r="I42" s="201"/>
      <c r="J42" s="201"/>
      <c r="K42" s="201"/>
      <c r="L42" s="201"/>
    </row>
    <row r="43" spans="1:12" ht="12" customHeight="1">
      <c r="A43" s="376" t="s">
        <v>347</v>
      </c>
      <c r="B43" s="387" t="s">
        <v>348</v>
      </c>
      <c r="C43" s="374"/>
      <c r="D43" s="375"/>
      <c r="E43" s="374"/>
      <c r="F43" s="375"/>
      <c r="G43" s="201"/>
      <c r="H43" s="201"/>
      <c r="I43" s="201"/>
      <c r="J43" s="201"/>
      <c r="K43" s="201"/>
      <c r="L43" s="201"/>
    </row>
    <row r="44" spans="1:12" ht="12" customHeight="1">
      <c r="A44" s="376" t="s">
        <v>349</v>
      </c>
      <c r="B44" s="377" t="s">
        <v>350</v>
      </c>
      <c r="C44" s="165"/>
      <c r="D44" s="384">
        <f>ROUND(D4*C44,2)</f>
        <v>0</v>
      </c>
      <c r="E44" s="163"/>
      <c r="F44" s="384">
        <f>ROUND(F4*E44,2)</f>
        <v>0</v>
      </c>
      <c r="G44" s="201"/>
      <c r="H44" s="201"/>
      <c r="I44" s="201"/>
      <c r="J44" s="201"/>
      <c r="K44" s="201"/>
      <c r="L44" s="201"/>
    </row>
    <row r="45" spans="1:12" ht="12" customHeight="1">
      <c r="A45" s="376" t="s">
        <v>351</v>
      </c>
      <c r="B45" s="388" t="s">
        <v>352</v>
      </c>
      <c r="C45" s="162"/>
      <c r="D45" s="378">
        <f>ROUND(D4*C45,2)</f>
        <v>0</v>
      </c>
      <c r="E45" s="163"/>
      <c r="F45" s="378">
        <f>ROUND(F4*E45,2)</f>
        <v>0</v>
      </c>
      <c r="G45" s="201"/>
      <c r="H45" s="201"/>
      <c r="I45" s="201"/>
      <c r="J45" s="201"/>
      <c r="K45" s="201"/>
      <c r="L45" s="201"/>
    </row>
    <row r="46" spans="1:12" ht="12" customHeight="1">
      <c r="A46" s="376" t="s">
        <v>353</v>
      </c>
      <c r="B46" s="377" t="s">
        <v>354</v>
      </c>
      <c r="C46" s="162"/>
      <c r="D46" s="378">
        <f>ROUND(D4*C46,2)</f>
        <v>0</v>
      </c>
      <c r="E46" s="163"/>
      <c r="F46" s="378">
        <f>ROUND(F4*E46,2)</f>
        <v>0</v>
      </c>
      <c r="G46" s="201"/>
      <c r="H46" s="201"/>
      <c r="I46" s="201"/>
      <c r="J46" s="201"/>
      <c r="K46" s="201"/>
      <c r="L46" s="201"/>
    </row>
    <row r="47" spans="1:12" ht="12" customHeight="1">
      <c r="A47" s="376" t="s">
        <v>355</v>
      </c>
      <c r="B47" s="377" t="s">
        <v>356</v>
      </c>
      <c r="C47" s="162"/>
      <c r="D47" s="378">
        <f>ROUND(D4*C47,2)</f>
        <v>0</v>
      </c>
      <c r="E47" s="163"/>
      <c r="F47" s="378">
        <f>ROUND(F4*E47,2)</f>
        <v>0</v>
      </c>
      <c r="G47" s="201"/>
      <c r="H47" s="201"/>
      <c r="I47" s="201"/>
      <c r="J47" s="201"/>
      <c r="K47" s="201"/>
      <c r="L47" s="201"/>
    </row>
    <row r="48" spans="1:12" ht="12" customHeight="1">
      <c r="A48" s="376" t="s">
        <v>357</v>
      </c>
      <c r="B48" s="377" t="s">
        <v>358</v>
      </c>
      <c r="C48" s="162"/>
      <c r="D48" s="378">
        <f>ROUND(D4*C48,2)</f>
        <v>0</v>
      </c>
      <c r="E48" s="163"/>
      <c r="F48" s="378">
        <f>ROUND(F4*E48,2)</f>
        <v>0</v>
      </c>
      <c r="G48" s="201"/>
      <c r="H48" s="201"/>
      <c r="I48" s="201"/>
      <c r="J48" s="201"/>
      <c r="K48" s="201"/>
      <c r="L48" s="201"/>
    </row>
    <row r="49" spans="1:12" ht="12" customHeight="1">
      <c r="A49" s="376" t="s">
        <v>359</v>
      </c>
      <c r="B49" s="377" t="s">
        <v>360</v>
      </c>
      <c r="C49" s="162"/>
      <c r="D49" s="378">
        <f>ROUND(D4*C49,2)</f>
        <v>0</v>
      </c>
      <c r="E49" s="163"/>
      <c r="F49" s="378">
        <f>ROUND(F4*E49,2)</f>
        <v>0</v>
      </c>
      <c r="G49" s="201"/>
      <c r="H49" s="201"/>
      <c r="I49" s="201"/>
      <c r="J49" s="201"/>
      <c r="K49" s="201"/>
      <c r="L49" s="201"/>
    </row>
    <row r="50" spans="1:12" ht="12" customHeight="1">
      <c r="A50" s="376" t="s">
        <v>361</v>
      </c>
      <c r="B50" s="377" t="s">
        <v>362</v>
      </c>
      <c r="C50" s="162"/>
      <c r="D50" s="378">
        <f>ROUND(D4*C50,2)</f>
        <v>0</v>
      </c>
      <c r="E50" s="163"/>
      <c r="F50" s="378">
        <f>ROUND(F4*E50,2)</f>
        <v>0</v>
      </c>
      <c r="G50" s="201"/>
      <c r="H50" s="201"/>
      <c r="I50" s="201"/>
      <c r="J50" s="201"/>
      <c r="K50" s="201"/>
      <c r="L50" s="201"/>
    </row>
    <row r="51" spans="1:12" ht="12" customHeight="1">
      <c r="A51" s="376"/>
      <c r="B51" s="373" t="s">
        <v>363</v>
      </c>
      <c r="C51" s="379">
        <f>SUM(C40:C50)</f>
        <v>0</v>
      </c>
      <c r="D51" s="380">
        <f>SUM(D40:D50)</f>
        <v>0</v>
      </c>
      <c r="E51" s="379">
        <f>SUM(E40:E50)</f>
        <v>0</v>
      </c>
      <c r="F51" s="380">
        <f>SUM(F40:F50)</f>
        <v>0</v>
      </c>
      <c r="G51" s="201"/>
      <c r="H51" s="201"/>
      <c r="I51" s="201"/>
      <c r="J51" s="201"/>
      <c r="K51" s="201"/>
      <c r="L51" s="201"/>
    </row>
    <row r="52" spans="1:12" ht="12" customHeight="1">
      <c r="A52" s="376" t="s">
        <v>364</v>
      </c>
      <c r="B52" s="369" t="s">
        <v>365</v>
      </c>
      <c r="C52" s="372">
        <f>C4+C31+C37+C51</f>
        <v>1</v>
      </c>
      <c r="D52" s="378">
        <f>D4+D31+D37+D51</f>
        <v>0</v>
      </c>
      <c r="E52" s="372">
        <f>E4+E31+E37+E51</f>
        <v>1</v>
      </c>
      <c r="F52" s="378">
        <f>F4+F31+F37+F51</f>
        <v>0</v>
      </c>
      <c r="G52" s="201"/>
      <c r="H52" s="201"/>
      <c r="I52" s="201"/>
      <c r="J52" s="201"/>
      <c r="K52" s="201"/>
      <c r="L52" s="201"/>
    </row>
    <row r="53" spans="1:12" ht="12" customHeight="1">
      <c r="A53" s="376" t="s">
        <v>366</v>
      </c>
      <c r="B53" s="369" t="s">
        <v>367</v>
      </c>
      <c r="C53" s="162"/>
      <c r="D53" s="378">
        <f>ROUND(D52*C53,2)</f>
        <v>0</v>
      </c>
      <c r="E53" s="162"/>
      <c r="F53" s="378">
        <f>ROUND(F52*E53,2)</f>
        <v>0</v>
      </c>
      <c r="G53" s="201"/>
      <c r="H53" s="201"/>
      <c r="I53" s="201"/>
      <c r="J53" s="201"/>
      <c r="K53" s="201"/>
      <c r="L53" s="201"/>
    </row>
    <row r="54" spans="1:12" ht="12" customHeight="1">
      <c r="A54" s="376"/>
      <c r="B54" s="373" t="s">
        <v>368</v>
      </c>
      <c r="C54" s="372"/>
      <c r="D54" s="389">
        <f>SUM(D52:D53)</f>
        <v>0</v>
      </c>
      <c r="E54" s="372"/>
      <c r="F54" s="389">
        <f>SUM(F52:F53)</f>
        <v>0</v>
      </c>
      <c r="G54" s="201"/>
      <c r="H54" s="201"/>
      <c r="I54" s="201"/>
      <c r="J54" s="201"/>
      <c r="K54" s="201"/>
      <c r="L54" s="201"/>
    </row>
    <row r="55" spans="1:12" ht="12" customHeight="1">
      <c r="A55" s="390"/>
      <c r="B55" s="370" t="s">
        <v>369</v>
      </c>
      <c r="C55" s="559" t="e">
        <f>(D4+D31+D33+D40+D41+D44)*100/D54</f>
        <v>#DIV/0!</v>
      </c>
      <c r="D55" s="559"/>
      <c r="E55" s="559" t="e">
        <f>(F4+F31+F33+F40+F41+F44)*100/F54</f>
        <v>#DIV/0!</v>
      </c>
      <c r="F55" s="559"/>
      <c r="G55" s="201"/>
      <c r="H55" s="201"/>
      <c r="I55" s="201"/>
      <c r="J55" s="201"/>
      <c r="K55" s="201"/>
      <c r="L55" s="201"/>
    </row>
    <row r="56" spans="1:12">
      <c r="A56" s="391"/>
      <c r="B56" s="392" t="s">
        <v>370</v>
      </c>
      <c r="C56" s="391"/>
      <c r="D56" s="393"/>
      <c r="E56" s="391"/>
      <c r="F56" s="391"/>
      <c r="G56" s="201"/>
      <c r="H56" s="201"/>
      <c r="I56" s="201"/>
      <c r="J56" s="201"/>
      <c r="K56" s="201"/>
      <c r="L56" s="201"/>
    </row>
    <row r="57" spans="1:12">
      <c r="B57" s="394"/>
      <c r="C57" s="395"/>
      <c r="D57" s="396"/>
      <c r="G57" s="201"/>
      <c r="H57" s="201"/>
      <c r="I57" s="201"/>
      <c r="J57" s="201"/>
      <c r="K57" s="201"/>
      <c r="L57" s="201"/>
    </row>
    <row r="58" spans="1:12">
      <c r="B58" s="395"/>
      <c r="G58" s="201"/>
      <c r="H58" s="201"/>
      <c r="I58" s="201"/>
      <c r="J58" s="201"/>
      <c r="K58" s="201"/>
      <c r="L58" s="201"/>
    </row>
    <row r="59" spans="1:12">
      <c r="B59" s="395"/>
      <c r="G59" s="201"/>
      <c r="H59" s="201"/>
      <c r="I59" s="201"/>
      <c r="J59" s="201"/>
      <c r="K59" s="201"/>
      <c r="L59" s="201"/>
    </row>
    <row r="60" spans="1:12">
      <c r="A60" s="397" t="s">
        <v>371</v>
      </c>
      <c r="C60" s="395"/>
      <c r="D60" s="395"/>
      <c r="E60" s="201"/>
      <c r="F60" s="201"/>
      <c r="G60" s="201"/>
      <c r="H60" s="201"/>
      <c r="I60" s="201"/>
      <c r="J60" s="201"/>
      <c r="K60" s="201"/>
      <c r="L60" s="201"/>
    </row>
    <row r="61" spans="1:12">
      <c r="A61" s="397"/>
      <c r="B61" s="395"/>
      <c r="C61" s="395"/>
      <c r="D61" s="395"/>
      <c r="E61" s="201"/>
      <c r="F61" s="201"/>
      <c r="G61" s="201"/>
      <c r="H61" s="201"/>
      <c r="I61" s="201"/>
      <c r="J61" s="201"/>
      <c r="K61" s="201"/>
      <c r="L61" s="201"/>
    </row>
    <row r="62" spans="1:12">
      <c r="A62" s="397"/>
      <c r="B62" s="395"/>
      <c r="C62" s="395"/>
      <c r="D62" s="395"/>
      <c r="E62" s="201"/>
      <c r="F62" s="201"/>
      <c r="G62" s="201"/>
      <c r="H62" s="201"/>
      <c r="I62" s="201"/>
      <c r="J62" s="201"/>
      <c r="K62" s="201"/>
      <c r="L62" s="201"/>
    </row>
    <row r="63" spans="1:12">
      <c r="A63" s="397"/>
      <c r="B63" s="395"/>
      <c r="C63" s="395"/>
      <c r="D63" s="395"/>
      <c r="E63" s="201"/>
      <c r="F63" s="201"/>
      <c r="G63" s="201"/>
      <c r="H63" s="201"/>
      <c r="I63" s="201"/>
      <c r="J63" s="201"/>
      <c r="K63" s="201"/>
      <c r="L63" s="201"/>
    </row>
    <row r="64" spans="1:12">
      <c r="A64" s="397"/>
      <c r="B64" s="395"/>
      <c r="C64" s="395"/>
      <c r="D64" s="395"/>
      <c r="E64" s="201"/>
      <c r="F64" s="201"/>
      <c r="G64" s="201"/>
      <c r="H64" s="201"/>
      <c r="I64" s="201"/>
      <c r="J64" s="201"/>
      <c r="K64" s="201"/>
      <c r="L64" s="201"/>
    </row>
    <row r="65" spans="1:12">
      <c r="A65" s="397"/>
      <c r="B65" s="395"/>
      <c r="C65" s="395"/>
      <c r="D65" s="395"/>
      <c r="E65" s="201"/>
      <c r="F65" s="201"/>
      <c r="G65" s="201"/>
      <c r="H65" s="201"/>
      <c r="I65" s="201"/>
      <c r="J65" s="201"/>
      <c r="K65" s="201"/>
      <c r="L65" s="201"/>
    </row>
    <row r="66" spans="1:12">
      <c r="A66" s="397"/>
      <c r="B66" s="395"/>
      <c r="C66" s="395"/>
      <c r="D66" s="395"/>
      <c r="E66" s="201"/>
      <c r="F66" s="201"/>
      <c r="G66" s="201"/>
      <c r="H66" s="201"/>
      <c r="I66" s="201"/>
      <c r="J66" s="201"/>
      <c r="K66" s="201"/>
      <c r="L66" s="201"/>
    </row>
    <row r="67" spans="1:12">
      <c r="A67" s="397"/>
      <c r="B67" s="395"/>
      <c r="C67" s="395"/>
      <c r="D67" s="395"/>
      <c r="E67" s="201"/>
      <c r="F67" s="201"/>
      <c r="G67" s="201"/>
      <c r="H67" s="201"/>
      <c r="I67" s="201"/>
      <c r="J67" s="201"/>
      <c r="K67" s="201"/>
      <c r="L67" s="201"/>
    </row>
    <row r="68" spans="1:12">
      <c r="A68" s="397"/>
      <c r="B68" s="395"/>
      <c r="C68" s="395"/>
      <c r="D68" s="395"/>
      <c r="E68" s="201"/>
      <c r="F68" s="201"/>
      <c r="G68" s="201"/>
      <c r="H68" s="201"/>
      <c r="I68" s="201"/>
      <c r="J68" s="201"/>
      <c r="K68" s="201"/>
      <c r="L68" s="201"/>
    </row>
    <row r="69" spans="1:12">
      <c r="A69" s="397"/>
      <c r="B69" s="395"/>
      <c r="C69" s="395"/>
      <c r="D69" s="395"/>
      <c r="E69" s="201"/>
      <c r="F69" s="201"/>
      <c r="G69" s="201"/>
      <c r="H69" s="201"/>
      <c r="I69" s="201"/>
      <c r="J69" s="201"/>
      <c r="K69" s="201"/>
      <c r="L69" s="201"/>
    </row>
    <row r="70" spans="1:12">
      <c r="A70" s="397"/>
      <c r="B70" s="395"/>
      <c r="C70" s="395"/>
      <c r="D70" s="395"/>
      <c r="E70" s="201"/>
      <c r="F70" s="201"/>
      <c r="G70" s="201"/>
      <c r="H70" s="201"/>
      <c r="I70" s="201"/>
      <c r="J70" s="201"/>
      <c r="K70" s="201"/>
      <c r="L70" s="201"/>
    </row>
    <row r="71" spans="1:12">
      <c r="A71" s="397"/>
      <c r="B71" s="395"/>
      <c r="C71" s="395"/>
      <c r="D71" s="395"/>
      <c r="E71" s="201"/>
      <c r="F71" s="201"/>
      <c r="G71" s="201"/>
      <c r="H71" s="201"/>
      <c r="I71" s="201"/>
      <c r="J71" s="201"/>
      <c r="K71" s="201"/>
      <c r="L71" s="201"/>
    </row>
    <row r="72" spans="1:12">
      <c r="A72" s="397"/>
      <c r="B72" s="395"/>
      <c r="C72" s="395"/>
      <c r="D72" s="395"/>
      <c r="E72" s="201"/>
      <c r="F72" s="201"/>
      <c r="G72" s="201"/>
      <c r="H72" s="201"/>
      <c r="I72" s="201"/>
      <c r="J72" s="201"/>
      <c r="K72" s="201"/>
      <c r="L72" s="201"/>
    </row>
    <row r="73" spans="1:12">
      <c r="A73" s="397"/>
      <c r="B73" s="395"/>
      <c r="C73" s="395"/>
      <c r="D73" s="395"/>
      <c r="E73" s="201"/>
      <c r="F73" s="201"/>
      <c r="G73" s="201"/>
      <c r="H73" s="201"/>
      <c r="I73" s="201"/>
      <c r="J73" s="201"/>
      <c r="K73" s="201"/>
      <c r="L73" s="201"/>
    </row>
    <row r="74" spans="1:12">
      <c r="A74" s="397"/>
      <c r="B74" s="395"/>
      <c r="C74" s="395"/>
      <c r="D74" s="395"/>
      <c r="E74" s="201"/>
      <c r="F74" s="201"/>
      <c r="G74" s="201"/>
      <c r="H74" s="201"/>
      <c r="I74" s="201"/>
      <c r="J74" s="201"/>
      <c r="K74" s="201"/>
      <c r="L74" s="201"/>
    </row>
    <row r="75" spans="1:12">
      <c r="A75" s="397"/>
      <c r="B75" s="395"/>
      <c r="C75" s="395"/>
      <c r="D75" s="395"/>
      <c r="E75" s="201"/>
      <c r="F75" s="201"/>
      <c r="G75" s="201"/>
      <c r="H75" s="201"/>
      <c r="I75" s="201"/>
      <c r="J75" s="201"/>
      <c r="K75" s="201"/>
      <c r="L75" s="201"/>
    </row>
    <row r="76" spans="1:12">
      <c r="A76" s="397"/>
      <c r="B76" s="395"/>
      <c r="C76" s="395"/>
      <c r="D76" s="395"/>
      <c r="E76" s="201"/>
      <c r="F76" s="201"/>
      <c r="G76" s="201"/>
      <c r="H76" s="201"/>
      <c r="I76" s="201"/>
      <c r="J76" s="201"/>
      <c r="K76" s="201"/>
      <c r="L76" s="201"/>
    </row>
    <row r="77" spans="1:12">
      <c r="A77" s="397"/>
      <c r="B77" s="395"/>
      <c r="C77" s="395"/>
      <c r="D77" s="395"/>
      <c r="E77" s="201"/>
      <c r="F77" s="201"/>
      <c r="G77" s="201"/>
      <c r="H77" s="201"/>
      <c r="I77" s="201"/>
      <c r="J77" s="201"/>
      <c r="K77" s="201"/>
      <c r="L77" s="201"/>
    </row>
    <row r="78" spans="1:12">
      <c r="A78" s="397"/>
      <c r="B78" s="395"/>
      <c r="C78" s="395"/>
      <c r="D78" s="395"/>
      <c r="E78" s="201"/>
      <c r="F78" s="201"/>
      <c r="G78" s="201"/>
      <c r="H78" s="201"/>
      <c r="I78" s="201"/>
      <c r="J78" s="201"/>
      <c r="K78" s="201"/>
      <c r="L78" s="201"/>
    </row>
    <row r="79" spans="1:12">
      <c r="A79" s="397"/>
      <c r="B79" s="395"/>
      <c r="C79" s="395"/>
      <c r="D79" s="395"/>
      <c r="E79" s="201"/>
      <c r="F79" s="201"/>
      <c r="G79" s="201"/>
      <c r="H79" s="201"/>
      <c r="I79" s="201"/>
      <c r="J79" s="201"/>
      <c r="K79" s="201"/>
      <c r="L79" s="201"/>
    </row>
    <row r="80" spans="1:12">
      <c r="A80" s="397"/>
      <c r="B80" s="395"/>
      <c r="C80" s="395"/>
      <c r="D80" s="395"/>
      <c r="E80" s="201"/>
      <c r="F80" s="201"/>
      <c r="G80" s="201"/>
      <c r="H80" s="201"/>
      <c r="I80" s="201"/>
      <c r="J80" s="201"/>
      <c r="K80" s="201"/>
      <c r="L80" s="201"/>
    </row>
    <row r="81" spans="1:12">
      <c r="A81" s="397"/>
      <c r="B81" s="395"/>
      <c r="C81" s="395"/>
      <c r="D81" s="395"/>
      <c r="E81" s="201"/>
      <c r="F81" s="201"/>
      <c r="G81" s="201"/>
      <c r="H81" s="201"/>
      <c r="I81" s="201"/>
      <c r="J81" s="201"/>
      <c r="K81" s="201"/>
      <c r="L81" s="201"/>
    </row>
    <row r="82" spans="1:12">
      <c r="A82" s="397"/>
      <c r="B82" s="395"/>
      <c r="C82" s="395"/>
      <c r="D82" s="395"/>
      <c r="E82" s="201"/>
      <c r="F82" s="201"/>
      <c r="G82" s="201"/>
      <c r="H82" s="201"/>
      <c r="I82" s="201"/>
      <c r="J82" s="201"/>
      <c r="K82" s="201"/>
      <c r="L82" s="201"/>
    </row>
    <row r="83" spans="1:12">
      <c r="A83" s="397"/>
      <c r="B83" s="395"/>
      <c r="C83" s="395"/>
      <c r="D83" s="395"/>
      <c r="E83" s="201"/>
      <c r="F83" s="201"/>
      <c r="G83" s="201"/>
      <c r="H83" s="201"/>
      <c r="I83" s="201"/>
      <c r="J83" s="201"/>
      <c r="K83" s="201"/>
      <c r="L83" s="201"/>
    </row>
    <row r="84" spans="1:12">
      <c r="A84" s="397"/>
      <c r="B84" s="395"/>
      <c r="C84" s="395"/>
      <c r="D84" s="395"/>
      <c r="E84" s="201"/>
      <c r="F84" s="201"/>
      <c r="G84" s="201"/>
      <c r="H84" s="201"/>
      <c r="I84" s="201"/>
      <c r="J84" s="201"/>
      <c r="K84" s="201"/>
      <c r="L84" s="201"/>
    </row>
    <row r="85" spans="1:12">
      <c r="A85" s="397"/>
      <c r="B85" s="395"/>
      <c r="C85" s="395"/>
      <c r="D85" s="395"/>
      <c r="E85" s="201"/>
      <c r="F85" s="201"/>
      <c r="G85" s="201"/>
      <c r="H85" s="201"/>
      <c r="I85" s="201"/>
      <c r="J85" s="201"/>
      <c r="K85" s="201"/>
      <c r="L85" s="201"/>
    </row>
    <row r="86" spans="1:12">
      <c r="A86" s="397"/>
      <c r="B86" s="395"/>
      <c r="C86" s="395"/>
      <c r="D86" s="395"/>
      <c r="E86" s="201"/>
      <c r="F86" s="201"/>
      <c r="G86" s="201"/>
      <c r="H86" s="201"/>
      <c r="I86" s="201"/>
      <c r="J86" s="201"/>
      <c r="K86" s="201"/>
      <c r="L86" s="201"/>
    </row>
    <row r="87" spans="1:12">
      <c r="A87" s="397"/>
      <c r="B87" s="395"/>
      <c r="C87" s="395"/>
      <c r="D87" s="395"/>
      <c r="E87" s="201"/>
      <c r="F87" s="201"/>
      <c r="G87" s="201"/>
      <c r="H87" s="201"/>
      <c r="I87" s="201"/>
      <c r="J87" s="201"/>
      <c r="K87" s="201"/>
      <c r="L87" s="201"/>
    </row>
    <row r="88" spans="1:12">
      <c r="A88" s="397"/>
      <c r="B88" s="395"/>
      <c r="C88" s="395"/>
      <c r="D88" s="395"/>
      <c r="E88" s="201"/>
      <c r="F88" s="201"/>
      <c r="G88" s="201"/>
      <c r="H88" s="201"/>
      <c r="I88" s="201"/>
      <c r="J88" s="201"/>
      <c r="K88" s="201"/>
      <c r="L88" s="201"/>
    </row>
    <row r="89" spans="1:12">
      <c r="A89" s="397"/>
      <c r="B89" s="395"/>
      <c r="C89" s="395"/>
      <c r="D89" s="395"/>
      <c r="E89" s="201"/>
      <c r="F89" s="201"/>
      <c r="G89" s="201"/>
      <c r="H89" s="201"/>
      <c r="I89" s="201"/>
      <c r="J89" s="201"/>
      <c r="K89" s="201"/>
      <c r="L89" s="201"/>
    </row>
    <row r="90" spans="1:12">
      <c r="A90" s="397"/>
      <c r="B90" s="395"/>
      <c r="C90" s="395"/>
      <c r="D90" s="395"/>
      <c r="E90" s="201"/>
      <c r="F90" s="201"/>
      <c r="G90" s="201"/>
      <c r="H90" s="201"/>
      <c r="I90" s="201"/>
      <c r="J90" s="201"/>
      <c r="K90" s="201"/>
      <c r="L90" s="201"/>
    </row>
    <row r="91" spans="1:12">
      <c r="A91" s="397"/>
      <c r="B91" s="395"/>
      <c r="C91" s="395"/>
      <c r="D91" s="395"/>
      <c r="E91" s="201"/>
      <c r="F91" s="201"/>
      <c r="G91" s="201"/>
      <c r="H91" s="201"/>
      <c r="I91" s="201"/>
      <c r="J91" s="201"/>
      <c r="K91" s="201"/>
      <c r="L91" s="201"/>
    </row>
    <row r="92" spans="1:12">
      <c r="A92" s="397"/>
      <c r="B92" s="395"/>
      <c r="C92" s="395"/>
      <c r="D92" s="395"/>
      <c r="E92" s="201"/>
      <c r="F92" s="201"/>
      <c r="G92" s="201"/>
      <c r="H92" s="201"/>
      <c r="I92" s="201"/>
      <c r="J92" s="201"/>
      <c r="K92" s="201"/>
      <c r="L92" s="201"/>
    </row>
    <row r="93" spans="1:12">
      <c r="A93" s="397"/>
      <c r="B93" s="395"/>
      <c r="C93" s="395"/>
      <c r="D93" s="395"/>
      <c r="E93" s="201"/>
      <c r="F93" s="201"/>
      <c r="G93" s="201"/>
      <c r="H93" s="201"/>
      <c r="I93" s="201"/>
      <c r="J93" s="201"/>
      <c r="K93" s="201"/>
      <c r="L93" s="201"/>
    </row>
    <row r="94" spans="1:12">
      <c r="A94" s="397"/>
      <c r="B94" s="395"/>
      <c r="C94" s="395"/>
      <c r="D94" s="395"/>
      <c r="E94" s="201"/>
      <c r="F94" s="201"/>
      <c r="G94" s="201"/>
      <c r="H94" s="201"/>
      <c r="I94" s="201"/>
      <c r="J94" s="201"/>
      <c r="K94" s="201"/>
      <c r="L94" s="201"/>
    </row>
    <row r="95" spans="1:12">
      <c r="A95" s="397"/>
      <c r="B95" s="395"/>
      <c r="C95" s="395"/>
      <c r="D95" s="395"/>
      <c r="E95" s="201"/>
      <c r="F95" s="201"/>
      <c r="G95" s="201"/>
      <c r="H95" s="201"/>
      <c r="I95" s="201"/>
      <c r="J95" s="201"/>
      <c r="K95" s="201"/>
      <c r="L95" s="201"/>
    </row>
    <row r="96" spans="1:12">
      <c r="A96" s="397"/>
      <c r="B96" s="395"/>
      <c r="C96" s="395"/>
      <c r="D96" s="395"/>
      <c r="E96" s="201"/>
      <c r="F96" s="201"/>
      <c r="G96" s="201"/>
      <c r="H96" s="201"/>
      <c r="I96" s="201"/>
      <c r="J96" s="201"/>
      <c r="K96" s="201"/>
      <c r="L96" s="201"/>
    </row>
    <row r="97" spans="1:12">
      <c r="A97" s="397"/>
      <c r="B97" s="395"/>
      <c r="C97" s="395"/>
      <c r="D97" s="395"/>
      <c r="E97" s="201"/>
      <c r="F97" s="201"/>
      <c r="G97" s="201"/>
      <c r="H97" s="201"/>
      <c r="I97" s="201"/>
      <c r="J97" s="201"/>
      <c r="K97" s="201"/>
      <c r="L97" s="201"/>
    </row>
    <row r="98" spans="1:12">
      <c r="A98" s="397"/>
      <c r="B98" s="395"/>
      <c r="C98" s="395"/>
      <c r="D98" s="395"/>
      <c r="E98" s="201"/>
      <c r="F98" s="201"/>
      <c r="G98" s="201"/>
      <c r="H98" s="201"/>
      <c r="I98" s="201"/>
      <c r="J98" s="201"/>
      <c r="K98" s="201"/>
      <c r="L98" s="201"/>
    </row>
    <row r="99" spans="1:12">
      <c r="A99" s="397"/>
      <c r="B99" s="395"/>
      <c r="C99" s="395"/>
      <c r="D99" s="395"/>
      <c r="E99" s="201"/>
      <c r="F99" s="201"/>
      <c r="G99" s="201"/>
      <c r="H99" s="201"/>
      <c r="I99" s="201"/>
      <c r="J99" s="201"/>
      <c r="K99" s="201"/>
      <c r="L99" s="201"/>
    </row>
    <row r="100" spans="1:12">
      <c r="A100" s="397"/>
      <c r="B100" s="395"/>
      <c r="C100" s="395"/>
      <c r="D100" s="395"/>
      <c r="E100" s="201"/>
      <c r="F100" s="201"/>
      <c r="G100" s="201"/>
      <c r="H100" s="201"/>
      <c r="I100" s="201"/>
      <c r="J100" s="201"/>
      <c r="K100" s="201"/>
      <c r="L100" s="201"/>
    </row>
    <row r="101" spans="1:12">
      <c r="A101" s="397"/>
      <c r="B101" s="395"/>
      <c r="C101" s="395"/>
      <c r="D101" s="395"/>
      <c r="E101" s="201"/>
      <c r="F101" s="201"/>
      <c r="G101" s="201"/>
      <c r="H101" s="201"/>
      <c r="I101" s="201"/>
      <c r="J101" s="201"/>
      <c r="K101" s="201"/>
      <c r="L101" s="201"/>
    </row>
    <row r="102" spans="1:12">
      <c r="A102" s="397"/>
      <c r="B102" s="395"/>
      <c r="C102" s="395"/>
      <c r="D102" s="395"/>
      <c r="E102" s="201"/>
      <c r="F102" s="201"/>
      <c r="G102" s="201"/>
      <c r="H102" s="201"/>
      <c r="I102" s="201"/>
      <c r="J102" s="201"/>
      <c r="K102" s="201"/>
      <c r="L102" s="201"/>
    </row>
    <row r="103" spans="1:12">
      <c r="A103" s="397"/>
      <c r="B103" s="395"/>
      <c r="C103" s="395"/>
      <c r="D103" s="395"/>
      <c r="E103" s="201"/>
      <c r="F103" s="201"/>
      <c r="G103" s="201"/>
      <c r="H103" s="201"/>
      <c r="I103" s="201"/>
      <c r="J103" s="201"/>
      <c r="K103" s="201"/>
      <c r="L103" s="201"/>
    </row>
    <row r="104" spans="1:12">
      <c r="A104" s="397"/>
      <c r="B104" s="395"/>
      <c r="C104" s="395"/>
      <c r="D104" s="395"/>
      <c r="E104" s="201"/>
      <c r="F104" s="201"/>
      <c r="G104" s="201"/>
      <c r="H104" s="201"/>
      <c r="I104" s="201"/>
      <c r="J104" s="201"/>
      <c r="K104" s="201"/>
      <c r="L104" s="201"/>
    </row>
    <row r="105" spans="1:12">
      <c r="A105" s="397"/>
      <c r="B105" s="395"/>
      <c r="C105" s="395"/>
      <c r="D105" s="395"/>
      <c r="E105" s="201"/>
      <c r="F105" s="201"/>
      <c r="G105" s="201"/>
      <c r="H105" s="201"/>
      <c r="I105" s="201"/>
      <c r="J105" s="201"/>
      <c r="K105" s="201"/>
      <c r="L105" s="201"/>
    </row>
    <row r="106" spans="1:12">
      <c r="A106" s="397"/>
      <c r="B106" s="395"/>
      <c r="C106" s="395"/>
      <c r="D106" s="395"/>
      <c r="E106" s="201"/>
      <c r="F106" s="201"/>
      <c r="G106" s="201"/>
      <c r="H106" s="201"/>
      <c r="I106" s="201"/>
      <c r="J106" s="201"/>
      <c r="K106" s="201"/>
      <c r="L106" s="201"/>
    </row>
    <row r="107" spans="1:12">
      <c r="A107" s="397"/>
      <c r="B107" s="395"/>
      <c r="C107" s="395"/>
      <c r="D107" s="395"/>
      <c r="E107" s="201"/>
      <c r="F107" s="201"/>
      <c r="G107" s="201"/>
      <c r="H107" s="201"/>
      <c r="I107" s="201"/>
      <c r="J107" s="201"/>
      <c r="K107" s="201"/>
      <c r="L107" s="201"/>
    </row>
    <row r="108" spans="1:12">
      <c r="A108" s="397"/>
      <c r="B108" s="395"/>
      <c r="C108" s="395"/>
      <c r="D108" s="395"/>
      <c r="E108" s="201"/>
      <c r="F108" s="201"/>
      <c r="G108" s="201"/>
      <c r="H108" s="201"/>
      <c r="I108" s="201"/>
      <c r="J108" s="201"/>
      <c r="K108" s="201"/>
      <c r="L108" s="201"/>
    </row>
    <row r="109" spans="1:12">
      <c r="A109" s="397"/>
      <c r="B109" s="395"/>
      <c r="C109" s="395"/>
      <c r="D109" s="395"/>
      <c r="E109" s="201"/>
      <c r="F109" s="201"/>
      <c r="G109" s="201"/>
      <c r="H109" s="201"/>
      <c r="I109" s="201"/>
      <c r="J109" s="201"/>
      <c r="K109" s="201"/>
      <c r="L109" s="201"/>
    </row>
    <row r="110" spans="1:12">
      <c r="A110" s="397"/>
      <c r="B110" s="395"/>
      <c r="C110" s="395"/>
      <c r="D110" s="395"/>
      <c r="E110" s="201"/>
      <c r="F110" s="201"/>
      <c r="G110" s="201"/>
      <c r="H110" s="201"/>
      <c r="I110" s="201"/>
      <c r="J110" s="201"/>
      <c r="K110" s="201"/>
      <c r="L110" s="201"/>
    </row>
    <row r="111" spans="1:12">
      <c r="A111" s="397"/>
      <c r="B111" s="395"/>
      <c r="C111" s="395"/>
      <c r="D111" s="395"/>
      <c r="E111" s="201"/>
      <c r="F111" s="201"/>
      <c r="G111" s="201"/>
      <c r="H111" s="201"/>
      <c r="I111" s="201"/>
      <c r="J111" s="201"/>
      <c r="K111" s="201"/>
      <c r="L111" s="201"/>
    </row>
    <row r="112" spans="1:12">
      <c r="A112" s="397"/>
      <c r="B112" s="395"/>
      <c r="C112" s="395"/>
      <c r="D112" s="395"/>
      <c r="E112" s="201"/>
      <c r="F112" s="201"/>
      <c r="G112" s="201"/>
      <c r="H112" s="201"/>
      <c r="I112" s="201"/>
      <c r="J112" s="201"/>
      <c r="K112" s="201"/>
      <c r="L112" s="201"/>
    </row>
    <row r="113" spans="1:12">
      <c r="A113" s="397"/>
      <c r="B113" s="395"/>
      <c r="C113" s="395"/>
      <c r="D113" s="395"/>
      <c r="E113" s="201"/>
      <c r="F113" s="201"/>
      <c r="G113" s="201"/>
      <c r="H113" s="201"/>
      <c r="I113" s="201"/>
      <c r="J113" s="201"/>
      <c r="K113" s="201"/>
      <c r="L113" s="201"/>
    </row>
    <row r="114" spans="1:12">
      <c r="A114" s="397"/>
      <c r="B114" s="395"/>
      <c r="C114" s="395"/>
      <c r="D114" s="395"/>
      <c r="E114" s="201"/>
      <c r="F114" s="201"/>
      <c r="G114" s="201"/>
      <c r="H114" s="201"/>
      <c r="I114" s="201"/>
      <c r="J114" s="201"/>
      <c r="K114" s="201"/>
      <c r="L114" s="201"/>
    </row>
    <row r="115" spans="1:12">
      <c r="A115" s="397"/>
      <c r="B115" s="395"/>
      <c r="C115" s="395"/>
      <c r="D115" s="395"/>
      <c r="E115" s="201"/>
      <c r="F115" s="201"/>
      <c r="G115" s="201"/>
      <c r="H115" s="201"/>
      <c r="I115" s="201"/>
      <c r="J115" s="201"/>
      <c r="K115" s="201"/>
      <c r="L115" s="201"/>
    </row>
    <row r="116" spans="1:12">
      <c r="A116" s="397"/>
      <c r="B116" s="395"/>
      <c r="C116" s="395"/>
      <c r="D116" s="395"/>
      <c r="E116" s="201"/>
      <c r="F116" s="201"/>
      <c r="G116" s="201"/>
      <c r="H116" s="201"/>
      <c r="I116" s="201"/>
      <c r="J116" s="201"/>
      <c r="K116" s="201"/>
      <c r="L116" s="201"/>
    </row>
    <row r="117" spans="1:12">
      <c r="A117" s="397"/>
      <c r="B117" s="395"/>
      <c r="C117" s="395"/>
      <c r="D117" s="395"/>
      <c r="E117" s="201"/>
      <c r="F117" s="201"/>
      <c r="G117" s="201"/>
      <c r="H117" s="201"/>
      <c r="I117" s="201"/>
      <c r="J117" s="201"/>
      <c r="K117" s="201"/>
      <c r="L117" s="201"/>
    </row>
    <row r="118" spans="1:12">
      <c r="A118" s="397"/>
      <c r="B118" s="395"/>
      <c r="C118" s="395"/>
      <c r="D118" s="395"/>
      <c r="E118" s="201"/>
      <c r="F118" s="201"/>
      <c r="G118" s="201"/>
      <c r="H118" s="201"/>
      <c r="I118" s="201"/>
      <c r="J118" s="201"/>
      <c r="K118" s="201"/>
      <c r="L118" s="201"/>
    </row>
    <row r="119" spans="1:12">
      <c r="A119" s="397"/>
      <c r="B119" s="395"/>
      <c r="C119" s="395"/>
      <c r="D119" s="395"/>
      <c r="E119" s="201"/>
      <c r="F119" s="201"/>
      <c r="G119" s="201"/>
      <c r="H119" s="201"/>
      <c r="I119" s="201"/>
      <c r="J119" s="201"/>
      <c r="K119" s="201"/>
      <c r="L119" s="201"/>
    </row>
    <row r="120" spans="1:12">
      <c r="A120" s="397"/>
      <c r="B120" s="395"/>
      <c r="C120" s="395"/>
      <c r="D120" s="395"/>
      <c r="E120" s="201"/>
      <c r="F120" s="201"/>
      <c r="G120" s="201"/>
      <c r="H120" s="201"/>
      <c r="I120" s="201"/>
      <c r="J120" s="201"/>
      <c r="K120" s="201"/>
      <c r="L120" s="201"/>
    </row>
    <row r="121" spans="1:12">
      <c r="A121" s="397"/>
      <c r="B121" s="395"/>
      <c r="C121" s="395"/>
      <c r="D121" s="395"/>
      <c r="E121" s="201"/>
      <c r="F121" s="201"/>
      <c r="G121" s="201"/>
      <c r="H121" s="201"/>
      <c r="I121" s="201"/>
      <c r="J121" s="201"/>
      <c r="K121" s="201"/>
      <c r="L121" s="201"/>
    </row>
    <row r="122" spans="1:12">
      <c r="A122" s="397"/>
      <c r="B122" s="395"/>
      <c r="C122" s="395"/>
      <c r="D122" s="395"/>
      <c r="E122" s="201"/>
      <c r="F122" s="201"/>
      <c r="G122" s="201"/>
      <c r="H122" s="201"/>
      <c r="I122" s="201"/>
      <c r="J122" s="201"/>
      <c r="K122" s="201"/>
      <c r="L122" s="201"/>
    </row>
    <row r="123" spans="1:12">
      <c r="A123" s="397"/>
      <c r="B123" s="395"/>
      <c r="C123" s="395"/>
      <c r="D123" s="395"/>
      <c r="E123" s="201"/>
      <c r="F123" s="201"/>
      <c r="G123" s="201"/>
      <c r="H123" s="201"/>
      <c r="I123" s="201"/>
      <c r="J123" s="201"/>
      <c r="K123" s="201"/>
      <c r="L123" s="201"/>
    </row>
    <row r="124" spans="1:12">
      <c r="A124" s="397"/>
      <c r="B124" s="395"/>
      <c r="C124" s="395"/>
      <c r="D124" s="395"/>
      <c r="E124" s="201"/>
      <c r="F124" s="201"/>
      <c r="G124" s="201"/>
      <c r="H124" s="201"/>
      <c r="I124" s="201"/>
      <c r="J124" s="201"/>
      <c r="K124" s="201"/>
      <c r="L124" s="201"/>
    </row>
    <row r="125" spans="1:12">
      <c r="A125" s="397"/>
      <c r="B125" s="395"/>
      <c r="C125" s="395"/>
      <c r="D125" s="395"/>
      <c r="E125" s="201"/>
      <c r="F125" s="201"/>
      <c r="G125" s="201"/>
      <c r="H125" s="201"/>
      <c r="I125" s="201"/>
      <c r="J125" s="201"/>
      <c r="K125" s="201"/>
      <c r="L125" s="201"/>
    </row>
    <row r="126" spans="1:12">
      <c r="A126" s="397"/>
      <c r="B126" s="395"/>
      <c r="C126" s="395"/>
      <c r="D126" s="395"/>
      <c r="E126" s="201"/>
      <c r="F126" s="201"/>
      <c r="G126" s="201"/>
      <c r="H126" s="201"/>
      <c r="I126" s="201"/>
      <c r="J126" s="201"/>
      <c r="K126" s="201"/>
      <c r="L126" s="201"/>
    </row>
    <row r="127" spans="1:12">
      <c r="A127" s="397"/>
      <c r="B127" s="395"/>
      <c r="C127" s="395"/>
      <c r="D127" s="395"/>
      <c r="E127" s="201"/>
      <c r="F127" s="201"/>
      <c r="G127" s="201"/>
      <c r="H127" s="201"/>
      <c r="I127" s="201"/>
      <c r="J127" s="201"/>
      <c r="K127" s="201"/>
      <c r="L127" s="201"/>
    </row>
    <row r="128" spans="1:12">
      <c r="A128" s="397"/>
      <c r="B128" s="395"/>
      <c r="C128" s="395"/>
      <c r="D128" s="395"/>
      <c r="E128" s="201"/>
      <c r="F128" s="201"/>
      <c r="G128" s="201"/>
      <c r="H128" s="201"/>
      <c r="I128" s="201"/>
      <c r="J128" s="201"/>
      <c r="K128" s="201"/>
      <c r="L128" s="201"/>
    </row>
    <row r="129" spans="1:12">
      <c r="A129" s="397"/>
      <c r="B129" s="395"/>
      <c r="C129" s="395"/>
      <c r="D129" s="395"/>
      <c r="E129" s="201"/>
      <c r="F129" s="201"/>
      <c r="G129" s="201"/>
      <c r="H129" s="201"/>
      <c r="I129" s="201"/>
      <c r="J129" s="201"/>
      <c r="K129" s="201"/>
      <c r="L129" s="201"/>
    </row>
    <row r="130" spans="1:12">
      <c r="A130" s="397"/>
      <c r="B130" s="395"/>
      <c r="C130" s="395"/>
      <c r="D130" s="395"/>
      <c r="E130" s="201"/>
      <c r="F130" s="201"/>
      <c r="G130" s="201"/>
      <c r="H130" s="201"/>
      <c r="I130" s="201"/>
      <c r="J130" s="201"/>
      <c r="K130" s="201"/>
      <c r="L130" s="201"/>
    </row>
    <row r="131" spans="1:12">
      <c r="A131" s="397"/>
      <c r="B131" s="395"/>
      <c r="C131" s="395"/>
      <c r="D131" s="395"/>
      <c r="E131" s="201"/>
      <c r="F131" s="201"/>
      <c r="G131" s="201"/>
      <c r="H131" s="201"/>
      <c r="I131" s="201"/>
      <c r="J131" s="201"/>
      <c r="K131" s="201"/>
      <c r="L131" s="201"/>
    </row>
    <row r="132" spans="1:12">
      <c r="A132" s="397"/>
      <c r="B132" s="395"/>
      <c r="C132" s="395"/>
      <c r="D132" s="395"/>
      <c r="E132" s="201"/>
      <c r="F132" s="201"/>
      <c r="G132" s="201"/>
      <c r="H132" s="201"/>
      <c r="I132" s="201"/>
      <c r="J132" s="201"/>
      <c r="K132" s="201"/>
      <c r="L132" s="201"/>
    </row>
    <row r="133" spans="1:12">
      <c r="A133" s="397"/>
      <c r="B133" s="395"/>
      <c r="C133" s="395"/>
      <c r="D133" s="395"/>
      <c r="E133" s="201"/>
      <c r="F133" s="201"/>
      <c r="G133" s="201"/>
      <c r="H133" s="201"/>
      <c r="I133" s="201"/>
      <c r="J133" s="201"/>
      <c r="K133" s="201"/>
      <c r="L133" s="201"/>
    </row>
    <row r="134" spans="1:12">
      <c r="A134" s="397"/>
      <c r="B134" s="395"/>
      <c r="C134" s="395"/>
      <c r="D134" s="395"/>
      <c r="E134" s="201"/>
      <c r="F134" s="201"/>
      <c r="G134" s="201"/>
      <c r="H134" s="201"/>
      <c r="I134" s="201"/>
      <c r="J134" s="201"/>
      <c r="K134" s="201"/>
      <c r="L134" s="201"/>
    </row>
    <row r="135" spans="1:12">
      <c r="A135" s="397"/>
      <c r="B135" s="395"/>
      <c r="C135" s="395"/>
      <c r="D135" s="395"/>
      <c r="E135" s="201"/>
      <c r="F135" s="201"/>
      <c r="G135" s="201"/>
      <c r="H135" s="201"/>
      <c r="I135" s="201"/>
      <c r="J135" s="201"/>
      <c r="K135" s="201"/>
      <c r="L135" s="201"/>
    </row>
    <row r="136" spans="1:12">
      <c r="A136" s="397"/>
      <c r="B136" s="395"/>
      <c r="C136" s="395"/>
      <c r="D136" s="395"/>
      <c r="E136" s="201"/>
      <c r="F136" s="201"/>
      <c r="G136" s="201"/>
      <c r="H136" s="201"/>
      <c r="I136" s="201"/>
      <c r="J136" s="201"/>
      <c r="K136" s="201"/>
      <c r="L136" s="201"/>
    </row>
    <row r="137" spans="1:12">
      <c r="A137" s="397"/>
      <c r="B137" s="395"/>
      <c r="C137" s="395"/>
      <c r="D137" s="395"/>
      <c r="E137" s="201"/>
      <c r="F137" s="201"/>
      <c r="G137" s="201"/>
      <c r="H137" s="201"/>
      <c r="I137" s="201"/>
      <c r="J137" s="201"/>
      <c r="K137" s="201"/>
      <c r="L137" s="201"/>
    </row>
    <row r="138" spans="1:12">
      <c r="A138" s="397"/>
      <c r="B138" s="395"/>
      <c r="C138" s="395"/>
      <c r="D138" s="395"/>
      <c r="E138" s="201"/>
      <c r="F138" s="201"/>
      <c r="G138" s="201"/>
      <c r="H138" s="201"/>
      <c r="I138" s="201"/>
      <c r="J138" s="201"/>
      <c r="K138" s="201"/>
      <c r="L138" s="201"/>
    </row>
    <row r="139" spans="1:12">
      <c r="A139" s="397"/>
      <c r="B139" s="395"/>
      <c r="C139" s="395"/>
      <c r="D139" s="395"/>
      <c r="E139" s="201"/>
      <c r="F139" s="201"/>
      <c r="G139" s="201"/>
      <c r="H139" s="201"/>
      <c r="I139" s="201"/>
      <c r="J139" s="201"/>
      <c r="K139" s="201"/>
      <c r="L139" s="201"/>
    </row>
    <row r="140" spans="1:12">
      <c r="A140" s="397"/>
      <c r="B140" s="395"/>
      <c r="C140" s="395"/>
      <c r="D140" s="395"/>
      <c r="E140" s="201"/>
      <c r="F140" s="201"/>
      <c r="G140" s="201"/>
      <c r="H140" s="201"/>
      <c r="I140" s="201"/>
      <c r="J140" s="201"/>
      <c r="K140" s="201"/>
      <c r="L140" s="201"/>
    </row>
    <row r="141" spans="1:12">
      <c r="A141" s="397"/>
      <c r="B141" s="395"/>
      <c r="C141" s="395"/>
      <c r="D141" s="395"/>
      <c r="E141" s="201"/>
      <c r="F141" s="201"/>
      <c r="G141" s="201"/>
      <c r="H141" s="201"/>
      <c r="I141" s="201"/>
      <c r="J141" s="201"/>
      <c r="K141" s="201"/>
      <c r="L141" s="201"/>
    </row>
    <row r="142" spans="1:12">
      <c r="A142" s="397"/>
      <c r="B142" s="395"/>
      <c r="C142" s="395"/>
      <c r="D142" s="395"/>
      <c r="E142" s="201"/>
      <c r="F142" s="201"/>
      <c r="G142" s="201"/>
      <c r="H142" s="201"/>
      <c r="I142" s="201"/>
      <c r="J142" s="201"/>
      <c r="K142" s="201"/>
      <c r="L142" s="201"/>
    </row>
    <row r="143" spans="1:12">
      <c r="A143" s="397"/>
      <c r="B143" s="395"/>
      <c r="C143" s="395"/>
      <c r="D143" s="395"/>
      <c r="E143" s="201"/>
      <c r="F143" s="201"/>
      <c r="G143" s="201"/>
      <c r="H143" s="201"/>
      <c r="I143" s="201"/>
      <c r="J143" s="201"/>
      <c r="K143" s="201"/>
      <c r="L143" s="201"/>
    </row>
    <row r="144" spans="1:12">
      <c r="A144" s="397"/>
      <c r="B144" s="395"/>
      <c r="C144" s="395"/>
      <c r="D144" s="395"/>
      <c r="E144" s="201"/>
      <c r="F144" s="201"/>
      <c r="G144" s="201"/>
      <c r="H144" s="201"/>
      <c r="I144" s="201"/>
      <c r="J144" s="201"/>
      <c r="K144" s="201"/>
      <c r="L144" s="201"/>
    </row>
    <row r="145" spans="1:12">
      <c r="A145" s="397"/>
      <c r="B145" s="395"/>
      <c r="C145" s="395"/>
      <c r="D145" s="395"/>
      <c r="E145" s="201"/>
      <c r="F145" s="201"/>
      <c r="G145" s="201"/>
      <c r="H145" s="201"/>
      <c r="I145" s="201"/>
      <c r="J145" s="201"/>
      <c r="K145" s="201"/>
      <c r="L145" s="201"/>
    </row>
    <row r="146" spans="1:12">
      <c r="A146" s="397"/>
      <c r="B146" s="395"/>
      <c r="C146" s="395"/>
      <c r="D146" s="395"/>
      <c r="E146" s="201"/>
      <c r="F146" s="201"/>
      <c r="G146" s="201"/>
      <c r="H146" s="201"/>
      <c r="I146" s="201"/>
      <c r="J146" s="201"/>
      <c r="K146" s="201"/>
      <c r="L146" s="201"/>
    </row>
    <row r="147" spans="1:12">
      <c r="A147" s="397"/>
      <c r="B147" s="395"/>
      <c r="C147" s="395"/>
      <c r="D147" s="395"/>
      <c r="E147" s="201"/>
      <c r="F147" s="201"/>
      <c r="G147" s="201"/>
      <c r="H147" s="201"/>
      <c r="I147" s="201"/>
      <c r="J147" s="201"/>
      <c r="K147" s="201"/>
      <c r="L147" s="201"/>
    </row>
    <row r="148" spans="1:12">
      <c r="A148" s="397"/>
      <c r="B148" s="395"/>
      <c r="C148" s="395"/>
      <c r="D148" s="395"/>
      <c r="E148" s="201"/>
      <c r="F148" s="201"/>
      <c r="G148" s="201"/>
      <c r="H148" s="201"/>
      <c r="I148" s="201"/>
      <c r="J148" s="201"/>
      <c r="K148" s="201"/>
      <c r="L148" s="201"/>
    </row>
    <row r="149" spans="1:12">
      <c r="A149" s="397"/>
      <c r="B149" s="395"/>
      <c r="C149" s="395"/>
      <c r="D149" s="395"/>
      <c r="E149" s="201"/>
      <c r="F149" s="201"/>
      <c r="G149" s="201"/>
      <c r="H149" s="201"/>
      <c r="I149" s="201"/>
      <c r="J149" s="201"/>
      <c r="K149" s="201"/>
      <c r="L149" s="201"/>
    </row>
    <row r="150" spans="1:12">
      <c r="A150" s="397"/>
      <c r="B150" s="395"/>
      <c r="C150" s="395"/>
      <c r="D150" s="395"/>
      <c r="E150" s="201"/>
      <c r="F150" s="201"/>
      <c r="G150" s="201"/>
      <c r="H150" s="201"/>
      <c r="I150" s="201"/>
      <c r="J150" s="201"/>
      <c r="K150" s="201"/>
      <c r="L150" s="201"/>
    </row>
    <row r="151" spans="1:12">
      <c r="A151" s="397"/>
      <c r="B151" s="395"/>
      <c r="C151" s="395"/>
      <c r="D151" s="395"/>
      <c r="E151" s="201"/>
      <c r="F151" s="201"/>
      <c r="G151" s="201"/>
      <c r="H151" s="201"/>
      <c r="I151" s="201"/>
      <c r="J151" s="201"/>
      <c r="K151" s="201"/>
      <c r="L151" s="201"/>
    </row>
    <row r="152" spans="1:12">
      <c r="A152" s="397"/>
      <c r="B152" s="395"/>
      <c r="C152" s="395"/>
      <c r="D152" s="395"/>
      <c r="E152" s="201"/>
      <c r="F152" s="201"/>
      <c r="G152" s="201"/>
      <c r="H152" s="201"/>
      <c r="I152" s="201"/>
      <c r="J152" s="201"/>
      <c r="K152" s="201"/>
      <c r="L152" s="201"/>
    </row>
    <row r="153" spans="1:12">
      <c r="A153" s="397"/>
      <c r="B153" s="395"/>
      <c r="C153" s="395"/>
      <c r="D153" s="395"/>
      <c r="E153" s="201"/>
      <c r="F153" s="201"/>
      <c r="G153" s="201"/>
      <c r="H153" s="201"/>
      <c r="I153" s="201"/>
      <c r="J153" s="201"/>
      <c r="K153" s="201"/>
      <c r="L153" s="201"/>
    </row>
    <row r="154" spans="1:12">
      <c r="A154" s="397"/>
      <c r="B154" s="395"/>
      <c r="C154" s="395"/>
      <c r="D154" s="395"/>
      <c r="E154" s="201"/>
      <c r="F154" s="201"/>
      <c r="G154" s="201"/>
      <c r="H154" s="201"/>
      <c r="I154" s="201"/>
      <c r="J154" s="201"/>
      <c r="K154" s="201"/>
      <c r="L154" s="201"/>
    </row>
    <row r="155" spans="1:12">
      <c r="A155" s="397"/>
      <c r="B155" s="395"/>
      <c r="C155" s="395"/>
      <c r="D155" s="395"/>
      <c r="E155" s="201"/>
      <c r="F155" s="201"/>
      <c r="G155" s="201"/>
      <c r="H155" s="201"/>
      <c r="I155" s="201"/>
      <c r="J155" s="201"/>
      <c r="K155" s="201"/>
      <c r="L155" s="201"/>
    </row>
    <row r="156" spans="1:12">
      <c r="A156" s="397"/>
      <c r="B156" s="395"/>
      <c r="C156" s="395"/>
      <c r="D156" s="395"/>
      <c r="E156" s="201"/>
      <c r="F156" s="201"/>
      <c r="G156" s="201"/>
      <c r="H156" s="201"/>
      <c r="I156" s="201"/>
      <c r="J156" s="201"/>
      <c r="K156" s="201"/>
      <c r="L156" s="201"/>
    </row>
    <row r="157" spans="1:12">
      <c r="A157" s="397"/>
      <c r="B157" s="395"/>
      <c r="C157" s="395"/>
      <c r="D157" s="395"/>
      <c r="E157" s="201"/>
      <c r="F157" s="201"/>
      <c r="G157" s="201"/>
      <c r="H157" s="201"/>
      <c r="I157" s="201"/>
      <c r="J157" s="201"/>
      <c r="K157" s="201"/>
      <c r="L157" s="201"/>
    </row>
    <row r="158" spans="1:12">
      <c r="A158" s="397"/>
      <c r="B158" s="395"/>
      <c r="C158" s="395"/>
      <c r="D158" s="395"/>
      <c r="E158" s="201"/>
      <c r="F158" s="201"/>
      <c r="G158" s="201"/>
      <c r="H158" s="201"/>
      <c r="I158" s="201"/>
      <c r="J158" s="201"/>
      <c r="K158" s="201"/>
      <c r="L158" s="201"/>
    </row>
    <row r="159" spans="1:12">
      <c r="A159" s="397"/>
      <c r="B159" s="395"/>
      <c r="C159" s="395"/>
      <c r="D159" s="395"/>
      <c r="E159" s="201"/>
      <c r="F159" s="201"/>
      <c r="G159" s="201"/>
      <c r="H159" s="201"/>
      <c r="I159" s="201"/>
      <c r="J159" s="201"/>
      <c r="K159" s="201"/>
      <c r="L159" s="201"/>
    </row>
    <row r="160" spans="1:12">
      <c r="A160" s="397"/>
      <c r="B160" s="395"/>
      <c r="C160" s="395"/>
      <c r="D160" s="395"/>
      <c r="E160" s="201"/>
      <c r="F160" s="201"/>
      <c r="G160" s="201"/>
      <c r="H160" s="201"/>
      <c r="I160" s="201"/>
      <c r="J160" s="201"/>
      <c r="K160" s="201"/>
      <c r="L160" s="201"/>
    </row>
    <row r="161" spans="1:12">
      <c r="A161" s="397"/>
      <c r="B161" s="395"/>
      <c r="C161" s="395"/>
      <c r="D161" s="395"/>
      <c r="E161" s="201"/>
      <c r="F161" s="201"/>
      <c r="G161" s="201"/>
      <c r="H161" s="201"/>
      <c r="I161" s="201"/>
      <c r="J161" s="201"/>
      <c r="K161" s="201"/>
      <c r="L161" s="201"/>
    </row>
    <row r="162" spans="1:12">
      <c r="A162" s="397"/>
      <c r="B162" s="395"/>
      <c r="C162" s="395"/>
      <c r="D162" s="395"/>
      <c r="E162" s="201"/>
      <c r="F162" s="201"/>
      <c r="G162" s="201"/>
      <c r="H162" s="201"/>
      <c r="I162" s="201"/>
      <c r="J162" s="201"/>
      <c r="K162" s="201"/>
      <c r="L162" s="201"/>
    </row>
    <row r="163" spans="1:12">
      <c r="A163" s="397"/>
      <c r="B163" s="395"/>
      <c r="C163" s="395"/>
      <c r="D163" s="395"/>
      <c r="E163" s="201"/>
      <c r="F163" s="201"/>
      <c r="G163" s="201"/>
      <c r="H163" s="201"/>
      <c r="I163" s="201"/>
      <c r="J163" s="201"/>
      <c r="K163" s="201"/>
      <c r="L163" s="201"/>
    </row>
    <row r="164" spans="1:12">
      <c r="A164" s="397"/>
      <c r="B164" s="395"/>
      <c r="C164" s="395"/>
      <c r="D164" s="395"/>
      <c r="E164" s="201"/>
      <c r="F164" s="201"/>
      <c r="G164" s="201"/>
      <c r="H164" s="201"/>
      <c r="I164" s="201"/>
      <c r="J164" s="201"/>
      <c r="K164" s="201"/>
      <c r="L164" s="201"/>
    </row>
    <row r="165" spans="1:12">
      <c r="A165" s="397"/>
      <c r="B165" s="395"/>
      <c r="C165" s="395"/>
      <c r="D165" s="395"/>
      <c r="E165" s="201"/>
      <c r="F165" s="201"/>
      <c r="G165" s="201"/>
      <c r="H165" s="201"/>
      <c r="I165" s="201"/>
      <c r="J165" s="201"/>
      <c r="K165" s="201"/>
      <c r="L165" s="201"/>
    </row>
    <row r="166" spans="1:12">
      <c r="A166" s="397"/>
      <c r="B166" s="395"/>
      <c r="C166" s="395"/>
      <c r="D166" s="395"/>
      <c r="E166" s="201"/>
      <c r="F166" s="201"/>
      <c r="G166" s="201"/>
      <c r="H166" s="201"/>
      <c r="I166" s="201"/>
      <c r="J166" s="201"/>
      <c r="K166" s="201"/>
      <c r="L166" s="201"/>
    </row>
    <row r="167" spans="1:12">
      <c r="A167" s="397"/>
      <c r="B167" s="395"/>
      <c r="C167" s="395"/>
      <c r="D167" s="395"/>
      <c r="E167" s="201"/>
      <c r="F167" s="201"/>
      <c r="G167" s="201"/>
      <c r="H167" s="201"/>
      <c r="I167" s="201"/>
      <c r="J167" s="201"/>
      <c r="K167" s="201"/>
      <c r="L167" s="201"/>
    </row>
    <row r="168" spans="1:12">
      <c r="A168" s="397"/>
      <c r="B168" s="395"/>
      <c r="C168" s="395"/>
      <c r="D168" s="395"/>
      <c r="E168" s="201"/>
      <c r="F168" s="201"/>
      <c r="G168" s="201"/>
      <c r="H168" s="201"/>
      <c r="I168" s="201"/>
      <c r="J168" s="201"/>
      <c r="K168" s="201"/>
      <c r="L168" s="201"/>
    </row>
    <row r="169" spans="1:12">
      <c r="A169" s="397"/>
      <c r="B169" s="395"/>
      <c r="C169" s="395"/>
      <c r="D169" s="395"/>
      <c r="E169" s="201"/>
      <c r="F169" s="201"/>
      <c r="G169" s="201"/>
      <c r="H169" s="201"/>
      <c r="I169" s="201"/>
      <c r="J169" s="201"/>
      <c r="K169" s="201"/>
      <c r="L169" s="201"/>
    </row>
    <row r="170" spans="1:12">
      <c r="A170" s="397"/>
      <c r="B170" s="395"/>
      <c r="C170" s="395"/>
      <c r="D170" s="395"/>
      <c r="E170" s="201"/>
      <c r="F170" s="201"/>
      <c r="G170" s="201"/>
      <c r="H170" s="201"/>
      <c r="I170" s="201"/>
      <c r="J170" s="201"/>
      <c r="K170" s="201"/>
      <c r="L170" s="201"/>
    </row>
    <row r="171" spans="1:12">
      <c r="A171" s="397"/>
      <c r="B171" s="395"/>
      <c r="C171" s="395"/>
      <c r="D171" s="395"/>
      <c r="E171" s="201"/>
      <c r="F171" s="201"/>
      <c r="G171" s="201"/>
      <c r="H171" s="201"/>
      <c r="I171" s="201"/>
      <c r="J171" s="201"/>
      <c r="K171" s="201"/>
      <c r="L171" s="201"/>
    </row>
    <row r="172" spans="1:12">
      <c r="A172" s="397"/>
      <c r="B172" s="395"/>
      <c r="C172" s="395"/>
      <c r="D172" s="395"/>
      <c r="E172" s="201"/>
      <c r="F172" s="201"/>
      <c r="G172" s="201"/>
      <c r="H172" s="201"/>
      <c r="I172" s="201"/>
      <c r="J172" s="201"/>
      <c r="K172" s="201"/>
      <c r="L172" s="201"/>
    </row>
    <row r="173" spans="1:12">
      <c r="A173" s="397"/>
      <c r="B173" s="395"/>
      <c r="C173" s="395"/>
      <c r="D173" s="395"/>
      <c r="E173" s="201"/>
      <c r="F173" s="201"/>
      <c r="G173" s="201"/>
      <c r="H173" s="201"/>
      <c r="I173" s="201"/>
      <c r="J173" s="201"/>
      <c r="K173" s="201"/>
      <c r="L173" s="201"/>
    </row>
    <row r="174" spans="1:12">
      <c r="A174" s="397"/>
      <c r="B174" s="395"/>
      <c r="C174" s="395"/>
      <c r="D174" s="395"/>
      <c r="E174" s="201"/>
      <c r="F174" s="201"/>
      <c r="G174" s="201"/>
      <c r="H174" s="201"/>
      <c r="I174" s="201"/>
      <c r="J174" s="201"/>
      <c r="K174" s="201"/>
      <c r="L174" s="201"/>
    </row>
    <row r="175" spans="1:12">
      <c r="A175" s="397"/>
      <c r="B175" s="395"/>
      <c r="C175" s="395"/>
      <c r="D175" s="395"/>
      <c r="E175" s="201"/>
      <c r="F175" s="201"/>
      <c r="G175" s="201"/>
      <c r="H175" s="201"/>
      <c r="I175" s="201"/>
      <c r="J175" s="201"/>
      <c r="K175" s="201"/>
      <c r="L175" s="201"/>
    </row>
    <row r="176" spans="1:12">
      <c r="A176" s="397"/>
      <c r="B176" s="395"/>
      <c r="C176" s="395"/>
      <c r="D176" s="395"/>
      <c r="E176" s="201"/>
      <c r="F176" s="201"/>
      <c r="G176" s="201"/>
      <c r="H176" s="201"/>
      <c r="I176" s="201"/>
      <c r="J176" s="201"/>
      <c r="K176" s="201"/>
      <c r="L176" s="201"/>
    </row>
    <row r="177" spans="1:12">
      <c r="A177" s="397"/>
      <c r="B177" s="395"/>
      <c r="C177" s="395"/>
      <c r="D177" s="395"/>
      <c r="E177" s="201"/>
      <c r="F177" s="201"/>
      <c r="G177" s="201"/>
      <c r="H177" s="201"/>
      <c r="I177" s="201"/>
      <c r="J177" s="201"/>
      <c r="K177" s="201"/>
      <c r="L177" s="201"/>
    </row>
    <row r="178" spans="1:12">
      <c r="A178" s="397"/>
      <c r="B178" s="395"/>
      <c r="C178" s="395"/>
      <c r="D178" s="395"/>
      <c r="E178" s="201"/>
      <c r="F178" s="201"/>
      <c r="G178" s="201"/>
      <c r="H178" s="201"/>
      <c r="I178" s="201"/>
      <c r="J178" s="201"/>
      <c r="K178" s="201"/>
      <c r="L178" s="201"/>
    </row>
    <row r="179" spans="1:12">
      <c r="A179" s="397"/>
      <c r="B179" s="395"/>
      <c r="C179" s="395"/>
      <c r="D179" s="395"/>
      <c r="E179" s="201"/>
      <c r="F179" s="201"/>
      <c r="G179" s="201"/>
      <c r="H179" s="201"/>
      <c r="I179" s="201"/>
      <c r="J179" s="201"/>
      <c r="K179" s="201"/>
      <c r="L179" s="201"/>
    </row>
    <row r="180" spans="1:12">
      <c r="A180" s="397"/>
      <c r="B180" s="395"/>
      <c r="C180" s="395"/>
      <c r="D180" s="395"/>
      <c r="E180" s="201"/>
      <c r="F180" s="201"/>
      <c r="G180" s="201"/>
      <c r="H180" s="201"/>
      <c r="I180" s="201"/>
      <c r="J180" s="201"/>
      <c r="K180" s="201"/>
      <c r="L180" s="201"/>
    </row>
    <row r="181" spans="1:12">
      <c r="A181" s="397"/>
      <c r="B181" s="395"/>
      <c r="C181" s="395"/>
      <c r="D181" s="395"/>
      <c r="E181" s="201"/>
      <c r="F181" s="201"/>
      <c r="G181" s="201"/>
      <c r="H181" s="201"/>
      <c r="I181" s="201"/>
      <c r="J181" s="201"/>
      <c r="K181" s="201"/>
      <c r="L181" s="201"/>
    </row>
    <row r="182" spans="1:12">
      <c r="A182" s="397"/>
      <c r="B182" s="395"/>
      <c r="C182" s="395"/>
      <c r="D182" s="395"/>
      <c r="E182" s="201"/>
      <c r="F182" s="201"/>
      <c r="G182" s="201"/>
      <c r="H182" s="201"/>
      <c r="I182" s="201"/>
      <c r="J182" s="201"/>
      <c r="K182" s="201"/>
      <c r="L182" s="201"/>
    </row>
    <row r="183" spans="1:12">
      <c r="A183" s="397"/>
      <c r="B183" s="395"/>
      <c r="C183" s="395"/>
      <c r="D183" s="395"/>
      <c r="E183" s="201"/>
      <c r="F183" s="201"/>
      <c r="G183" s="201"/>
      <c r="H183" s="201"/>
      <c r="I183" s="201"/>
      <c r="J183" s="201"/>
      <c r="K183" s="201"/>
      <c r="L183" s="201"/>
    </row>
    <row r="184" spans="1:12">
      <c r="A184" s="397"/>
      <c r="B184" s="395"/>
      <c r="C184" s="395"/>
      <c r="D184" s="395"/>
      <c r="E184" s="201"/>
      <c r="F184" s="201"/>
      <c r="G184" s="201"/>
      <c r="H184" s="201"/>
      <c r="I184" s="201"/>
      <c r="J184" s="201"/>
      <c r="K184" s="201"/>
      <c r="L184" s="201"/>
    </row>
    <row r="185" spans="1:12">
      <c r="B185" s="201"/>
      <c r="C185" s="201"/>
      <c r="D185" s="201"/>
      <c r="E185" s="201"/>
      <c r="F185" s="201"/>
      <c r="G185" s="201"/>
      <c r="H185" s="201"/>
      <c r="I185" s="201"/>
      <c r="J185" s="201"/>
      <c r="K185" s="201"/>
      <c r="L185" s="201"/>
    </row>
    <row r="186" spans="1:12">
      <c r="B186" s="201"/>
      <c r="C186" s="201"/>
      <c r="D186" s="201"/>
      <c r="E186" s="201"/>
      <c r="F186" s="201"/>
      <c r="G186" s="201"/>
      <c r="H186" s="201"/>
      <c r="I186" s="201"/>
      <c r="J186" s="201"/>
      <c r="K186" s="201"/>
      <c r="L186" s="201"/>
    </row>
    <row r="187" spans="1:12">
      <c r="B187" s="201"/>
      <c r="C187" s="201"/>
      <c r="D187" s="201"/>
      <c r="E187" s="201"/>
      <c r="F187" s="201"/>
      <c r="G187" s="201"/>
      <c r="H187" s="201"/>
      <c r="I187" s="201"/>
      <c r="J187" s="201"/>
      <c r="K187" s="201"/>
      <c r="L187" s="201"/>
    </row>
    <row r="188" spans="1:12">
      <c r="B188" s="201"/>
      <c r="C188" s="201"/>
      <c r="D188" s="201"/>
      <c r="E188" s="201"/>
      <c r="F188" s="201"/>
      <c r="G188" s="201"/>
      <c r="H188" s="201"/>
      <c r="I188" s="201"/>
      <c r="J188" s="201"/>
      <c r="K188" s="201"/>
      <c r="L188" s="201"/>
    </row>
    <row r="189" spans="1:12">
      <c r="B189" s="201"/>
      <c r="C189" s="201"/>
      <c r="D189" s="201"/>
      <c r="E189" s="201"/>
      <c r="F189" s="201"/>
      <c r="G189" s="201"/>
      <c r="H189" s="201"/>
      <c r="I189" s="201"/>
      <c r="J189" s="201"/>
      <c r="K189" s="201"/>
      <c r="L189" s="201"/>
    </row>
    <row r="190" spans="1:12">
      <c r="B190" s="201"/>
      <c r="C190" s="201"/>
      <c r="D190" s="201"/>
      <c r="E190" s="201"/>
      <c r="F190" s="201"/>
      <c r="G190" s="201"/>
      <c r="H190" s="201"/>
      <c r="I190" s="201"/>
      <c r="J190" s="201"/>
      <c r="K190" s="201"/>
      <c r="L190" s="201"/>
    </row>
    <row r="191" spans="1:12">
      <c r="B191" s="201"/>
      <c r="C191" s="201"/>
      <c r="D191" s="201"/>
      <c r="E191" s="201"/>
      <c r="F191" s="201"/>
      <c r="G191" s="201"/>
      <c r="H191" s="201"/>
      <c r="I191" s="201"/>
      <c r="J191" s="201"/>
      <c r="K191" s="201"/>
      <c r="L191" s="201"/>
    </row>
    <row r="192" spans="1:12">
      <c r="B192" s="201"/>
      <c r="C192" s="201"/>
      <c r="D192" s="201"/>
      <c r="E192" s="201"/>
      <c r="F192" s="201"/>
      <c r="G192" s="201"/>
      <c r="H192" s="201"/>
      <c r="I192" s="201"/>
      <c r="J192" s="201"/>
      <c r="K192" s="201"/>
      <c r="L192" s="201"/>
    </row>
    <row r="193" spans="2:12">
      <c r="B193" s="201"/>
      <c r="C193" s="201"/>
      <c r="D193" s="201"/>
      <c r="E193" s="201"/>
      <c r="F193" s="201"/>
      <c r="G193" s="201"/>
      <c r="H193" s="201"/>
      <c r="I193" s="201"/>
      <c r="J193" s="201"/>
      <c r="K193" s="201"/>
      <c r="L193" s="201"/>
    </row>
  </sheetData>
  <sheetProtection password="DEB4" sheet="1"/>
  <mergeCells count="9">
    <mergeCell ref="A25:A26"/>
    <mergeCell ref="C55:D55"/>
    <mergeCell ref="E55:F55"/>
    <mergeCell ref="C3:D3"/>
    <mergeCell ref="E3:F3"/>
    <mergeCell ref="A17:A18"/>
    <mergeCell ref="A19:A20"/>
    <mergeCell ref="A21:A22"/>
    <mergeCell ref="A23:A24"/>
  </mergeCells>
  <pageMargins left="0.25" right="0.25" top="0.75" bottom="0.75" header="0.3" footer="0.3"/>
  <pageSetup paperSize="9" orientation="portrait" r:id="rId1"/>
  <headerFooter>
    <oddHeader>&amp;C&amp;"Arial,Fett"&amp;12&amp;UStundenverrechnungssatz 
Unterhaltsreinigung</oddHeader>
  </headerFooter>
  <ignoredErrors>
    <ignoredError sqref="A9:A14 A16:A29 A30:A36 A42:A50" twoDigitTextYear="1"/>
    <ignoredError sqref="E55 C55"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EC20-0CF3-40BC-A7C1-FE1498DEA13E}">
  <dimension ref="A1:L85"/>
  <sheetViews>
    <sheetView view="pageLayout" zoomScaleNormal="100" workbookViewId="0">
      <selection activeCell="I8" sqref="I8"/>
    </sheetView>
  </sheetViews>
  <sheetFormatPr baseColWidth="10" defaultRowHeight="15"/>
  <cols>
    <col min="1" max="1" width="17.5703125" style="224" customWidth="1"/>
    <col min="2" max="2" width="7.5703125" style="221" customWidth="1"/>
    <col min="3" max="3" width="3.7109375" style="224" customWidth="1"/>
    <col min="4" max="4" width="4.42578125" style="224" customWidth="1"/>
    <col min="5" max="5" width="10.28515625" style="224" customWidth="1"/>
    <col min="6" max="6" width="8.85546875" style="224" customWidth="1"/>
    <col min="7" max="7" width="10.7109375" style="224" customWidth="1"/>
    <col min="8" max="8" width="12.140625" style="224" customWidth="1"/>
    <col min="9" max="9" width="13.140625" style="224" customWidth="1"/>
    <col min="10" max="10" width="13" style="224" customWidth="1"/>
    <col min="11" max="11" width="13.5703125" style="224" customWidth="1"/>
    <col min="12" max="12" width="15.140625" style="224" customWidth="1"/>
    <col min="13" max="16384" width="11.42578125" style="224"/>
  </cols>
  <sheetData>
    <row r="1" spans="1:12" ht="15.75">
      <c r="A1" s="225" t="s">
        <v>245</v>
      </c>
      <c r="I1" s="278"/>
      <c r="J1" s="279" t="s">
        <v>275</v>
      </c>
    </row>
    <row r="3" spans="1:12">
      <c r="A3" s="201" t="s">
        <v>1</v>
      </c>
      <c r="B3" s="201"/>
      <c r="C3" s="201"/>
      <c r="D3" s="201" t="s">
        <v>39</v>
      </c>
      <c r="E3" s="201"/>
    </row>
    <row r="4" spans="1:12">
      <c r="A4" s="201" t="s">
        <v>111</v>
      </c>
      <c r="B4" s="201"/>
      <c r="C4" s="201"/>
      <c r="D4" s="201" t="s">
        <v>3</v>
      </c>
      <c r="E4" s="201"/>
    </row>
    <row r="5" spans="1:12" ht="15.75" thickBot="1"/>
    <row r="6" spans="1:12" ht="39">
      <c r="A6" s="280" t="s">
        <v>239</v>
      </c>
      <c r="B6" s="281" t="s">
        <v>227</v>
      </c>
      <c r="C6" s="562" t="s">
        <v>228</v>
      </c>
      <c r="D6" s="562"/>
      <c r="E6" s="281" t="s">
        <v>229</v>
      </c>
      <c r="F6" s="281" t="s">
        <v>230</v>
      </c>
      <c r="G6" s="281" t="s">
        <v>231</v>
      </c>
      <c r="H6" s="281" t="s">
        <v>232</v>
      </c>
      <c r="I6" s="281" t="s">
        <v>233</v>
      </c>
      <c r="J6" s="281" t="s">
        <v>234</v>
      </c>
      <c r="K6" s="281" t="s">
        <v>235</v>
      </c>
      <c r="L6" s="282" t="s">
        <v>236</v>
      </c>
    </row>
    <row r="7" spans="1:12" ht="33.6" customHeight="1" thickBot="1">
      <c r="A7" s="283"/>
      <c r="B7" s="284"/>
      <c r="C7" s="285" t="s">
        <v>237</v>
      </c>
      <c r="D7" s="286" t="s">
        <v>238</v>
      </c>
      <c r="E7" s="284"/>
      <c r="F7" s="284"/>
      <c r="G7" s="284"/>
      <c r="H7" s="284"/>
      <c r="I7" s="284"/>
      <c r="J7" s="284"/>
      <c r="K7" s="328"/>
      <c r="L7" s="287"/>
    </row>
    <row r="8" spans="1:12">
      <c r="A8" s="472" t="s">
        <v>91</v>
      </c>
      <c r="B8" s="289" t="s">
        <v>451</v>
      </c>
      <c r="C8" s="290"/>
      <c r="D8" s="291" t="s">
        <v>47</v>
      </c>
      <c r="E8" s="292">
        <v>24.5</v>
      </c>
      <c r="F8" s="293">
        <v>5</v>
      </c>
      <c r="G8" s="294">
        <v>187</v>
      </c>
      <c r="H8" s="295">
        <f>(E8*G8)</f>
        <v>4581.5</v>
      </c>
      <c r="I8" s="364"/>
      <c r="J8" s="296" t="e">
        <f>ROUND(H8/I8,2)</f>
        <v>#DIV/0!</v>
      </c>
      <c r="K8" s="297">
        <f>'SVS UHR'!D54</f>
        <v>0</v>
      </c>
      <c r="L8" s="298" t="e">
        <f>ROUND(J8*K8,2)</f>
        <v>#DIV/0!</v>
      </c>
    </row>
    <row r="9" spans="1:12">
      <c r="A9" s="299" t="s">
        <v>93</v>
      </c>
      <c r="B9" s="300" t="s">
        <v>451</v>
      </c>
      <c r="C9" s="289"/>
      <c r="D9" s="301" t="s">
        <v>47</v>
      </c>
      <c r="E9" s="302">
        <v>11.71</v>
      </c>
      <c r="F9" s="303">
        <v>5</v>
      </c>
      <c r="G9" s="304">
        <v>187</v>
      </c>
      <c r="H9" s="305">
        <f t="shared" ref="H9:H70" si="0">(E9*G9)</f>
        <v>2189.77</v>
      </c>
      <c r="I9" s="365"/>
      <c r="J9" s="306" t="e">
        <f t="shared" ref="J9:J70" si="1">ROUND(H9/I9,2)</f>
        <v>#DIV/0!</v>
      </c>
      <c r="K9" s="307">
        <f>'SVS UHR'!D54</f>
        <v>0</v>
      </c>
      <c r="L9" s="308" t="e">
        <f t="shared" ref="L9:L70" si="2">ROUND(J9*K9,2)</f>
        <v>#DIV/0!</v>
      </c>
    </row>
    <row r="10" spans="1:12">
      <c r="A10" s="472" t="s">
        <v>43</v>
      </c>
      <c r="B10" s="289" t="s">
        <v>447</v>
      </c>
      <c r="C10" s="289"/>
      <c r="D10" s="301" t="s">
        <v>47</v>
      </c>
      <c r="E10" s="309">
        <v>75.08</v>
      </c>
      <c r="F10" s="293">
        <v>5</v>
      </c>
      <c r="G10" s="304">
        <v>187</v>
      </c>
      <c r="H10" s="305">
        <f t="shared" si="0"/>
        <v>14039.96</v>
      </c>
      <c r="I10" s="365"/>
      <c r="J10" s="306" t="e">
        <f t="shared" si="1"/>
        <v>#DIV/0!</v>
      </c>
      <c r="K10" s="307">
        <f>'SVS UHR'!D54</f>
        <v>0</v>
      </c>
      <c r="L10" s="308" t="e">
        <f t="shared" si="2"/>
        <v>#DIV/0!</v>
      </c>
    </row>
    <row r="11" spans="1:12">
      <c r="A11" s="299" t="s">
        <v>48</v>
      </c>
      <c r="B11" s="300" t="s">
        <v>453</v>
      </c>
      <c r="C11" s="289"/>
      <c r="D11" s="301" t="s">
        <v>47</v>
      </c>
      <c r="E11" s="310">
        <v>13.6</v>
      </c>
      <c r="F11" s="303">
        <v>1</v>
      </c>
      <c r="G11" s="304">
        <v>37.4</v>
      </c>
      <c r="H11" s="305">
        <f t="shared" si="0"/>
        <v>508.64</v>
      </c>
      <c r="I11" s="365"/>
      <c r="J11" s="306" t="e">
        <f t="shared" si="1"/>
        <v>#DIV/0!</v>
      </c>
      <c r="K11" s="307">
        <f>'SVS UHR'!D54</f>
        <v>0</v>
      </c>
      <c r="L11" s="308" t="e">
        <f t="shared" si="2"/>
        <v>#DIV/0!</v>
      </c>
    </row>
    <row r="12" spans="1:12">
      <c r="A12" s="472" t="s">
        <v>50</v>
      </c>
      <c r="B12" s="289" t="s">
        <v>447</v>
      </c>
      <c r="C12" s="289"/>
      <c r="D12" s="301" t="s">
        <v>47</v>
      </c>
      <c r="E12" s="309">
        <v>75.08</v>
      </c>
      <c r="F12" s="293">
        <v>5</v>
      </c>
      <c r="G12" s="304">
        <v>187</v>
      </c>
      <c r="H12" s="305">
        <f t="shared" si="0"/>
        <v>14039.96</v>
      </c>
      <c r="I12" s="365"/>
      <c r="J12" s="306" t="e">
        <f t="shared" si="1"/>
        <v>#DIV/0!</v>
      </c>
      <c r="K12" s="307">
        <f>'SVS UHR'!D54</f>
        <v>0</v>
      </c>
      <c r="L12" s="308" t="e">
        <f t="shared" si="2"/>
        <v>#DIV/0!</v>
      </c>
    </row>
    <row r="13" spans="1:12">
      <c r="A13" s="472" t="s">
        <v>48</v>
      </c>
      <c r="B13" s="289" t="s">
        <v>453</v>
      </c>
      <c r="C13" s="289"/>
      <c r="D13" s="301" t="s">
        <v>47</v>
      </c>
      <c r="E13" s="309">
        <v>8.9600000000000009</v>
      </c>
      <c r="F13" s="293">
        <v>1</v>
      </c>
      <c r="G13" s="304">
        <v>37.4</v>
      </c>
      <c r="H13" s="305">
        <f t="shared" si="0"/>
        <v>335.10400000000004</v>
      </c>
      <c r="I13" s="365"/>
      <c r="J13" s="306" t="e">
        <f t="shared" si="1"/>
        <v>#DIV/0!</v>
      </c>
      <c r="K13" s="307">
        <f>'SVS UHR'!D54</f>
        <v>0</v>
      </c>
      <c r="L13" s="308" t="e">
        <f t="shared" si="2"/>
        <v>#DIV/0!</v>
      </c>
    </row>
    <row r="14" spans="1:12">
      <c r="A14" s="472" t="s">
        <v>43</v>
      </c>
      <c r="B14" s="289" t="s">
        <v>447</v>
      </c>
      <c r="C14" s="289"/>
      <c r="D14" s="301" t="s">
        <v>47</v>
      </c>
      <c r="E14" s="309">
        <v>75.08</v>
      </c>
      <c r="F14" s="293">
        <v>5</v>
      </c>
      <c r="G14" s="304">
        <v>187</v>
      </c>
      <c r="H14" s="305">
        <f t="shared" si="0"/>
        <v>14039.96</v>
      </c>
      <c r="I14" s="365"/>
      <c r="J14" s="306" t="e">
        <f t="shared" si="1"/>
        <v>#DIV/0!</v>
      </c>
      <c r="K14" s="307">
        <f>'SVS UHR'!D54</f>
        <v>0</v>
      </c>
      <c r="L14" s="308" t="e">
        <f t="shared" si="2"/>
        <v>#DIV/0!</v>
      </c>
    </row>
    <row r="15" spans="1:12">
      <c r="A15" s="472" t="s">
        <v>52</v>
      </c>
      <c r="B15" s="289" t="s">
        <v>450</v>
      </c>
      <c r="C15" s="289"/>
      <c r="D15" s="301" t="s">
        <v>47</v>
      </c>
      <c r="E15" s="309">
        <v>37.159999999999997</v>
      </c>
      <c r="F15" s="293">
        <v>5</v>
      </c>
      <c r="G15" s="304">
        <v>187</v>
      </c>
      <c r="H15" s="305">
        <f t="shared" si="0"/>
        <v>6948.9199999999992</v>
      </c>
      <c r="I15" s="365"/>
      <c r="J15" s="306" t="e">
        <f t="shared" si="1"/>
        <v>#DIV/0!</v>
      </c>
      <c r="K15" s="307">
        <f>'SVS UHR'!D54</f>
        <v>0</v>
      </c>
      <c r="L15" s="308" t="e">
        <f t="shared" si="2"/>
        <v>#DIV/0!</v>
      </c>
    </row>
    <row r="16" spans="1:12">
      <c r="A16" s="472" t="s">
        <v>55</v>
      </c>
      <c r="B16" s="289" t="s">
        <v>450</v>
      </c>
      <c r="C16" s="289"/>
      <c r="D16" s="301" t="s">
        <v>47</v>
      </c>
      <c r="E16" s="309">
        <v>37.159999999999997</v>
      </c>
      <c r="F16" s="293">
        <v>5</v>
      </c>
      <c r="G16" s="304">
        <v>187</v>
      </c>
      <c r="H16" s="305">
        <f t="shared" si="0"/>
        <v>6948.9199999999992</v>
      </c>
      <c r="I16" s="365"/>
      <c r="J16" s="306" t="e">
        <f t="shared" si="1"/>
        <v>#DIV/0!</v>
      </c>
      <c r="K16" s="307">
        <f>'SVS UHR'!D54</f>
        <v>0</v>
      </c>
      <c r="L16" s="308" t="e">
        <f t="shared" si="2"/>
        <v>#DIV/0!</v>
      </c>
    </row>
    <row r="17" spans="1:12">
      <c r="A17" s="472" t="s">
        <v>57</v>
      </c>
      <c r="B17" s="289" t="s">
        <v>451</v>
      </c>
      <c r="C17" s="289"/>
      <c r="D17" s="301" t="s">
        <v>47</v>
      </c>
      <c r="E17" s="309">
        <v>36.26</v>
      </c>
      <c r="F17" s="293">
        <v>5</v>
      </c>
      <c r="G17" s="304">
        <v>187</v>
      </c>
      <c r="H17" s="305">
        <f t="shared" si="0"/>
        <v>6780.62</v>
      </c>
      <c r="I17" s="365"/>
      <c r="J17" s="306" t="e">
        <f t="shared" si="1"/>
        <v>#DIV/0!</v>
      </c>
      <c r="K17" s="307">
        <f>'SVS UHR'!D54</f>
        <v>0</v>
      </c>
      <c r="L17" s="308" t="e">
        <f t="shared" si="2"/>
        <v>#DIV/0!</v>
      </c>
    </row>
    <row r="18" spans="1:12">
      <c r="A18" s="472" t="s">
        <v>57</v>
      </c>
      <c r="B18" s="289" t="s">
        <v>451</v>
      </c>
      <c r="C18" s="289"/>
      <c r="D18" s="301" t="s">
        <v>47</v>
      </c>
      <c r="E18" s="309">
        <v>16.04</v>
      </c>
      <c r="F18" s="293">
        <v>5</v>
      </c>
      <c r="G18" s="304">
        <v>187</v>
      </c>
      <c r="H18" s="305">
        <f t="shared" si="0"/>
        <v>2999.48</v>
      </c>
      <c r="I18" s="365"/>
      <c r="J18" s="306" t="e">
        <f t="shared" si="1"/>
        <v>#DIV/0!</v>
      </c>
      <c r="K18" s="307">
        <f>'SVS UHR'!D54</f>
        <v>0</v>
      </c>
      <c r="L18" s="308" t="e">
        <f t="shared" si="2"/>
        <v>#DIV/0!</v>
      </c>
    </row>
    <row r="19" spans="1:12">
      <c r="A19" s="472" t="s">
        <v>390</v>
      </c>
      <c r="B19" s="289" t="s">
        <v>468</v>
      </c>
      <c r="C19" s="289"/>
      <c r="D19" s="301" t="s">
        <v>47</v>
      </c>
      <c r="E19" s="309">
        <v>17.72</v>
      </c>
      <c r="F19" s="293">
        <v>1</v>
      </c>
      <c r="G19" s="304">
        <v>37.4</v>
      </c>
      <c r="H19" s="305">
        <f t="shared" si="0"/>
        <v>662.72799999999995</v>
      </c>
      <c r="I19" s="365"/>
      <c r="J19" s="306" t="e">
        <f t="shared" si="1"/>
        <v>#DIV/0!</v>
      </c>
      <c r="K19" s="307">
        <f>'SVS UHR'!D54</f>
        <v>0</v>
      </c>
      <c r="L19" s="308" t="e">
        <f t="shared" si="2"/>
        <v>#DIV/0!</v>
      </c>
    </row>
    <row r="20" spans="1:12">
      <c r="A20" s="472" t="s">
        <v>43</v>
      </c>
      <c r="B20" s="289" t="s">
        <v>447</v>
      </c>
      <c r="C20" s="289"/>
      <c r="D20" s="301" t="s">
        <v>47</v>
      </c>
      <c r="E20" s="309">
        <v>50.54</v>
      </c>
      <c r="F20" s="293">
        <v>5</v>
      </c>
      <c r="G20" s="304">
        <v>187</v>
      </c>
      <c r="H20" s="305">
        <f t="shared" si="0"/>
        <v>9450.98</v>
      </c>
      <c r="I20" s="365"/>
      <c r="J20" s="306" t="e">
        <f t="shared" si="1"/>
        <v>#DIV/0!</v>
      </c>
      <c r="K20" s="307">
        <f>'SVS UHR'!D54</f>
        <v>0</v>
      </c>
      <c r="L20" s="308" t="e">
        <f t="shared" si="2"/>
        <v>#DIV/0!</v>
      </c>
    </row>
    <row r="21" spans="1:12">
      <c r="A21" s="472" t="s">
        <v>43</v>
      </c>
      <c r="B21" s="289" t="s">
        <v>447</v>
      </c>
      <c r="C21" s="289"/>
      <c r="D21" s="301" t="s">
        <v>47</v>
      </c>
      <c r="E21" s="309">
        <v>50.54</v>
      </c>
      <c r="F21" s="293">
        <v>5</v>
      </c>
      <c r="G21" s="304">
        <v>187</v>
      </c>
      <c r="H21" s="305">
        <f t="shared" si="0"/>
        <v>9450.98</v>
      </c>
      <c r="I21" s="365"/>
      <c r="J21" s="306" t="e">
        <f t="shared" si="1"/>
        <v>#DIV/0!</v>
      </c>
      <c r="K21" s="307">
        <f>'SVS UHR'!D54</f>
        <v>0</v>
      </c>
      <c r="L21" s="308" t="e">
        <f t="shared" si="2"/>
        <v>#DIV/0!</v>
      </c>
    </row>
    <row r="22" spans="1:12">
      <c r="A22" s="472" t="s">
        <v>43</v>
      </c>
      <c r="B22" s="289" t="s">
        <v>447</v>
      </c>
      <c r="C22" s="289"/>
      <c r="D22" s="301" t="s">
        <v>47</v>
      </c>
      <c r="E22" s="292">
        <v>50.54</v>
      </c>
      <c r="F22" s="293">
        <v>5</v>
      </c>
      <c r="G22" s="304">
        <v>187</v>
      </c>
      <c r="H22" s="305">
        <f t="shared" si="0"/>
        <v>9450.98</v>
      </c>
      <c r="I22" s="365"/>
      <c r="J22" s="306" t="e">
        <f t="shared" si="1"/>
        <v>#DIV/0!</v>
      </c>
      <c r="K22" s="307">
        <f>'SVS UHR'!D54</f>
        <v>0</v>
      </c>
      <c r="L22" s="308" t="e">
        <f t="shared" si="2"/>
        <v>#DIV/0!</v>
      </c>
    </row>
    <row r="23" spans="1:12">
      <c r="A23" s="311" t="s">
        <v>43</v>
      </c>
      <c r="B23" s="289" t="s">
        <v>447</v>
      </c>
      <c r="C23" s="289"/>
      <c r="D23" s="301" t="s">
        <v>47</v>
      </c>
      <c r="E23" s="292">
        <v>50.54</v>
      </c>
      <c r="F23" s="293">
        <v>5</v>
      </c>
      <c r="G23" s="304">
        <v>187</v>
      </c>
      <c r="H23" s="305">
        <f t="shared" si="0"/>
        <v>9450.98</v>
      </c>
      <c r="I23" s="365"/>
      <c r="J23" s="306" t="e">
        <f t="shared" si="1"/>
        <v>#DIV/0!</v>
      </c>
      <c r="K23" s="307">
        <f>'SVS UHR'!D54</f>
        <v>0</v>
      </c>
      <c r="L23" s="308" t="e">
        <f t="shared" si="2"/>
        <v>#DIV/0!</v>
      </c>
    </row>
    <row r="24" spans="1:12">
      <c r="A24" s="311" t="s">
        <v>43</v>
      </c>
      <c r="B24" s="289" t="s">
        <v>447</v>
      </c>
      <c r="C24" s="289"/>
      <c r="D24" s="301" t="s">
        <v>47</v>
      </c>
      <c r="E24" s="292">
        <v>50.54</v>
      </c>
      <c r="F24" s="293">
        <v>5</v>
      </c>
      <c r="G24" s="304">
        <v>187</v>
      </c>
      <c r="H24" s="305">
        <f t="shared" si="0"/>
        <v>9450.98</v>
      </c>
      <c r="I24" s="365"/>
      <c r="J24" s="306" t="e">
        <f t="shared" si="1"/>
        <v>#DIV/0!</v>
      </c>
      <c r="K24" s="307">
        <f>'SVS UHR'!D54</f>
        <v>0</v>
      </c>
      <c r="L24" s="308" t="e">
        <f t="shared" si="2"/>
        <v>#DIV/0!</v>
      </c>
    </row>
    <row r="25" spans="1:12">
      <c r="A25" s="312" t="s">
        <v>43</v>
      </c>
      <c r="B25" s="313" t="s">
        <v>447</v>
      </c>
      <c r="C25" s="289"/>
      <c r="D25" s="301" t="s">
        <v>47</v>
      </c>
      <c r="E25" s="314">
        <v>50.54</v>
      </c>
      <c r="F25" s="315">
        <v>5</v>
      </c>
      <c r="G25" s="304">
        <v>187</v>
      </c>
      <c r="H25" s="305">
        <f t="shared" si="0"/>
        <v>9450.98</v>
      </c>
      <c r="I25" s="365"/>
      <c r="J25" s="306" t="e">
        <f t="shared" si="1"/>
        <v>#DIV/0!</v>
      </c>
      <c r="K25" s="307">
        <f>'SVS UHR'!D54</f>
        <v>0</v>
      </c>
      <c r="L25" s="308" t="e">
        <f t="shared" si="2"/>
        <v>#DIV/0!</v>
      </c>
    </row>
    <row r="26" spans="1:12">
      <c r="A26" s="316" t="s">
        <v>63</v>
      </c>
      <c r="B26" s="289" t="s">
        <v>448</v>
      </c>
      <c r="C26" s="289"/>
      <c r="D26" s="301" t="s">
        <v>47</v>
      </c>
      <c r="E26" s="317">
        <v>150.16</v>
      </c>
      <c r="F26" s="315">
        <v>5</v>
      </c>
      <c r="G26" s="304">
        <v>187</v>
      </c>
      <c r="H26" s="305">
        <f t="shared" si="0"/>
        <v>28079.919999999998</v>
      </c>
      <c r="I26" s="365"/>
      <c r="J26" s="306" t="e">
        <f t="shared" si="1"/>
        <v>#DIV/0!</v>
      </c>
      <c r="K26" s="307">
        <f>'SVS UHR'!D54</f>
        <v>0</v>
      </c>
      <c r="L26" s="308" t="e">
        <f t="shared" si="2"/>
        <v>#DIV/0!</v>
      </c>
    </row>
    <row r="27" spans="1:12">
      <c r="A27" s="318" t="s">
        <v>65</v>
      </c>
      <c r="B27" s="289" t="s">
        <v>448</v>
      </c>
      <c r="C27" s="301"/>
      <c r="D27" s="301" t="s">
        <v>47</v>
      </c>
      <c r="E27" s="319">
        <v>13.6</v>
      </c>
      <c r="F27" s="320">
        <v>5</v>
      </c>
      <c r="G27" s="304">
        <v>187</v>
      </c>
      <c r="H27" s="305">
        <f t="shared" si="0"/>
        <v>2543.1999999999998</v>
      </c>
      <c r="I27" s="365"/>
      <c r="J27" s="306" t="e">
        <f t="shared" si="1"/>
        <v>#DIV/0!</v>
      </c>
      <c r="K27" s="307">
        <f>'SVS UHR'!D54</f>
        <v>0</v>
      </c>
      <c r="L27" s="308" t="e">
        <f t="shared" si="2"/>
        <v>#DIV/0!</v>
      </c>
    </row>
    <row r="28" spans="1:12">
      <c r="A28" s="321" t="s">
        <v>43</v>
      </c>
      <c r="B28" s="289" t="s">
        <v>447</v>
      </c>
      <c r="C28" s="289"/>
      <c r="D28" s="301" t="s">
        <v>47</v>
      </c>
      <c r="E28" s="292">
        <v>75.08</v>
      </c>
      <c r="F28" s="293">
        <v>5</v>
      </c>
      <c r="G28" s="304">
        <v>187</v>
      </c>
      <c r="H28" s="305">
        <f t="shared" si="0"/>
        <v>14039.96</v>
      </c>
      <c r="I28" s="365"/>
      <c r="J28" s="306" t="e">
        <f t="shared" si="1"/>
        <v>#DIV/0!</v>
      </c>
      <c r="K28" s="307">
        <f>'SVS UHR'!D54</f>
        <v>0</v>
      </c>
      <c r="L28" s="308" t="e">
        <f t="shared" si="2"/>
        <v>#DIV/0!</v>
      </c>
    </row>
    <row r="29" spans="1:12">
      <c r="A29" s="321" t="s">
        <v>57</v>
      </c>
      <c r="B29" s="289" t="s">
        <v>451</v>
      </c>
      <c r="C29" s="289"/>
      <c r="D29" s="301" t="s">
        <v>47</v>
      </c>
      <c r="E29" s="292">
        <v>6.62</v>
      </c>
      <c r="F29" s="293">
        <v>5</v>
      </c>
      <c r="G29" s="304">
        <v>187</v>
      </c>
      <c r="H29" s="305">
        <f t="shared" si="0"/>
        <v>1237.94</v>
      </c>
      <c r="I29" s="365"/>
      <c r="J29" s="306" t="e">
        <f t="shared" si="1"/>
        <v>#DIV/0!</v>
      </c>
      <c r="K29" s="307">
        <f>'SVS UHR'!D54</f>
        <v>0</v>
      </c>
      <c r="L29" s="308" t="e">
        <f t="shared" si="2"/>
        <v>#DIV/0!</v>
      </c>
    </row>
    <row r="30" spans="1:12" ht="15.75" thickBot="1">
      <c r="A30" s="322" t="s">
        <v>57</v>
      </c>
      <c r="B30" s="323" t="s">
        <v>451</v>
      </c>
      <c r="C30" s="323"/>
      <c r="D30" s="324" t="s">
        <v>47</v>
      </c>
      <c r="E30" s="325">
        <v>40.32</v>
      </c>
      <c r="F30" s="326">
        <v>5</v>
      </c>
      <c r="G30" s="284">
        <v>187</v>
      </c>
      <c r="H30" s="327">
        <f t="shared" si="0"/>
        <v>7539.84</v>
      </c>
      <c r="I30" s="366"/>
      <c r="J30" s="328" t="e">
        <f t="shared" si="1"/>
        <v>#DIV/0!</v>
      </c>
      <c r="K30" s="329">
        <f>'SVS UHR'!D54</f>
        <v>0</v>
      </c>
      <c r="L30" s="330" t="e">
        <f t="shared" si="2"/>
        <v>#DIV/0!</v>
      </c>
    </row>
    <row r="31" spans="1:12">
      <c r="A31" s="331" t="s">
        <v>52</v>
      </c>
      <c r="B31" s="290" t="s">
        <v>450</v>
      </c>
      <c r="C31" s="290"/>
      <c r="D31" s="291" t="s">
        <v>47</v>
      </c>
      <c r="E31" s="332">
        <v>37.159999999999997</v>
      </c>
      <c r="F31" s="333">
        <v>5</v>
      </c>
      <c r="G31" s="294">
        <v>187</v>
      </c>
      <c r="H31" s="295">
        <f t="shared" si="0"/>
        <v>6948.9199999999992</v>
      </c>
      <c r="I31" s="364"/>
      <c r="J31" s="334" t="e">
        <f t="shared" si="1"/>
        <v>#DIV/0!</v>
      </c>
      <c r="K31" s="297">
        <f>'SVS UHR'!D54</f>
        <v>0</v>
      </c>
      <c r="L31" s="335" t="e">
        <f t="shared" si="2"/>
        <v>#DIV/0!</v>
      </c>
    </row>
    <row r="32" spans="1:12">
      <c r="A32" s="321" t="s">
        <v>66</v>
      </c>
      <c r="B32" s="289" t="s">
        <v>450</v>
      </c>
      <c r="C32" s="289"/>
      <c r="D32" s="301" t="s">
        <v>47</v>
      </c>
      <c r="E32" s="292">
        <v>37.159999999999997</v>
      </c>
      <c r="F32" s="293">
        <v>5</v>
      </c>
      <c r="G32" s="304">
        <v>187</v>
      </c>
      <c r="H32" s="305">
        <f t="shared" si="0"/>
        <v>6948.9199999999992</v>
      </c>
      <c r="I32" s="365"/>
      <c r="J32" s="306" t="e">
        <f t="shared" si="1"/>
        <v>#DIV/0!</v>
      </c>
      <c r="K32" s="307">
        <f>'SVS UHR'!D54</f>
        <v>0</v>
      </c>
      <c r="L32" s="308" t="e">
        <f t="shared" si="2"/>
        <v>#DIV/0!</v>
      </c>
    </row>
    <row r="33" spans="1:12">
      <c r="A33" s="321" t="s">
        <v>67</v>
      </c>
      <c r="B33" s="289" t="s">
        <v>469</v>
      </c>
      <c r="C33" s="289"/>
      <c r="D33" s="301" t="s">
        <v>47</v>
      </c>
      <c r="E33" s="292">
        <v>33.64</v>
      </c>
      <c r="F33" s="293">
        <v>2</v>
      </c>
      <c r="G33" s="304">
        <v>74.8</v>
      </c>
      <c r="H33" s="305">
        <f t="shared" si="0"/>
        <v>2516.2719999999999</v>
      </c>
      <c r="I33" s="365"/>
      <c r="J33" s="306" t="e">
        <f t="shared" si="1"/>
        <v>#DIV/0!</v>
      </c>
      <c r="K33" s="307">
        <f>'SVS UHR'!D54</f>
        <v>0</v>
      </c>
      <c r="L33" s="308" t="e">
        <f t="shared" si="2"/>
        <v>#DIV/0!</v>
      </c>
    </row>
    <row r="34" spans="1:12">
      <c r="A34" s="321" t="s">
        <v>57</v>
      </c>
      <c r="B34" s="289" t="s">
        <v>451</v>
      </c>
      <c r="C34" s="289"/>
      <c r="D34" s="301" t="s">
        <v>47</v>
      </c>
      <c r="E34" s="292">
        <v>32.31</v>
      </c>
      <c r="F34" s="293">
        <v>5</v>
      </c>
      <c r="G34" s="304">
        <v>187</v>
      </c>
      <c r="H34" s="305">
        <f t="shared" si="0"/>
        <v>6041.97</v>
      </c>
      <c r="I34" s="365"/>
      <c r="J34" s="306" t="e">
        <f t="shared" si="1"/>
        <v>#DIV/0!</v>
      </c>
      <c r="K34" s="307">
        <f>'SVS UHR'!D54</f>
        <v>0</v>
      </c>
      <c r="L34" s="308" t="e">
        <f t="shared" si="2"/>
        <v>#DIV/0!</v>
      </c>
    </row>
    <row r="35" spans="1:12">
      <c r="A35" s="321" t="s">
        <v>69</v>
      </c>
      <c r="B35" s="289" t="s">
        <v>469</v>
      </c>
      <c r="C35" s="289"/>
      <c r="D35" s="301" t="s">
        <v>47</v>
      </c>
      <c r="E35" s="292">
        <v>33.64</v>
      </c>
      <c r="F35" s="293">
        <v>2</v>
      </c>
      <c r="G35" s="304">
        <v>74.8</v>
      </c>
      <c r="H35" s="305">
        <f t="shared" si="0"/>
        <v>2516.2719999999999</v>
      </c>
      <c r="I35" s="365"/>
      <c r="J35" s="306" t="e">
        <f t="shared" si="1"/>
        <v>#DIV/0!</v>
      </c>
      <c r="K35" s="307">
        <f>'SVS UHR'!D54</f>
        <v>0</v>
      </c>
      <c r="L35" s="308" t="e">
        <f t="shared" si="2"/>
        <v>#DIV/0!</v>
      </c>
    </row>
    <row r="36" spans="1:12">
      <c r="A36" s="321" t="s">
        <v>70</v>
      </c>
      <c r="B36" s="289" t="s">
        <v>469</v>
      </c>
      <c r="C36" s="289"/>
      <c r="D36" s="301" t="s">
        <v>47</v>
      </c>
      <c r="E36" s="292">
        <v>12.36</v>
      </c>
      <c r="F36" s="293">
        <v>2</v>
      </c>
      <c r="G36" s="304">
        <v>74.8</v>
      </c>
      <c r="H36" s="305">
        <f t="shared" si="0"/>
        <v>924.52799999999991</v>
      </c>
      <c r="I36" s="365"/>
      <c r="J36" s="306" t="e">
        <f t="shared" si="1"/>
        <v>#DIV/0!</v>
      </c>
      <c r="K36" s="307">
        <f>'SVS UHR'!D54</f>
        <v>0</v>
      </c>
      <c r="L36" s="308" t="e">
        <f t="shared" si="2"/>
        <v>#DIV/0!</v>
      </c>
    </row>
    <row r="37" spans="1:12">
      <c r="A37" s="321" t="s">
        <v>57</v>
      </c>
      <c r="B37" s="289" t="s">
        <v>451</v>
      </c>
      <c r="C37" s="289"/>
      <c r="D37" s="301" t="s">
        <v>47</v>
      </c>
      <c r="E37" s="292">
        <v>7.41</v>
      </c>
      <c r="F37" s="293">
        <v>5</v>
      </c>
      <c r="G37" s="304">
        <v>187</v>
      </c>
      <c r="H37" s="305">
        <f t="shared" si="0"/>
        <v>1385.67</v>
      </c>
      <c r="I37" s="365"/>
      <c r="J37" s="306" t="e">
        <f t="shared" si="1"/>
        <v>#DIV/0!</v>
      </c>
      <c r="K37" s="307">
        <f>'SVS UHR'!D54</f>
        <v>0</v>
      </c>
      <c r="L37" s="308" t="e">
        <f t="shared" si="2"/>
        <v>#DIV/0!</v>
      </c>
    </row>
    <row r="38" spans="1:12">
      <c r="A38" s="321" t="s">
        <v>71</v>
      </c>
      <c r="B38" s="301" t="s">
        <v>579</v>
      </c>
      <c r="C38" s="301"/>
      <c r="D38" s="301" t="s">
        <v>47</v>
      </c>
      <c r="E38" s="319">
        <v>12.36</v>
      </c>
      <c r="F38" s="320">
        <v>5</v>
      </c>
      <c r="G38" s="306">
        <v>187</v>
      </c>
      <c r="H38" s="305">
        <f t="shared" si="0"/>
        <v>2311.3199999999997</v>
      </c>
      <c r="I38" s="365"/>
      <c r="J38" s="306" t="e">
        <f t="shared" si="1"/>
        <v>#DIV/0!</v>
      </c>
      <c r="K38" s="307">
        <f>'SVS UHR'!D54</f>
        <v>0</v>
      </c>
      <c r="L38" s="308" t="e">
        <f t="shared" si="2"/>
        <v>#DIV/0!</v>
      </c>
    </row>
    <row r="39" spans="1:12">
      <c r="A39" s="472" t="s">
        <v>57</v>
      </c>
      <c r="B39" s="301" t="s">
        <v>451</v>
      </c>
      <c r="C39" s="301"/>
      <c r="D39" s="301" t="s">
        <v>47</v>
      </c>
      <c r="E39" s="319">
        <v>7.43</v>
      </c>
      <c r="F39" s="320">
        <v>5</v>
      </c>
      <c r="G39" s="306">
        <v>187</v>
      </c>
      <c r="H39" s="305">
        <f t="shared" si="0"/>
        <v>1389.4099999999999</v>
      </c>
      <c r="I39" s="365"/>
      <c r="J39" s="306" t="e">
        <f t="shared" si="1"/>
        <v>#DIV/0!</v>
      </c>
      <c r="K39" s="307">
        <f>'SVS UHR'!D54</f>
        <v>0</v>
      </c>
      <c r="L39" s="308" t="e">
        <f t="shared" si="2"/>
        <v>#DIV/0!</v>
      </c>
    </row>
    <row r="40" spans="1:12">
      <c r="A40" s="472" t="s">
        <v>72</v>
      </c>
      <c r="B40" s="301" t="s">
        <v>579</v>
      </c>
      <c r="C40" s="301" t="s">
        <v>47</v>
      </c>
      <c r="D40" s="301" t="s">
        <v>47</v>
      </c>
      <c r="E40" s="319">
        <v>33.32</v>
      </c>
      <c r="F40" s="320">
        <v>5</v>
      </c>
      <c r="G40" s="306">
        <v>187</v>
      </c>
      <c r="H40" s="305">
        <f t="shared" si="0"/>
        <v>6230.84</v>
      </c>
      <c r="I40" s="365"/>
      <c r="J40" s="306" t="e">
        <f t="shared" si="1"/>
        <v>#DIV/0!</v>
      </c>
      <c r="K40" s="307">
        <f>'SVS UHR'!D54</f>
        <v>0</v>
      </c>
      <c r="L40" s="308" t="e">
        <f t="shared" si="2"/>
        <v>#DIV/0!</v>
      </c>
    </row>
    <row r="41" spans="1:12">
      <c r="A41" s="472" t="s">
        <v>73</v>
      </c>
      <c r="B41" s="301" t="s">
        <v>579</v>
      </c>
      <c r="C41" s="301" t="s">
        <v>47</v>
      </c>
      <c r="D41" s="301" t="s">
        <v>47</v>
      </c>
      <c r="E41" s="319">
        <v>33.65</v>
      </c>
      <c r="F41" s="320">
        <v>5</v>
      </c>
      <c r="G41" s="306">
        <v>187</v>
      </c>
      <c r="H41" s="305">
        <f t="shared" si="0"/>
        <v>6292.55</v>
      </c>
      <c r="I41" s="365"/>
      <c r="J41" s="306" t="e">
        <f t="shared" si="1"/>
        <v>#DIV/0!</v>
      </c>
      <c r="K41" s="307">
        <f>'SVS UHR'!D54</f>
        <v>0</v>
      </c>
      <c r="L41" s="308" t="e">
        <f t="shared" si="2"/>
        <v>#DIV/0!</v>
      </c>
    </row>
    <row r="42" spans="1:12">
      <c r="A42" s="472" t="s">
        <v>75</v>
      </c>
      <c r="B42" s="301" t="s">
        <v>451</v>
      </c>
      <c r="C42" s="301"/>
      <c r="D42" s="301" t="s">
        <v>47</v>
      </c>
      <c r="E42" s="319">
        <v>74.44</v>
      </c>
      <c r="F42" s="320">
        <v>5</v>
      </c>
      <c r="G42" s="306">
        <v>187</v>
      </c>
      <c r="H42" s="305">
        <f t="shared" si="0"/>
        <v>13920.279999999999</v>
      </c>
      <c r="I42" s="365"/>
      <c r="J42" s="306" t="e">
        <f t="shared" si="1"/>
        <v>#DIV/0!</v>
      </c>
      <c r="K42" s="307">
        <f>'SVS UHR'!D54</f>
        <v>0</v>
      </c>
      <c r="L42" s="308" t="e">
        <f t="shared" si="2"/>
        <v>#DIV/0!</v>
      </c>
    </row>
    <row r="43" spans="1:12">
      <c r="A43" s="472" t="s">
        <v>57</v>
      </c>
      <c r="B43" s="301" t="s">
        <v>451</v>
      </c>
      <c r="C43" s="301"/>
      <c r="D43" s="301" t="s">
        <v>47</v>
      </c>
      <c r="E43" s="319">
        <v>31.24</v>
      </c>
      <c r="F43" s="320">
        <v>5</v>
      </c>
      <c r="G43" s="306">
        <v>187</v>
      </c>
      <c r="H43" s="305">
        <f t="shared" si="0"/>
        <v>5841.88</v>
      </c>
      <c r="I43" s="365"/>
      <c r="J43" s="306" t="e">
        <f t="shared" si="1"/>
        <v>#DIV/0!</v>
      </c>
      <c r="K43" s="307">
        <f>'SVS UHR'!D54</f>
        <v>0</v>
      </c>
      <c r="L43" s="308" t="e">
        <f t="shared" si="2"/>
        <v>#DIV/0!</v>
      </c>
    </row>
    <row r="44" spans="1:12">
      <c r="A44" s="472" t="s">
        <v>43</v>
      </c>
      <c r="B44" s="289" t="s">
        <v>447</v>
      </c>
      <c r="C44" s="289"/>
      <c r="D44" s="289" t="s">
        <v>47</v>
      </c>
      <c r="E44" s="292">
        <v>50.54</v>
      </c>
      <c r="F44" s="293">
        <v>5</v>
      </c>
      <c r="G44" s="304">
        <v>187</v>
      </c>
      <c r="H44" s="305">
        <f t="shared" si="0"/>
        <v>9450.98</v>
      </c>
      <c r="I44" s="365"/>
      <c r="J44" s="306" t="e">
        <f t="shared" si="1"/>
        <v>#DIV/0!</v>
      </c>
      <c r="K44" s="307">
        <f>'SVS UHR'!D54</f>
        <v>0</v>
      </c>
      <c r="L44" s="308" t="e">
        <f t="shared" si="2"/>
        <v>#DIV/0!</v>
      </c>
    </row>
    <row r="45" spans="1:12">
      <c r="A45" s="336" t="s">
        <v>43</v>
      </c>
      <c r="B45" s="313" t="s">
        <v>447</v>
      </c>
      <c r="C45" s="289"/>
      <c r="D45" s="289" t="s">
        <v>47</v>
      </c>
      <c r="E45" s="314">
        <v>50.54</v>
      </c>
      <c r="F45" s="315">
        <v>5</v>
      </c>
      <c r="G45" s="304">
        <v>187</v>
      </c>
      <c r="H45" s="305">
        <f t="shared" si="0"/>
        <v>9450.98</v>
      </c>
      <c r="I45" s="365"/>
      <c r="J45" s="306" t="e">
        <f t="shared" si="1"/>
        <v>#DIV/0!</v>
      </c>
      <c r="K45" s="307">
        <f>'SVS UHR'!D54</f>
        <v>0</v>
      </c>
      <c r="L45" s="308" t="e">
        <f t="shared" si="2"/>
        <v>#DIV/0!</v>
      </c>
    </row>
    <row r="46" spans="1:12">
      <c r="A46" s="311" t="s">
        <v>43</v>
      </c>
      <c r="B46" s="289" t="s">
        <v>447</v>
      </c>
      <c r="C46" s="289"/>
      <c r="D46" s="289" t="s">
        <v>47</v>
      </c>
      <c r="E46" s="292">
        <v>75.08</v>
      </c>
      <c r="F46" s="293">
        <v>5</v>
      </c>
      <c r="G46" s="304">
        <v>187</v>
      </c>
      <c r="H46" s="305">
        <f t="shared" si="0"/>
        <v>14039.96</v>
      </c>
      <c r="I46" s="365"/>
      <c r="J46" s="306" t="e">
        <f t="shared" si="1"/>
        <v>#DIV/0!</v>
      </c>
      <c r="K46" s="307">
        <f>'SVS UHR'!D54</f>
        <v>0</v>
      </c>
      <c r="L46" s="308" t="e">
        <f t="shared" si="2"/>
        <v>#DIV/0!</v>
      </c>
    </row>
    <row r="47" spans="1:12">
      <c r="A47" s="311" t="s">
        <v>43</v>
      </c>
      <c r="B47" s="289" t="s">
        <v>447</v>
      </c>
      <c r="C47" s="289"/>
      <c r="D47" s="289" t="s">
        <v>47</v>
      </c>
      <c r="E47" s="292">
        <v>75.08</v>
      </c>
      <c r="F47" s="293">
        <v>5</v>
      </c>
      <c r="G47" s="304">
        <v>187</v>
      </c>
      <c r="H47" s="305">
        <f t="shared" si="0"/>
        <v>14039.96</v>
      </c>
      <c r="I47" s="365"/>
      <c r="J47" s="306" t="e">
        <f t="shared" si="1"/>
        <v>#DIV/0!</v>
      </c>
      <c r="K47" s="307">
        <f>'SVS UHR'!D54</f>
        <v>0</v>
      </c>
      <c r="L47" s="308" t="e">
        <f t="shared" si="2"/>
        <v>#DIV/0!</v>
      </c>
    </row>
    <row r="48" spans="1:12">
      <c r="A48" s="311" t="s">
        <v>43</v>
      </c>
      <c r="B48" s="289" t="s">
        <v>447</v>
      </c>
      <c r="C48" s="289"/>
      <c r="D48" s="289" t="s">
        <v>47</v>
      </c>
      <c r="E48" s="292">
        <v>75.08</v>
      </c>
      <c r="F48" s="293">
        <v>5</v>
      </c>
      <c r="G48" s="304">
        <v>187</v>
      </c>
      <c r="H48" s="305">
        <f t="shared" si="0"/>
        <v>14039.96</v>
      </c>
      <c r="I48" s="365"/>
      <c r="J48" s="306" t="e">
        <f t="shared" si="1"/>
        <v>#DIV/0!</v>
      </c>
      <c r="K48" s="307">
        <f>'SVS UHR'!D54</f>
        <v>0</v>
      </c>
      <c r="L48" s="308" t="e">
        <f t="shared" si="2"/>
        <v>#DIV/0!</v>
      </c>
    </row>
    <row r="49" spans="1:12">
      <c r="A49" s="311" t="s">
        <v>43</v>
      </c>
      <c r="B49" s="289" t="s">
        <v>447</v>
      </c>
      <c r="C49" s="289"/>
      <c r="D49" s="289" t="s">
        <v>47</v>
      </c>
      <c r="E49" s="292">
        <v>75.08</v>
      </c>
      <c r="F49" s="293">
        <v>5</v>
      </c>
      <c r="G49" s="304">
        <v>187</v>
      </c>
      <c r="H49" s="305">
        <f t="shared" si="0"/>
        <v>14039.96</v>
      </c>
      <c r="I49" s="365"/>
      <c r="J49" s="306" t="e">
        <f t="shared" si="1"/>
        <v>#DIV/0!</v>
      </c>
      <c r="K49" s="307">
        <f>'SVS UHR'!D54</f>
        <v>0</v>
      </c>
      <c r="L49" s="308" t="e">
        <f t="shared" si="2"/>
        <v>#DIV/0!</v>
      </c>
    </row>
    <row r="50" spans="1:12">
      <c r="A50" s="311" t="s">
        <v>48</v>
      </c>
      <c r="B50" s="289" t="s">
        <v>453</v>
      </c>
      <c r="C50" s="289"/>
      <c r="D50" s="289" t="s">
        <v>47</v>
      </c>
      <c r="E50" s="292">
        <v>17.72</v>
      </c>
      <c r="F50" s="293">
        <v>1</v>
      </c>
      <c r="G50" s="304">
        <v>37.4</v>
      </c>
      <c r="H50" s="305">
        <f t="shared" si="0"/>
        <v>662.72799999999995</v>
      </c>
      <c r="I50" s="365"/>
      <c r="J50" s="306" t="e">
        <f t="shared" si="1"/>
        <v>#DIV/0!</v>
      </c>
      <c r="K50" s="307">
        <f>'SVS UHR'!D54</f>
        <v>0</v>
      </c>
      <c r="L50" s="308" t="e">
        <f t="shared" si="2"/>
        <v>#DIV/0!</v>
      </c>
    </row>
    <row r="51" spans="1:12">
      <c r="A51" s="311" t="s">
        <v>84</v>
      </c>
      <c r="B51" s="289" t="s">
        <v>453</v>
      </c>
      <c r="C51" s="289"/>
      <c r="D51" s="289" t="s">
        <v>47</v>
      </c>
      <c r="E51" s="292">
        <v>8.57</v>
      </c>
      <c r="F51" s="293">
        <v>1</v>
      </c>
      <c r="G51" s="304">
        <v>37.4</v>
      </c>
      <c r="H51" s="305">
        <f t="shared" si="0"/>
        <v>320.51799999999997</v>
      </c>
      <c r="I51" s="365"/>
      <c r="J51" s="306" t="e">
        <f t="shared" si="1"/>
        <v>#DIV/0!</v>
      </c>
      <c r="K51" s="307">
        <f>'SVS UHR'!D54</f>
        <v>0</v>
      </c>
      <c r="L51" s="308" t="e">
        <f t="shared" si="2"/>
        <v>#DIV/0!</v>
      </c>
    </row>
    <row r="52" spans="1:12">
      <c r="A52" s="311" t="s">
        <v>85</v>
      </c>
      <c r="B52" s="289" t="s">
        <v>452</v>
      </c>
      <c r="C52" s="289"/>
      <c r="D52" s="289" t="s">
        <v>47</v>
      </c>
      <c r="E52" s="292">
        <v>8.57</v>
      </c>
      <c r="F52" s="293">
        <v>2</v>
      </c>
      <c r="G52" s="304">
        <v>74.8</v>
      </c>
      <c r="H52" s="305">
        <f t="shared" si="0"/>
        <v>641.03599999999994</v>
      </c>
      <c r="I52" s="365"/>
      <c r="J52" s="306" t="e">
        <f t="shared" si="1"/>
        <v>#DIV/0!</v>
      </c>
      <c r="K52" s="307">
        <f>'SVS UHR'!D54</f>
        <v>0</v>
      </c>
      <c r="L52" s="308" t="e">
        <f t="shared" si="2"/>
        <v>#DIV/0!</v>
      </c>
    </row>
    <row r="53" spans="1:12">
      <c r="A53" s="311" t="s">
        <v>48</v>
      </c>
      <c r="B53" s="289" t="s">
        <v>453</v>
      </c>
      <c r="C53" s="289"/>
      <c r="D53" s="289" t="s">
        <v>47</v>
      </c>
      <c r="E53" s="292">
        <v>24.83</v>
      </c>
      <c r="F53" s="293">
        <v>1</v>
      </c>
      <c r="G53" s="304">
        <v>37.4</v>
      </c>
      <c r="H53" s="305">
        <f t="shared" si="0"/>
        <v>928.64199999999994</v>
      </c>
      <c r="I53" s="365"/>
      <c r="J53" s="306" t="e">
        <f t="shared" si="1"/>
        <v>#DIV/0!</v>
      </c>
      <c r="K53" s="307">
        <f>'SVS UHR'!D54</f>
        <v>0</v>
      </c>
      <c r="L53" s="308" t="e">
        <f t="shared" si="2"/>
        <v>#DIV/0!</v>
      </c>
    </row>
    <row r="54" spans="1:12">
      <c r="A54" s="311" t="s">
        <v>48</v>
      </c>
      <c r="B54" s="289" t="s">
        <v>453</v>
      </c>
      <c r="C54" s="289"/>
      <c r="D54" s="289" t="s">
        <v>47</v>
      </c>
      <c r="E54" s="292">
        <v>13.6</v>
      </c>
      <c r="F54" s="293">
        <v>1</v>
      </c>
      <c r="G54" s="304">
        <v>37.4</v>
      </c>
      <c r="H54" s="305">
        <f t="shared" si="0"/>
        <v>508.64</v>
      </c>
      <c r="I54" s="365"/>
      <c r="J54" s="306" t="e">
        <f t="shared" si="1"/>
        <v>#DIV/0!</v>
      </c>
      <c r="K54" s="307">
        <f>'SVS UHR'!D54</f>
        <v>0</v>
      </c>
      <c r="L54" s="308" t="e">
        <f t="shared" si="2"/>
        <v>#DIV/0!</v>
      </c>
    </row>
    <row r="55" spans="1:12">
      <c r="A55" s="472" t="s">
        <v>57</v>
      </c>
      <c r="B55" s="289" t="s">
        <v>451</v>
      </c>
      <c r="C55" s="289"/>
      <c r="D55" s="289" t="s">
        <v>47</v>
      </c>
      <c r="E55" s="292">
        <v>41.59</v>
      </c>
      <c r="F55" s="293">
        <v>5</v>
      </c>
      <c r="G55" s="304">
        <v>187</v>
      </c>
      <c r="H55" s="305">
        <f t="shared" si="0"/>
        <v>7777.3300000000008</v>
      </c>
      <c r="I55" s="365"/>
      <c r="J55" s="306" t="e">
        <f t="shared" si="1"/>
        <v>#DIV/0!</v>
      </c>
      <c r="K55" s="307">
        <f>'SVS UHR'!D54</f>
        <v>0</v>
      </c>
      <c r="L55" s="308" t="e">
        <f t="shared" si="2"/>
        <v>#DIV/0!</v>
      </c>
    </row>
    <row r="56" spans="1:12">
      <c r="A56" s="472" t="s">
        <v>57</v>
      </c>
      <c r="B56" s="289" t="s">
        <v>451</v>
      </c>
      <c r="C56" s="289"/>
      <c r="D56" s="289" t="s">
        <v>47</v>
      </c>
      <c r="E56" s="292">
        <v>6.04</v>
      </c>
      <c r="F56" s="293">
        <v>5</v>
      </c>
      <c r="G56" s="304">
        <v>187</v>
      </c>
      <c r="H56" s="337">
        <f t="shared" si="0"/>
        <v>1129.48</v>
      </c>
      <c r="I56" s="365"/>
      <c r="J56" s="306" t="e">
        <f t="shared" si="1"/>
        <v>#DIV/0!</v>
      </c>
      <c r="K56" s="307">
        <f>'SVS UHR'!D54</f>
        <v>0</v>
      </c>
      <c r="L56" s="308" t="e">
        <f t="shared" si="2"/>
        <v>#DIV/0!</v>
      </c>
    </row>
    <row r="57" spans="1:12">
      <c r="A57" s="338" t="s">
        <v>43</v>
      </c>
      <c r="B57" s="339" t="s">
        <v>447</v>
      </c>
      <c r="C57" s="339"/>
      <c r="D57" s="339" t="s">
        <v>47</v>
      </c>
      <c r="E57" s="340">
        <v>50.54</v>
      </c>
      <c r="F57" s="341">
        <v>5</v>
      </c>
      <c r="G57" s="342">
        <v>187</v>
      </c>
      <c r="H57" s="305">
        <f t="shared" si="0"/>
        <v>9450.98</v>
      </c>
      <c r="I57" s="367"/>
      <c r="J57" s="343" t="e">
        <f t="shared" si="1"/>
        <v>#DIV/0!</v>
      </c>
      <c r="K57" s="344">
        <f>'SVS UHR'!D54</f>
        <v>0</v>
      </c>
      <c r="L57" s="345" t="e">
        <f t="shared" si="2"/>
        <v>#DIV/0!</v>
      </c>
    </row>
    <row r="58" spans="1:12" ht="15.75" thickBot="1">
      <c r="A58" s="322" t="s">
        <v>43</v>
      </c>
      <c r="B58" s="323" t="s">
        <v>447</v>
      </c>
      <c r="C58" s="323"/>
      <c r="D58" s="323" t="s">
        <v>47</v>
      </c>
      <c r="E58" s="325">
        <v>50.54</v>
      </c>
      <c r="F58" s="326">
        <v>5</v>
      </c>
      <c r="G58" s="284">
        <v>187</v>
      </c>
      <c r="H58" s="327">
        <f t="shared" si="0"/>
        <v>9450.98</v>
      </c>
      <c r="I58" s="366"/>
      <c r="J58" s="328" t="e">
        <f t="shared" si="1"/>
        <v>#DIV/0!</v>
      </c>
      <c r="K58" s="329">
        <f>'SVS UHR'!D54</f>
        <v>0</v>
      </c>
      <c r="L58" s="330" t="e">
        <f t="shared" si="2"/>
        <v>#DIV/0!</v>
      </c>
    </row>
    <row r="59" spans="1:12">
      <c r="A59" s="563" t="s">
        <v>86</v>
      </c>
      <c r="B59" s="346" t="s">
        <v>579</v>
      </c>
      <c r="C59" s="346"/>
      <c r="D59" s="346" t="s">
        <v>47</v>
      </c>
      <c r="E59" s="347">
        <v>50.54</v>
      </c>
      <c r="F59" s="348">
        <v>5</v>
      </c>
      <c r="G59" s="342">
        <v>187</v>
      </c>
      <c r="H59" s="305">
        <f t="shared" si="0"/>
        <v>9450.98</v>
      </c>
      <c r="I59" s="367"/>
      <c r="J59" s="343" t="e">
        <f t="shared" si="1"/>
        <v>#DIV/0!</v>
      </c>
      <c r="K59" s="344">
        <f>'SVS UHR'!D54</f>
        <v>0</v>
      </c>
      <c r="L59" s="345" t="e">
        <f t="shared" si="2"/>
        <v>#DIV/0!</v>
      </c>
    </row>
    <row r="60" spans="1:12">
      <c r="A60" s="564"/>
      <c r="B60" s="301" t="s">
        <v>579</v>
      </c>
      <c r="C60" s="301"/>
      <c r="D60" s="301" t="s">
        <v>47</v>
      </c>
      <c r="E60" s="319">
        <v>50.54</v>
      </c>
      <c r="F60" s="320">
        <v>5</v>
      </c>
      <c r="G60" s="304">
        <v>187</v>
      </c>
      <c r="H60" s="337">
        <f t="shared" si="0"/>
        <v>9450.98</v>
      </c>
      <c r="I60" s="365"/>
      <c r="J60" s="306" t="e">
        <f t="shared" si="1"/>
        <v>#DIV/0!</v>
      </c>
      <c r="K60" s="307">
        <f>'SVS UHR'!D54</f>
        <v>0</v>
      </c>
      <c r="L60" s="308" t="e">
        <f t="shared" si="2"/>
        <v>#DIV/0!</v>
      </c>
    </row>
    <row r="61" spans="1:12">
      <c r="A61" s="472" t="s">
        <v>48</v>
      </c>
      <c r="B61" s="339" t="s">
        <v>58</v>
      </c>
      <c r="C61" s="289"/>
      <c r="D61" s="289" t="s">
        <v>47</v>
      </c>
      <c r="E61" s="340">
        <v>12.36</v>
      </c>
      <c r="F61" s="293">
        <v>1</v>
      </c>
      <c r="G61" s="304">
        <v>37.4</v>
      </c>
      <c r="H61" s="337">
        <f t="shared" si="0"/>
        <v>462.26399999999995</v>
      </c>
      <c r="I61" s="365"/>
      <c r="J61" s="306" t="e">
        <f t="shared" si="1"/>
        <v>#DIV/0!</v>
      </c>
      <c r="K61" s="307">
        <f>'SVS UHR'!D54</f>
        <v>0</v>
      </c>
      <c r="L61" s="308" t="e">
        <f t="shared" si="2"/>
        <v>#DIV/0!</v>
      </c>
    </row>
    <row r="62" spans="1:12">
      <c r="A62" s="472" t="s">
        <v>43</v>
      </c>
      <c r="B62" s="289" t="s">
        <v>447</v>
      </c>
      <c r="C62" s="289"/>
      <c r="D62" s="289" t="s">
        <v>47</v>
      </c>
      <c r="E62" s="292">
        <v>50.54</v>
      </c>
      <c r="F62" s="293">
        <v>5</v>
      </c>
      <c r="G62" s="304">
        <v>187</v>
      </c>
      <c r="H62" s="337">
        <f t="shared" si="0"/>
        <v>9450.98</v>
      </c>
      <c r="I62" s="365"/>
      <c r="J62" s="306" t="e">
        <f t="shared" si="1"/>
        <v>#DIV/0!</v>
      </c>
      <c r="K62" s="307">
        <f>'SVS UHR'!D54</f>
        <v>0</v>
      </c>
      <c r="L62" s="308" t="e">
        <f t="shared" si="2"/>
        <v>#DIV/0!</v>
      </c>
    </row>
    <row r="63" spans="1:12">
      <c r="A63" s="472" t="s">
        <v>43</v>
      </c>
      <c r="B63" s="289" t="s">
        <v>447</v>
      </c>
      <c r="C63" s="289"/>
      <c r="D63" s="289" t="s">
        <v>47</v>
      </c>
      <c r="E63" s="292">
        <v>50.54</v>
      </c>
      <c r="F63" s="293">
        <v>5</v>
      </c>
      <c r="G63" s="304">
        <v>187</v>
      </c>
      <c r="H63" s="337">
        <f t="shared" si="0"/>
        <v>9450.98</v>
      </c>
      <c r="I63" s="365"/>
      <c r="J63" s="306" t="e">
        <f t="shared" si="1"/>
        <v>#DIV/0!</v>
      </c>
      <c r="K63" s="307">
        <f>'SVS UHR'!D54</f>
        <v>0</v>
      </c>
      <c r="L63" s="308" t="e">
        <f t="shared" si="2"/>
        <v>#DIV/0!</v>
      </c>
    </row>
    <row r="64" spans="1:12">
      <c r="A64" s="472" t="s">
        <v>57</v>
      </c>
      <c r="B64" s="289" t="s">
        <v>451</v>
      </c>
      <c r="C64" s="289"/>
      <c r="D64" s="289" t="s">
        <v>47</v>
      </c>
      <c r="E64" s="292">
        <v>7.2</v>
      </c>
      <c r="F64" s="349">
        <v>5</v>
      </c>
      <c r="G64" s="304">
        <v>187</v>
      </c>
      <c r="H64" s="337">
        <f t="shared" si="0"/>
        <v>1346.4</v>
      </c>
      <c r="I64" s="365"/>
      <c r="J64" s="306" t="e">
        <f t="shared" si="1"/>
        <v>#DIV/0!</v>
      </c>
      <c r="K64" s="307">
        <f>'SVS UHR'!D54</f>
        <v>0</v>
      </c>
      <c r="L64" s="308" t="e">
        <f t="shared" si="2"/>
        <v>#DIV/0!</v>
      </c>
    </row>
    <row r="65" spans="1:12">
      <c r="A65" s="472" t="s">
        <v>57</v>
      </c>
      <c r="B65" s="289" t="s">
        <v>451</v>
      </c>
      <c r="C65" s="289"/>
      <c r="D65" s="289" t="s">
        <v>47</v>
      </c>
      <c r="E65" s="292">
        <v>6.84</v>
      </c>
      <c r="F65" s="293">
        <v>5</v>
      </c>
      <c r="G65" s="304">
        <v>187</v>
      </c>
      <c r="H65" s="337">
        <f t="shared" si="0"/>
        <v>1279.08</v>
      </c>
      <c r="I65" s="365"/>
      <c r="J65" s="306" t="e">
        <f t="shared" si="1"/>
        <v>#DIV/0!</v>
      </c>
      <c r="K65" s="307">
        <f>'SVS UHR'!D54</f>
        <v>0</v>
      </c>
      <c r="L65" s="308" t="e">
        <f t="shared" si="2"/>
        <v>#DIV/0!</v>
      </c>
    </row>
    <row r="66" spans="1:12">
      <c r="A66" s="472" t="s">
        <v>48</v>
      </c>
      <c r="B66" s="289" t="s">
        <v>453</v>
      </c>
      <c r="C66" s="289"/>
      <c r="D66" s="289" t="s">
        <v>47</v>
      </c>
      <c r="E66" s="292">
        <v>12.36</v>
      </c>
      <c r="F66" s="293">
        <v>1</v>
      </c>
      <c r="G66" s="304">
        <v>37.4</v>
      </c>
      <c r="H66" s="337">
        <f t="shared" si="0"/>
        <v>462.26399999999995</v>
      </c>
      <c r="I66" s="365"/>
      <c r="J66" s="306" t="e">
        <f t="shared" si="1"/>
        <v>#DIV/0!</v>
      </c>
      <c r="K66" s="307">
        <f>'SVS UHR'!D54</f>
        <v>0</v>
      </c>
      <c r="L66" s="308" t="e">
        <f t="shared" si="2"/>
        <v>#DIV/0!</v>
      </c>
    </row>
    <row r="67" spans="1:12">
      <c r="A67" s="321" t="s">
        <v>43</v>
      </c>
      <c r="B67" s="289" t="s">
        <v>447</v>
      </c>
      <c r="C67" s="289"/>
      <c r="D67" s="289" t="s">
        <v>47</v>
      </c>
      <c r="E67" s="319">
        <v>118.32</v>
      </c>
      <c r="F67" s="320">
        <v>5</v>
      </c>
      <c r="G67" s="304">
        <v>187</v>
      </c>
      <c r="H67" s="337">
        <f t="shared" si="0"/>
        <v>22125.84</v>
      </c>
      <c r="I67" s="365"/>
      <c r="J67" s="306" t="e">
        <f t="shared" si="1"/>
        <v>#DIV/0!</v>
      </c>
      <c r="K67" s="307">
        <f>'SVS UHR'!D54</f>
        <v>0</v>
      </c>
      <c r="L67" s="308" t="e">
        <f t="shared" si="2"/>
        <v>#DIV/0!</v>
      </c>
    </row>
    <row r="68" spans="1:12">
      <c r="A68" s="472" t="s">
        <v>43</v>
      </c>
      <c r="B68" s="289" t="s">
        <v>447</v>
      </c>
      <c r="C68" s="289"/>
      <c r="D68" s="289" t="s">
        <v>47</v>
      </c>
      <c r="E68" s="292">
        <v>50.54</v>
      </c>
      <c r="F68" s="293">
        <v>5</v>
      </c>
      <c r="G68" s="304">
        <v>187</v>
      </c>
      <c r="H68" s="337">
        <f t="shared" si="0"/>
        <v>9450.98</v>
      </c>
      <c r="I68" s="365"/>
      <c r="J68" s="306" t="e">
        <f t="shared" si="1"/>
        <v>#DIV/0!</v>
      </c>
      <c r="K68" s="307">
        <f>'SVS UHR'!D54</f>
        <v>0</v>
      </c>
      <c r="L68" s="308" t="e">
        <f t="shared" si="2"/>
        <v>#DIV/0!</v>
      </c>
    </row>
    <row r="69" spans="1:12">
      <c r="A69" s="472" t="s">
        <v>48</v>
      </c>
      <c r="B69" s="289" t="s">
        <v>453</v>
      </c>
      <c r="C69" s="289"/>
      <c r="D69" s="289" t="s">
        <v>47</v>
      </c>
      <c r="E69" s="292">
        <v>13.12</v>
      </c>
      <c r="F69" s="293">
        <v>1</v>
      </c>
      <c r="G69" s="304">
        <v>187</v>
      </c>
      <c r="H69" s="337">
        <f t="shared" si="0"/>
        <v>2453.44</v>
      </c>
      <c r="I69" s="365"/>
      <c r="J69" s="306" t="e">
        <f t="shared" si="1"/>
        <v>#DIV/0!</v>
      </c>
      <c r="K69" s="307">
        <f>'SVS UHR'!D54</f>
        <v>0</v>
      </c>
      <c r="L69" s="308" t="e">
        <f t="shared" si="2"/>
        <v>#DIV/0!</v>
      </c>
    </row>
    <row r="70" spans="1:12">
      <c r="A70" s="472" t="s">
        <v>57</v>
      </c>
      <c r="B70" s="289" t="s">
        <v>451</v>
      </c>
      <c r="C70" s="289"/>
      <c r="D70" s="289" t="s">
        <v>47</v>
      </c>
      <c r="E70" s="292">
        <v>6.72</v>
      </c>
      <c r="F70" s="293">
        <v>5</v>
      </c>
      <c r="G70" s="304">
        <v>187</v>
      </c>
      <c r="H70" s="337">
        <f t="shared" si="0"/>
        <v>1256.6399999999999</v>
      </c>
      <c r="I70" s="365"/>
      <c r="J70" s="306" t="e">
        <f t="shared" si="1"/>
        <v>#DIV/0!</v>
      </c>
      <c r="K70" s="307">
        <f>'SVS UHR'!D54</f>
        <v>0</v>
      </c>
      <c r="L70" s="308" t="e">
        <f t="shared" si="2"/>
        <v>#DIV/0!</v>
      </c>
    </row>
    <row r="71" spans="1:12">
      <c r="A71" s="321" t="s">
        <v>43</v>
      </c>
      <c r="B71" s="289" t="s">
        <v>447</v>
      </c>
      <c r="C71" s="289"/>
      <c r="D71" s="289" t="s">
        <v>47</v>
      </c>
      <c r="E71" s="350">
        <v>49.78</v>
      </c>
      <c r="F71" s="293">
        <v>5</v>
      </c>
      <c r="G71" s="304">
        <v>187</v>
      </c>
      <c r="H71" s="337">
        <f t="shared" ref="H71:H77" si="3">(E71*G71)</f>
        <v>9308.86</v>
      </c>
      <c r="I71" s="365"/>
      <c r="J71" s="306" t="e">
        <f t="shared" ref="J71:J77" si="4">ROUND(H71/I71,2)</f>
        <v>#DIV/0!</v>
      </c>
      <c r="K71" s="307">
        <f>'SVS UHR'!D54</f>
        <v>0</v>
      </c>
      <c r="L71" s="308" t="e">
        <f t="shared" ref="L71:L77" si="5">ROUND(J71*K71,2)</f>
        <v>#DIV/0!</v>
      </c>
    </row>
    <row r="72" spans="1:12">
      <c r="A72" s="321" t="s">
        <v>43</v>
      </c>
      <c r="B72" s="289" t="s">
        <v>447</v>
      </c>
      <c r="C72" s="289"/>
      <c r="D72" s="289" t="s">
        <v>47</v>
      </c>
      <c r="E72" s="350">
        <v>49.78</v>
      </c>
      <c r="F72" s="293">
        <v>5</v>
      </c>
      <c r="G72" s="306">
        <v>187</v>
      </c>
      <c r="H72" s="337">
        <f t="shared" si="3"/>
        <v>9308.86</v>
      </c>
      <c r="I72" s="365"/>
      <c r="J72" s="306" t="e">
        <f t="shared" si="4"/>
        <v>#DIV/0!</v>
      </c>
      <c r="K72" s="307">
        <f>'SVS UHR'!D54</f>
        <v>0</v>
      </c>
      <c r="L72" s="308" t="e">
        <f t="shared" si="5"/>
        <v>#DIV/0!</v>
      </c>
    </row>
    <row r="73" spans="1:12">
      <c r="A73" s="311" t="s">
        <v>43</v>
      </c>
      <c r="B73" s="289" t="s">
        <v>447</v>
      </c>
      <c r="C73" s="304"/>
      <c r="D73" s="289" t="s">
        <v>47</v>
      </c>
      <c r="E73" s="314">
        <v>50.54</v>
      </c>
      <c r="F73" s="315">
        <v>5</v>
      </c>
      <c r="G73" s="304">
        <v>187</v>
      </c>
      <c r="H73" s="337">
        <f t="shared" si="3"/>
        <v>9450.98</v>
      </c>
      <c r="I73" s="365"/>
      <c r="J73" s="306" t="e">
        <f t="shared" si="4"/>
        <v>#DIV/0!</v>
      </c>
      <c r="K73" s="307">
        <f>'SVS UHR'!D54</f>
        <v>0</v>
      </c>
      <c r="L73" s="308" t="e">
        <f t="shared" si="5"/>
        <v>#DIV/0!</v>
      </c>
    </row>
    <row r="74" spans="1:12">
      <c r="A74" s="351" t="s">
        <v>109</v>
      </c>
      <c r="B74" s="301" t="s">
        <v>454</v>
      </c>
      <c r="C74" s="304"/>
      <c r="D74" s="289" t="s">
        <v>47</v>
      </c>
      <c r="E74" s="292">
        <v>92.78</v>
      </c>
      <c r="F74" s="289">
        <v>5</v>
      </c>
      <c r="G74" s="304">
        <v>187</v>
      </c>
      <c r="H74" s="337">
        <f t="shared" si="3"/>
        <v>17349.86</v>
      </c>
      <c r="I74" s="365"/>
      <c r="J74" s="306" t="e">
        <f t="shared" si="4"/>
        <v>#DIV/0!</v>
      </c>
      <c r="K74" s="307">
        <f>'SVS UHR'!D54</f>
        <v>0</v>
      </c>
      <c r="L74" s="308" t="e">
        <f t="shared" si="5"/>
        <v>#DIV/0!</v>
      </c>
    </row>
    <row r="75" spans="1:12">
      <c r="A75" s="351" t="s">
        <v>97</v>
      </c>
      <c r="B75" s="301" t="s">
        <v>454</v>
      </c>
      <c r="C75" s="304"/>
      <c r="D75" s="289" t="s">
        <v>47</v>
      </c>
      <c r="E75" s="292">
        <v>114.46</v>
      </c>
      <c r="F75" s="289">
        <v>5</v>
      </c>
      <c r="G75" s="304">
        <v>187</v>
      </c>
      <c r="H75" s="337">
        <f t="shared" si="3"/>
        <v>21404.02</v>
      </c>
      <c r="I75" s="365"/>
      <c r="J75" s="306" t="e">
        <f t="shared" si="4"/>
        <v>#DIV/0!</v>
      </c>
      <c r="K75" s="307">
        <f>'SVS UHR'!D54</f>
        <v>0</v>
      </c>
      <c r="L75" s="308" t="e">
        <f t="shared" si="5"/>
        <v>#DIV/0!</v>
      </c>
    </row>
    <row r="76" spans="1:12">
      <c r="A76" s="351" t="s">
        <v>240</v>
      </c>
      <c r="B76" s="301" t="s">
        <v>454</v>
      </c>
      <c r="C76" s="304"/>
      <c r="D76" s="289" t="s">
        <v>47</v>
      </c>
      <c r="E76" s="292">
        <v>89.44</v>
      </c>
      <c r="F76" s="289">
        <v>5</v>
      </c>
      <c r="G76" s="306">
        <v>187</v>
      </c>
      <c r="H76" s="337">
        <f t="shared" si="3"/>
        <v>16725.28</v>
      </c>
      <c r="I76" s="365"/>
      <c r="J76" s="306" t="e">
        <f t="shared" si="4"/>
        <v>#DIV/0!</v>
      </c>
      <c r="K76" s="307">
        <f>'SVS UHR'!D54</f>
        <v>0</v>
      </c>
      <c r="L76" s="308" t="e">
        <f t="shared" si="5"/>
        <v>#DIV/0!</v>
      </c>
    </row>
    <row r="77" spans="1:12" ht="15.75" thickBot="1">
      <c r="A77" s="352" t="s">
        <v>241</v>
      </c>
      <c r="B77" s="324" t="s">
        <v>454</v>
      </c>
      <c r="C77" s="284"/>
      <c r="D77" s="323" t="s">
        <v>47</v>
      </c>
      <c r="E77" s="325">
        <v>63.85</v>
      </c>
      <c r="F77" s="323">
        <v>5</v>
      </c>
      <c r="G77" s="284">
        <v>187</v>
      </c>
      <c r="H77" s="353">
        <f t="shared" si="3"/>
        <v>11939.95</v>
      </c>
      <c r="I77" s="366"/>
      <c r="J77" s="328" t="e">
        <f t="shared" si="4"/>
        <v>#DIV/0!</v>
      </c>
      <c r="K77" s="329">
        <f>'SVS UHR'!D54</f>
        <v>0</v>
      </c>
      <c r="L77" s="330" t="e">
        <f t="shared" si="5"/>
        <v>#DIV/0!</v>
      </c>
    </row>
    <row r="78" spans="1:12" ht="15.75" thickBot="1">
      <c r="A78" s="201"/>
      <c r="B78" s="201"/>
      <c r="C78" s="201"/>
      <c r="D78" s="201"/>
      <c r="E78" s="354">
        <f>SUM(E8:E77)</f>
        <v>2967.14</v>
      </c>
      <c r="F78" s="355"/>
      <c r="G78" s="355"/>
      <c r="H78" s="356"/>
      <c r="I78" s="201"/>
      <c r="J78" s="357"/>
      <c r="K78" s="358" t="s">
        <v>242</v>
      </c>
      <c r="L78" s="359" t="e">
        <f>SUM(L8:L77)</f>
        <v>#DIV/0!</v>
      </c>
    </row>
    <row r="79" spans="1:12" ht="15.75" thickBot="1">
      <c r="A79" s="201"/>
      <c r="B79" s="201"/>
      <c r="C79" s="201"/>
      <c r="D79" s="201"/>
      <c r="E79" s="354"/>
      <c r="F79" s="201"/>
      <c r="G79" s="201"/>
      <c r="H79" s="201"/>
      <c r="I79" s="201"/>
      <c r="J79" s="201"/>
      <c r="K79" s="358" t="s">
        <v>243</v>
      </c>
      <c r="L79" s="360" t="e">
        <f>ROUND(L78*0.19,2)</f>
        <v>#DIV/0!</v>
      </c>
    </row>
    <row r="80" spans="1:12" ht="15.75" thickBot="1">
      <c r="B80" s="201"/>
      <c r="C80" s="201"/>
      <c r="D80" s="201"/>
      <c r="E80" s="354"/>
      <c r="F80" s="201"/>
      <c r="G80" s="201"/>
      <c r="H80" s="201"/>
      <c r="I80" s="201"/>
      <c r="J80" s="201"/>
      <c r="K80" s="358" t="s">
        <v>244</v>
      </c>
      <c r="L80" s="360" t="e">
        <f>SUM(L78:L79)</f>
        <v>#DIV/0!</v>
      </c>
    </row>
    <row r="81" spans="1:12">
      <c r="E81" s="361"/>
    </row>
    <row r="82" spans="1:12">
      <c r="E82" s="361"/>
      <c r="L82" s="476"/>
    </row>
    <row r="83" spans="1:12">
      <c r="A83" s="362" t="s">
        <v>246</v>
      </c>
      <c r="E83" s="361"/>
    </row>
    <row r="84" spans="1:12">
      <c r="E84" s="361"/>
    </row>
    <row r="85" spans="1:12">
      <c r="E85" s="363"/>
    </row>
  </sheetData>
  <sheetProtection algorithmName="SHA-512" hashValue="WjKWLrQfd9GfE/vxz/OinrDiD/cJLiOERjaQNIFd2efMSJlkzlSU2lcNqBI5cPxc39EQOrqf76RYq98EbgJ3fw==" saltValue="2RyphPChwZ9nUM6HvEvnxQ==" spinCount="100000" sheet="1"/>
  <mergeCells count="2">
    <mergeCell ref="C6:D6"/>
    <mergeCell ref="A59:A60"/>
  </mergeCells>
  <pageMargins left="0.70866141732283472" right="0.70866141732283472" top="0.78740157480314965" bottom="0.78740157480314965" header="0.31496062992125984" footer="0.31496062992125984"/>
  <pageSetup paperSize="9" orientation="landscape" r:id="rId1"/>
  <headerFooter>
    <oddFooter>&amp;C&amp;8&amp;P von &amp;N</oddFooter>
  </headerFooter>
  <ignoredErrors>
    <ignoredError sqref="J8:J26 L8:L26 J27:J66 L27:L66 J67:J72 L67:L72 J73:J77 L73:L78 L79"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7A1C6-4583-4041-9E55-EDFAED82EE65}">
  <dimension ref="A1:I28"/>
  <sheetViews>
    <sheetView view="pageLayout" zoomScaleNormal="100" workbookViewId="0">
      <selection activeCell="D14" sqref="D14"/>
    </sheetView>
  </sheetViews>
  <sheetFormatPr baseColWidth="10" defaultRowHeight="15"/>
  <cols>
    <col min="4" max="4" width="21" customWidth="1"/>
    <col min="5" max="5" width="14.85546875" customWidth="1"/>
    <col min="6" max="6" width="21.7109375" customWidth="1"/>
    <col min="7" max="7" width="14.42578125" customWidth="1"/>
  </cols>
  <sheetData>
    <row r="1" spans="1:9" ht="15.75">
      <c r="A1" s="45" t="s">
        <v>248</v>
      </c>
      <c r="B1" s="43"/>
      <c r="C1" s="43"/>
      <c r="D1" s="43"/>
      <c r="E1" s="43"/>
      <c r="F1" s="43"/>
      <c r="G1" s="43"/>
      <c r="H1" s="43"/>
      <c r="I1" s="43"/>
    </row>
    <row r="2" spans="1:9">
      <c r="A2" s="43"/>
      <c r="B2" s="43"/>
      <c r="C2" s="43"/>
      <c r="D2" s="43"/>
      <c r="E2" s="43"/>
      <c r="F2" s="43"/>
      <c r="G2" s="43"/>
      <c r="H2" s="43"/>
      <c r="I2" s="43"/>
    </row>
    <row r="3" spans="1:9">
      <c r="A3" s="43"/>
      <c r="B3" s="43"/>
      <c r="C3" s="43"/>
      <c r="D3" s="43"/>
      <c r="E3" s="43"/>
      <c r="F3" s="43"/>
      <c r="G3" s="43"/>
      <c r="H3" s="43"/>
      <c r="I3" s="43"/>
    </row>
    <row r="4" spans="1:9">
      <c r="A4" s="43" t="s">
        <v>249</v>
      </c>
      <c r="B4" s="43"/>
      <c r="C4" s="43" t="s">
        <v>39</v>
      </c>
      <c r="D4" s="43"/>
      <c r="E4" s="43"/>
      <c r="F4" s="43"/>
      <c r="G4" s="43"/>
      <c r="H4" s="43"/>
      <c r="I4" s="43"/>
    </row>
    <row r="5" spans="1:9">
      <c r="A5" s="43" t="s">
        <v>111</v>
      </c>
      <c r="B5" s="43"/>
      <c r="C5" s="43" t="s">
        <v>3</v>
      </c>
      <c r="D5" s="43"/>
      <c r="E5" s="43"/>
      <c r="F5" s="43"/>
      <c r="G5" s="43"/>
      <c r="H5" s="43"/>
      <c r="I5" s="43"/>
    </row>
    <row r="6" spans="1:9">
      <c r="A6" s="43"/>
      <c r="B6" s="43"/>
      <c r="C6" s="43"/>
      <c r="D6" s="43"/>
      <c r="E6" s="43"/>
      <c r="F6" s="43"/>
      <c r="G6" s="43"/>
      <c r="H6" s="43"/>
      <c r="I6" s="43"/>
    </row>
    <row r="7" spans="1:9">
      <c r="A7" s="43" t="s">
        <v>455</v>
      </c>
      <c r="B7" s="43"/>
      <c r="C7" s="43"/>
      <c r="D7" s="43"/>
      <c r="E7" s="43"/>
      <c r="F7" s="43"/>
      <c r="G7" s="43"/>
      <c r="H7" s="43"/>
      <c r="I7" s="43"/>
    </row>
    <row r="8" spans="1:9">
      <c r="A8" s="43" t="s">
        <v>250</v>
      </c>
      <c r="B8" s="43"/>
      <c r="C8" s="43"/>
      <c r="D8" s="43"/>
      <c r="E8" s="43"/>
      <c r="F8" s="43"/>
      <c r="G8" s="43"/>
      <c r="H8" s="43"/>
      <c r="I8" s="43"/>
    </row>
    <row r="9" spans="1:9">
      <c r="A9" s="43" t="s">
        <v>251</v>
      </c>
      <c r="B9" s="43"/>
      <c r="C9" s="43"/>
      <c r="D9" s="43"/>
      <c r="E9" s="43"/>
      <c r="F9" s="43"/>
      <c r="G9" s="43"/>
      <c r="H9" s="43"/>
      <c r="I9" s="43"/>
    </row>
    <row r="10" spans="1:9" ht="15.75" thickBot="1">
      <c r="A10" s="43"/>
      <c r="B10" s="43"/>
      <c r="C10" s="43"/>
      <c r="D10" s="43"/>
      <c r="E10" s="43"/>
      <c r="F10" s="43"/>
      <c r="G10" s="43"/>
      <c r="H10" s="43"/>
      <c r="I10" s="43"/>
    </row>
    <row r="11" spans="1:9" ht="45" customHeight="1" thickBot="1">
      <c r="A11" s="43"/>
      <c r="B11" s="43"/>
      <c r="C11" s="43"/>
      <c r="D11" s="65" t="s">
        <v>456</v>
      </c>
      <c r="E11" s="66" t="s">
        <v>457</v>
      </c>
      <c r="F11" s="65" t="s">
        <v>458</v>
      </c>
      <c r="G11" s="66" t="s">
        <v>459</v>
      </c>
      <c r="H11" s="43"/>
      <c r="I11" s="43"/>
    </row>
    <row r="12" spans="1:9" ht="30" customHeight="1" thickBot="1">
      <c r="A12" s="565" t="s">
        <v>252</v>
      </c>
      <c r="B12" s="566"/>
      <c r="C12" s="567"/>
      <c r="D12" s="79"/>
      <c r="E12" s="67">
        <v>8</v>
      </c>
      <c r="F12" s="68">
        <f>D12*E12</f>
        <v>0</v>
      </c>
      <c r="G12" s="69">
        <f>ROUND(F12*1.19,2)</f>
        <v>0</v>
      </c>
      <c r="H12" s="43"/>
      <c r="I12" s="43"/>
    </row>
    <row r="13" spans="1:9" ht="6" customHeight="1" thickBot="1">
      <c r="A13" s="43"/>
      <c r="B13" s="43"/>
      <c r="C13" s="43"/>
      <c r="D13" s="43"/>
      <c r="E13" s="43"/>
      <c r="F13" s="43"/>
      <c r="G13" s="43"/>
      <c r="H13" s="43"/>
      <c r="I13" s="43"/>
    </row>
    <row r="14" spans="1:9" ht="30" customHeight="1" thickBot="1">
      <c r="A14" s="568" t="s">
        <v>460</v>
      </c>
      <c r="B14" s="566"/>
      <c r="C14" s="567"/>
      <c r="D14" s="79"/>
      <c r="E14" s="67">
        <v>4</v>
      </c>
      <c r="F14" s="68">
        <f>D14*E14</f>
        <v>0</v>
      </c>
      <c r="G14" s="69">
        <f>ROUND(F14*1.19,2)</f>
        <v>0</v>
      </c>
      <c r="H14" s="43"/>
      <c r="I14" s="43"/>
    </row>
    <row r="15" spans="1:9" ht="33" customHeight="1" thickBot="1">
      <c r="A15" s="70"/>
      <c r="B15" s="71"/>
      <c r="C15" s="71"/>
      <c r="D15" s="72"/>
      <c r="E15" s="569" t="s">
        <v>461</v>
      </c>
      <c r="F15" s="569"/>
      <c r="G15" s="73">
        <f>G12+G14</f>
        <v>0</v>
      </c>
      <c r="H15" s="43"/>
      <c r="I15" s="43"/>
    </row>
    <row r="16" spans="1:9">
      <c r="A16" s="71"/>
      <c r="B16" s="71"/>
      <c r="C16" s="71"/>
      <c r="D16" s="72"/>
      <c r="E16" s="74"/>
      <c r="F16" s="72"/>
      <c r="G16" s="74"/>
      <c r="H16" s="43"/>
      <c r="I16" s="43"/>
    </row>
    <row r="17" spans="1:9">
      <c r="A17" s="75" t="s">
        <v>372</v>
      </c>
      <c r="B17" s="76"/>
      <c r="C17" s="71"/>
      <c r="D17" s="72"/>
      <c r="E17" s="74"/>
      <c r="F17" s="72"/>
      <c r="G17" s="74"/>
      <c r="H17" s="43"/>
      <c r="I17" s="43"/>
    </row>
    <row r="18" spans="1:9">
      <c r="A18" s="43" t="s">
        <v>462</v>
      </c>
      <c r="B18" s="8"/>
      <c r="C18" s="43"/>
      <c r="D18" s="43"/>
      <c r="E18" s="43"/>
      <c r="F18" s="43"/>
      <c r="G18" s="43"/>
      <c r="H18" s="43"/>
      <c r="I18" s="43"/>
    </row>
    <row r="19" spans="1:9">
      <c r="A19" s="31"/>
      <c r="B19" s="77" t="s">
        <v>463</v>
      </c>
      <c r="C19" s="43"/>
      <c r="D19" s="43"/>
      <c r="E19" s="43"/>
      <c r="F19" s="43"/>
      <c r="G19" s="43"/>
      <c r="H19" s="43"/>
      <c r="I19" s="43"/>
    </row>
    <row r="20" spans="1:9">
      <c r="A20" s="42"/>
      <c r="B20" s="42"/>
      <c r="C20" s="43"/>
      <c r="D20" s="43"/>
      <c r="E20" s="43"/>
      <c r="F20" s="43"/>
      <c r="G20" s="43"/>
      <c r="H20" s="43"/>
      <c r="I20" s="43"/>
    </row>
    <row r="21" spans="1:9">
      <c r="A21" s="42"/>
      <c r="B21" s="42"/>
      <c r="C21" s="43"/>
      <c r="D21" s="43"/>
      <c r="E21" s="43"/>
      <c r="F21" s="43"/>
      <c r="G21" s="43"/>
      <c r="H21" s="43"/>
      <c r="I21" s="43"/>
    </row>
    <row r="22" spans="1:9">
      <c r="A22" s="43"/>
      <c r="B22" s="43"/>
      <c r="C22" s="43"/>
      <c r="D22" s="43"/>
      <c r="E22" s="43"/>
      <c r="F22" s="43"/>
      <c r="G22" s="43"/>
      <c r="H22" s="43"/>
      <c r="I22" s="43"/>
    </row>
    <row r="23" spans="1:9">
      <c r="A23" s="43"/>
      <c r="B23" s="43"/>
      <c r="C23" s="43"/>
      <c r="D23" s="43"/>
      <c r="E23" s="43"/>
      <c r="F23" s="43"/>
      <c r="G23" s="43"/>
      <c r="H23" s="43"/>
      <c r="I23" s="43"/>
    </row>
    <row r="24" spans="1:9">
      <c r="A24" s="42"/>
      <c r="B24" s="43"/>
      <c r="C24" s="43"/>
      <c r="D24" s="43"/>
      <c r="E24" s="43"/>
      <c r="F24" s="43"/>
      <c r="G24" s="43"/>
      <c r="H24" s="43"/>
      <c r="I24" s="43"/>
    </row>
    <row r="25" spans="1:9">
      <c r="A25" s="78"/>
      <c r="B25" s="78"/>
      <c r="C25" s="78"/>
      <c r="D25" s="43"/>
      <c r="E25" s="43"/>
      <c r="F25" s="43"/>
      <c r="G25" s="43"/>
      <c r="H25" s="43"/>
      <c r="I25" s="43"/>
    </row>
    <row r="26" spans="1:9">
      <c r="A26" s="43" t="s">
        <v>246</v>
      </c>
      <c r="B26" s="43"/>
      <c r="C26" s="43"/>
      <c r="D26" s="43"/>
      <c r="E26" s="43"/>
      <c r="F26" s="43"/>
      <c r="G26" s="43"/>
      <c r="H26" s="43"/>
      <c r="I26" s="43"/>
    </row>
    <row r="27" spans="1:9">
      <c r="B27" s="43"/>
      <c r="C27" s="43"/>
      <c r="D27" s="43"/>
      <c r="E27" s="43"/>
      <c r="F27" s="43"/>
      <c r="G27" s="43"/>
      <c r="H27" s="43"/>
      <c r="I27" s="43"/>
    </row>
    <row r="28" spans="1:9">
      <c r="B28" s="43"/>
      <c r="C28" s="43"/>
      <c r="D28" s="43"/>
      <c r="E28" s="43"/>
      <c r="F28" s="43"/>
      <c r="G28" s="43"/>
      <c r="H28" s="43"/>
      <c r="I28" s="43"/>
    </row>
  </sheetData>
  <sheetProtection password="DEB4" sheet="1"/>
  <mergeCells count="3">
    <mergeCell ref="A12:C12"/>
    <mergeCell ref="A14:C14"/>
    <mergeCell ref="E15:F15"/>
  </mergeCells>
  <pageMargins left="0.70866141732283472" right="0.70866141732283472" top="0.78740157480314965" bottom="0.78740157480314965" header="0.31496062992125984" footer="0.31496062992125984"/>
  <pageSetup paperSize="9" orientation="landscape" r:id="rId1"/>
  <headerFooter>
    <oddFooter>&amp;C&amp;8&amp;P von &amp;N</oddFooter>
  </headerFooter>
  <ignoredErrors>
    <ignoredError sqref="F12:F1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8F833-CF04-49D5-A245-8D3BA3097507}">
  <dimension ref="A1:I37"/>
  <sheetViews>
    <sheetView view="pageLayout" topLeftCell="A28" zoomScaleNormal="100" workbookViewId="0">
      <selection activeCell="A33" sqref="A33"/>
    </sheetView>
  </sheetViews>
  <sheetFormatPr baseColWidth="10" defaultRowHeight="15"/>
  <cols>
    <col min="1" max="1" width="45.5703125" customWidth="1"/>
    <col min="2" max="2" width="5.28515625" customWidth="1"/>
    <col min="3" max="4" width="5.85546875" customWidth="1"/>
    <col min="5" max="5" width="5.42578125" customWidth="1"/>
    <col min="6" max="6" width="5.28515625" customWidth="1"/>
    <col min="7" max="7" width="5.140625" customWidth="1"/>
    <col min="8" max="8" width="4.85546875" customWidth="1"/>
    <col min="9" max="9" width="5.7109375" customWidth="1"/>
  </cols>
  <sheetData>
    <row r="1" spans="1:9" ht="15.75">
      <c r="A1" s="45" t="s">
        <v>140</v>
      </c>
      <c r="B1" s="4"/>
      <c r="C1" s="4"/>
      <c r="D1" s="4"/>
      <c r="E1" s="4"/>
      <c r="F1" s="4"/>
      <c r="G1" s="4"/>
      <c r="H1" s="4"/>
      <c r="I1" s="4"/>
    </row>
    <row r="2" spans="1:9" s="42" customFormat="1" ht="15.75">
      <c r="A2" s="45"/>
    </row>
    <row r="3" spans="1:9">
      <c r="A3" s="43" t="s">
        <v>466</v>
      </c>
      <c r="B3" s="4"/>
      <c r="C3" s="8"/>
      <c r="D3" s="4"/>
      <c r="E3" s="4"/>
      <c r="F3" s="4"/>
      <c r="G3" s="4"/>
      <c r="H3" s="4"/>
      <c r="I3" s="4"/>
    </row>
    <row r="4" spans="1:9">
      <c r="A4" s="43" t="s">
        <v>467</v>
      </c>
      <c r="B4" s="4"/>
      <c r="C4" s="8"/>
      <c r="D4" s="4"/>
      <c r="E4" s="4"/>
      <c r="F4" s="4"/>
      <c r="G4" s="4"/>
      <c r="H4" s="4"/>
      <c r="I4" s="4"/>
    </row>
    <row r="5" spans="1:9" ht="15.75" thickBot="1">
      <c r="A5" s="4"/>
      <c r="B5" s="4"/>
      <c r="C5" s="8"/>
      <c r="D5" s="4"/>
      <c r="E5" s="4"/>
      <c r="F5" s="4"/>
      <c r="G5" s="4"/>
      <c r="H5" s="4"/>
      <c r="I5" s="4"/>
    </row>
    <row r="6" spans="1:9" ht="15.75" thickBot="1">
      <c r="A6" s="166" t="s">
        <v>581</v>
      </c>
      <c r="B6" s="551" t="s">
        <v>112</v>
      </c>
      <c r="C6" s="552"/>
      <c r="D6" s="552"/>
      <c r="E6" s="552"/>
      <c r="F6" s="552"/>
      <c r="G6" s="552"/>
      <c r="H6" s="553"/>
      <c r="I6" s="13"/>
    </row>
    <row r="7" spans="1:9" ht="136.5" customHeight="1">
      <c r="A7" s="167"/>
      <c r="B7" s="253" t="s">
        <v>113</v>
      </c>
      <c r="C7" s="250" t="s">
        <v>114</v>
      </c>
      <c r="D7" s="250" t="s">
        <v>115</v>
      </c>
      <c r="E7" s="250" t="s">
        <v>116</v>
      </c>
      <c r="F7" s="250" t="s">
        <v>117</v>
      </c>
      <c r="G7" s="251" t="s">
        <v>118</v>
      </c>
      <c r="H7" s="252" t="s">
        <v>119</v>
      </c>
    </row>
    <row r="8" spans="1:9" ht="15.75" thickBot="1">
      <c r="A8" s="168"/>
      <c r="B8" s="187" t="s">
        <v>68</v>
      </c>
      <c r="C8" s="63" t="s">
        <v>44</v>
      </c>
      <c r="D8" s="63" t="s">
        <v>64</v>
      </c>
      <c r="E8" s="63" t="s">
        <v>60</v>
      </c>
      <c r="F8" s="63" t="s">
        <v>53</v>
      </c>
      <c r="G8" s="63" t="s">
        <v>58</v>
      </c>
      <c r="H8" s="188" t="s">
        <v>49</v>
      </c>
    </row>
    <row r="9" spans="1:9" ht="15.75" thickBot="1">
      <c r="A9" s="548" t="s">
        <v>120</v>
      </c>
      <c r="B9" s="570"/>
      <c r="C9" s="570"/>
      <c r="D9" s="570"/>
      <c r="E9" s="570"/>
      <c r="F9" s="570"/>
      <c r="G9" s="570"/>
      <c r="H9" s="571"/>
      <c r="I9" s="12"/>
    </row>
    <row r="10" spans="1:9" ht="26.25">
      <c r="A10" s="169" t="s">
        <v>141</v>
      </c>
      <c r="B10" s="170" t="s">
        <v>142</v>
      </c>
      <c r="C10" s="57" t="s">
        <v>142</v>
      </c>
      <c r="D10" s="57" t="s">
        <v>142</v>
      </c>
      <c r="E10" s="57" t="s">
        <v>142</v>
      </c>
      <c r="F10" s="171"/>
      <c r="G10" s="57" t="s">
        <v>142</v>
      </c>
      <c r="H10" s="172"/>
    </row>
    <row r="11" spans="1:9" ht="15" customHeight="1">
      <c r="A11" s="173" t="s">
        <v>143</v>
      </c>
      <c r="B11" s="174" t="s">
        <v>142</v>
      </c>
      <c r="C11" s="59" t="s">
        <v>142</v>
      </c>
      <c r="D11" s="59" t="s">
        <v>142</v>
      </c>
      <c r="E11" s="59" t="s">
        <v>142</v>
      </c>
      <c r="F11" s="59" t="s">
        <v>142</v>
      </c>
      <c r="G11" s="59" t="s">
        <v>142</v>
      </c>
      <c r="H11" s="175"/>
    </row>
    <row r="12" spans="1:9">
      <c r="A12" s="176" t="s">
        <v>144</v>
      </c>
      <c r="B12" s="174" t="s">
        <v>142</v>
      </c>
      <c r="C12" s="59" t="s">
        <v>142</v>
      </c>
      <c r="D12" s="59" t="s">
        <v>142</v>
      </c>
      <c r="E12" s="177"/>
      <c r="F12" s="177"/>
      <c r="G12" s="177"/>
      <c r="H12" s="175"/>
    </row>
    <row r="13" spans="1:9" ht="25.5">
      <c r="A13" s="173" t="s">
        <v>145</v>
      </c>
      <c r="B13" s="178"/>
      <c r="C13" s="177"/>
      <c r="D13" s="177"/>
      <c r="E13" s="59" t="s">
        <v>142</v>
      </c>
      <c r="F13" s="177"/>
      <c r="G13" s="177"/>
      <c r="H13" s="175"/>
    </row>
    <row r="14" spans="1:9">
      <c r="A14" s="173" t="s">
        <v>146</v>
      </c>
      <c r="B14" s="174" t="s">
        <v>142</v>
      </c>
      <c r="C14" s="59" t="s">
        <v>142</v>
      </c>
      <c r="D14" s="59" t="s">
        <v>142</v>
      </c>
      <c r="E14" s="59" t="s">
        <v>142</v>
      </c>
      <c r="F14" s="177"/>
      <c r="G14" s="177"/>
      <c r="H14" s="175"/>
    </row>
    <row r="15" spans="1:9" ht="51.75">
      <c r="A15" s="176" t="s">
        <v>465</v>
      </c>
      <c r="B15" s="174" t="s">
        <v>142</v>
      </c>
      <c r="C15" s="59" t="s">
        <v>142</v>
      </c>
      <c r="D15" s="59" t="s">
        <v>142</v>
      </c>
      <c r="E15" s="59" t="s">
        <v>142</v>
      </c>
      <c r="F15" s="59" t="s">
        <v>142</v>
      </c>
      <c r="G15" s="59" t="s">
        <v>142</v>
      </c>
      <c r="H15" s="179" t="s">
        <v>142</v>
      </c>
    </row>
    <row r="16" spans="1:9" ht="31.5" customHeight="1">
      <c r="A16" s="267" t="s">
        <v>610</v>
      </c>
      <c r="B16" s="174" t="s">
        <v>142</v>
      </c>
      <c r="C16" s="59" t="s">
        <v>142</v>
      </c>
      <c r="D16" s="59" t="s">
        <v>142</v>
      </c>
      <c r="E16" s="177"/>
      <c r="F16" s="59" t="s">
        <v>142</v>
      </c>
      <c r="G16" s="177"/>
      <c r="H16" s="175"/>
    </row>
    <row r="17" spans="1:9" ht="25.5">
      <c r="A17" s="266" t="s">
        <v>585</v>
      </c>
      <c r="B17" s="174" t="s">
        <v>142</v>
      </c>
      <c r="C17" s="59" t="s">
        <v>142</v>
      </c>
      <c r="D17" s="59" t="s">
        <v>142</v>
      </c>
      <c r="E17" s="59" t="s">
        <v>142</v>
      </c>
      <c r="F17" s="59" t="s">
        <v>142</v>
      </c>
      <c r="G17" s="59" t="s">
        <v>142</v>
      </c>
      <c r="H17" s="179" t="s">
        <v>142</v>
      </c>
    </row>
    <row r="18" spans="1:9">
      <c r="A18" s="176" t="s">
        <v>594</v>
      </c>
      <c r="B18" s="174" t="s">
        <v>142</v>
      </c>
      <c r="C18" s="59" t="s">
        <v>142</v>
      </c>
      <c r="D18" s="59" t="s">
        <v>142</v>
      </c>
      <c r="E18" s="59" t="s">
        <v>142</v>
      </c>
      <c r="F18" s="59" t="s">
        <v>142</v>
      </c>
      <c r="G18" s="59" t="s">
        <v>142</v>
      </c>
      <c r="H18" s="179" t="s">
        <v>142</v>
      </c>
    </row>
    <row r="19" spans="1:9" ht="39.75" customHeight="1">
      <c r="A19" s="176" t="s">
        <v>593</v>
      </c>
      <c r="B19" s="178"/>
      <c r="C19" s="177"/>
      <c r="D19" s="177"/>
      <c r="E19" s="177"/>
      <c r="F19" s="177"/>
      <c r="G19" s="177"/>
      <c r="H19" s="179" t="s">
        <v>142</v>
      </c>
    </row>
    <row r="20" spans="1:9" ht="51.75">
      <c r="A20" s="176" t="s">
        <v>602</v>
      </c>
      <c r="B20" s="174" t="s">
        <v>142</v>
      </c>
      <c r="C20" s="59" t="s">
        <v>142</v>
      </c>
      <c r="D20" s="59" t="s">
        <v>142</v>
      </c>
      <c r="E20" s="59" t="s">
        <v>142</v>
      </c>
      <c r="F20" s="59" t="s">
        <v>142</v>
      </c>
      <c r="G20" s="59" t="s">
        <v>142</v>
      </c>
      <c r="H20" s="179" t="s">
        <v>142</v>
      </c>
    </row>
    <row r="21" spans="1:9" ht="26.25">
      <c r="A21" s="176" t="s">
        <v>129</v>
      </c>
      <c r="B21" s="174" t="s">
        <v>142</v>
      </c>
      <c r="C21" s="59" t="s">
        <v>142</v>
      </c>
      <c r="D21" s="59" t="s">
        <v>142</v>
      </c>
      <c r="E21" s="59" t="s">
        <v>142</v>
      </c>
      <c r="F21" s="177"/>
      <c r="G21" s="177"/>
      <c r="H21" s="175"/>
    </row>
    <row r="22" spans="1:9" ht="26.25">
      <c r="A22" s="176" t="s">
        <v>130</v>
      </c>
      <c r="B22" s="174" t="s">
        <v>142</v>
      </c>
      <c r="C22" s="177"/>
      <c r="D22" s="177"/>
      <c r="E22" s="59" t="s">
        <v>142</v>
      </c>
      <c r="F22" s="177"/>
      <c r="G22" s="177"/>
      <c r="H22" s="175"/>
    </row>
    <row r="23" spans="1:9" ht="26.25">
      <c r="A23" s="273" t="s">
        <v>595</v>
      </c>
      <c r="B23" s="174" t="s">
        <v>142</v>
      </c>
      <c r="C23" s="177"/>
      <c r="D23" s="177"/>
      <c r="E23" s="59" t="s">
        <v>142</v>
      </c>
      <c r="F23" s="177"/>
      <c r="G23" s="177"/>
      <c r="H23" s="175"/>
    </row>
    <row r="24" spans="1:9" ht="25.5">
      <c r="A24" s="173" t="s">
        <v>131</v>
      </c>
      <c r="B24" s="174" t="s">
        <v>142</v>
      </c>
      <c r="C24" s="177"/>
      <c r="D24" s="177"/>
      <c r="E24" s="59" t="s">
        <v>142</v>
      </c>
      <c r="F24" s="177"/>
      <c r="G24" s="177"/>
      <c r="H24" s="175"/>
    </row>
    <row r="25" spans="1:9" ht="25.5">
      <c r="A25" s="173" t="s">
        <v>132</v>
      </c>
      <c r="B25" s="178"/>
      <c r="C25" s="177"/>
      <c r="D25" s="177"/>
      <c r="E25" s="59" t="s">
        <v>142</v>
      </c>
      <c r="F25" s="177"/>
      <c r="G25" s="177"/>
      <c r="H25" s="175"/>
    </row>
    <row r="26" spans="1:9" ht="26.25">
      <c r="A26" s="176" t="s">
        <v>147</v>
      </c>
      <c r="B26" s="174" t="s">
        <v>142</v>
      </c>
      <c r="C26" s="59" t="s">
        <v>142</v>
      </c>
      <c r="D26" s="59" t="s">
        <v>142</v>
      </c>
      <c r="E26" s="59" t="s">
        <v>142</v>
      </c>
      <c r="F26" s="59" t="s">
        <v>142</v>
      </c>
      <c r="G26" s="59" t="s">
        <v>142</v>
      </c>
      <c r="H26" s="179" t="s">
        <v>142</v>
      </c>
    </row>
    <row r="27" spans="1:9" s="4" customFormat="1" ht="15.75" thickBot="1">
      <c r="A27" s="180" t="s">
        <v>603</v>
      </c>
      <c r="B27" s="181"/>
      <c r="C27" s="182" t="s">
        <v>142</v>
      </c>
      <c r="D27" s="183"/>
      <c r="E27" s="183"/>
      <c r="F27" s="183"/>
      <c r="G27" s="183"/>
      <c r="H27" s="184"/>
    </row>
    <row r="28" spans="1:9" s="42" customFormat="1" ht="15.75" thickBot="1">
      <c r="A28" s="166" t="s">
        <v>581</v>
      </c>
      <c r="B28" s="551" t="s">
        <v>112</v>
      </c>
      <c r="C28" s="552"/>
      <c r="D28" s="552"/>
      <c r="E28" s="552"/>
      <c r="F28" s="552"/>
      <c r="G28" s="552"/>
      <c r="H28" s="553"/>
      <c r="I28" s="13"/>
    </row>
    <row r="29" spans="1:9" s="42" customFormat="1" ht="136.5" customHeight="1">
      <c r="A29" s="167"/>
      <c r="B29" s="253" t="s">
        <v>113</v>
      </c>
      <c r="C29" s="250" t="s">
        <v>114</v>
      </c>
      <c r="D29" s="250" t="s">
        <v>115</v>
      </c>
      <c r="E29" s="250" t="s">
        <v>116</v>
      </c>
      <c r="F29" s="250" t="s">
        <v>117</v>
      </c>
      <c r="G29" s="251" t="s">
        <v>118</v>
      </c>
      <c r="H29" s="252" t="s">
        <v>119</v>
      </c>
    </row>
    <row r="30" spans="1:9" s="42" customFormat="1" ht="15.75" thickBot="1">
      <c r="A30" s="168"/>
      <c r="B30" s="187" t="s">
        <v>68</v>
      </c>
      <c r="C30" s="63" t="s">
        <v>44</v>
      </c>
      <c r="D30" s="63" t="s">
        <v>64</v>
      </c>
      <c r="E30" s="63" t="s">
        <v>60</v>
      </c>
      <c r="F30" s="63" t="s">
        <v>53</v>
      </c>
      <c r="G30" s="63" t="s">
        <v>58</v>
      </c>
      <c r="H30" s="188" t="s">
        <v>49</v>
      </c>
    </row>
    <row r="31" spans="1:9" ht="15.75" thickBot="1">
      <c r="A31" s="554" t="s">
        <v>134</v>
      </c>
      <c r="B31" s="555"/>
      <c r="C31" s="555"/>
      <c r="D31" s="555"/>
      <c r="E31" s="555"/>
      <c r="F31" s="555"/>
      <c r="G31" s="555"/>
      <c r="H31" s="556"/>
      <c r="I31" s="14"/>
    </row>
    <row r="32" spans="1:9" ht="51.75">
      <c r="A32" s="273" t="s">
        <v>596</v>
      </c>
      <c r="B32" s="185" t="s">
        <v>142</v>
      </c>
      <c r="C32" s="171"/>
      <c r="D32" s="171"/>
      <c r="E32" s="171"/>
      <c r="F32" s="171"/>
      <c r="G32" s="171"/>
      <c r="H32" s="172"/>
    </row>
    <row r="33" spans="1:8" ht="39">
      <c r="A33" s="176" t="s">
        <v>611</v>
      </c>
      <c r="B33" s="174" t="s">
        <v>142</v>
      </c>
      <c r="C33" s="59" t="s">
        <v>142</v>
      </c>
      <c r="D33" s="59" t="s">
        <v>142</v>
      </c>
      <c r="E33" s="177"/>
      <c r="F33" s="59" t="s">
        <v>142</v>
      </c>
      <c r="G33" s="59" t="s">
        <v>142</v>
      </c>
      <c r="H33" s="175"/>
    </row>
    <row r="34" spans="1:8" ht="39">
      <c r="A34" s="176" t="s">
        <v>612</v>
      </c>
      <c r="B34" s="178"/>
      <c r="C34" s="177"/>
      <c r="D34" s="177"/>
      <c r="E34" s="177"/>
      <c r="F34" s="59" t="s">
        <v>142</v>
      </c>
      <c r="G34" s="177"/>
      <c r="H34" s="179" t="s">
        <v>142</v>
      </c>
    </row>
    <row r="35" spans="1:8" ht="39">
      <c r="A35" s="176" t="s">
        <v>604</v>
      </c>
      <c r="B35" s="178"/>
      <c r="C35" s="177"/>
      <c r="D35" s="177"/>
      <c r="E35" s="59" t="s">
        <v>142</v>
      </c>
      <c r="F35" s="177"/>
      <c r="G35" s="177"/>
      <c r="H35" s="175"/>
    </row>
    <row r="36" spans="1:8" ht="25.5">
      <c r="A36" s="186" t="s">
        <v>148</v>
      </c>
      <c r="B36" s="178"/>
      <c r="C36" s="177"/>
      <c r="D36" s="177"/>
      <c r="E36" s="177"/>
      <c r="F36" s="59" t="s">
        <v>142</v>
      </c>
      <c r="G36" s="177"/>
      <c r="H36" s="175"/>
    </row>
    <row r="37" spans="1:8" ht="15.75" thickBot="1">
      <c r="A37" s="274" t="s">
        <v>138</v>
      </c>
      <c r="B37" s="275" t="s">
        <v>142</v>
      </c>
      <c r="C37" s="182" t="s">
        <v>142</v>
      </c>
      <c r="D37" s="182" t="s">
        <v>142</v>
      </c>
      <c r="E37" s="182" t="s">
        <v>142</v>
      </c>
      <c r="F37" s="182" t="s">
        <v>142</v>
      </c>
      <c r="G37" s="182" t="s">
        <v>142</v>
      </c>
      <c r="H37" s="276" t="s">
        <v>142</v>
      </c>
    </row>
  </sheetData>
  <sheetProtection password="DEB4" sheet="1"/>
  <mergeCells count="4">
    <mergeCell ref="B6:H6"/>
    <mergeCell ref="A9:H9"/>
    <mergeCell ref="A31:H31"/>
    <mergeCell ref="B28:H28"/>
  </mergeCells>
  <pageMargins left="0.70866141732283472" right="0.70866141732283472" top="0.78740157480314965" bottom="0.78740157480314965" header="0.31496062992125984" footer="0.31496062992125984"/>
  <pageSetup paperSize="9" orientation="portrait" r:id="rId1"/>
  <headerFooter>
    <oddFooter>&amp;C&amp;8&amp;P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45781-F92E-4361-9789-004FDF23159B}">
  <dimension ref="A1:L193"/>
  <sheetViews>
    <sheetView view="pageLayout" zoomScale="120" zoomScaleNormal="100" zoomScalePageLayoutView="120" workbookViewId="0">
      <selection activeCell="D4" sqref="D4"/>
    </sheetView>
  </sheetViews>
  <sheetFormatPr baseColWidth="10" defaultRowHeight="15"/>
  <cols>
    <col min="1" max="1" width="5.5703125" style="224" customWidth="1"/>
    <col min="2" max="2" width="49.28515625" style="224" customWidth="1"/>
    <col min="3" max="6" width="10.85546875" style="224" customWidth="1"/>
    <col min="7" max="16384" width="11.42578125" style="224"/>
  </cols>
  <sheetData>
    <row r="1" spans="1:12" ht="12" customHeight="1">
      <c r="A1" s="278"/>
      <c r="B1" s="279" t="s">
        <v>275</v>
      </c>
    </row>
    <row r="2" spans="1:12" ht="5.25" customHeight="1"/>
    <row r="3" spans="1:12" ht="36" customHeight="1">
      <c r="A3" s="368" t="s">
        <v>276</v>
      </c>
      <c r="B3" s="369"/>
      <c r="C3" s="560" t="s">
        <v>277</v>
      </c>
      <c r="D3" s="561"/>
      <c r="E3" s="560" t="s">
        <v>278</v>
      </c>
      <c r="F3" s="561"/>
      <c r="G3" s="201"/>
      <c r="H3" s="201"/>
      <c r="I3" s="201"/>
      <c r="J3" s="201"/>
      <c r="K3" s="201"/>
      <c r="L3" s="201"/>
    </row>
    <row r="4" spans="1:12" ht="12" customHeight="1">
      <c r="A4" s="370" t="s">
        <v>279</v>
      </c>
      <c r="B4" s="371" t="s">
        <v>280</v>
      </c>
      <c r="C4" s="372">
        <v>1</v>
      </c>
      <c r="D4" s="161"/>
      <c r="E4" s="372">
        <v>1</v>
      </c>
      <c r="F4" s="161"/>
      <c r="G4" s="201"/>
      <c r="H4" s="201"/>
      <c r="I4" s="201"/>
      <c r="J4" s="201"/>
      <c r="K4" s="201"/>
      <c r="L4" s="201"/>
    </row>
    <row r="5" spans="1:12" ht="12" customHeight="1">
      <c r="A5" s="370" t="s">
        <v>281</v>
      </c>
      <c r="B5" s="373" t="s">
        <v>282</v>
      </c>
      <c r="C5" s="374"/>
      <c r="D5" s="375"/>
      <c r="E5" s="374"/>
      <c r="F5" s="375"/>
      <c r="G5" s="201"/>
      <c r="H5" s="201"/>
      <c r="I5" s="201"/>
      <c r="J5" s="201"/>
      <c r="K5" s="201"/>
      <c r="L5" s="201"/>
    </row>
    <row r="6" spans="1:12" ht="12" customHeight="1">
      <c r="A6" s="370" t="s">
        <v>283</v>
      </c>
      <c r="B6" s="373" t="s">
        <v>284</v>
      </c>
      <c r="C6" s="374"/>
      <c r="D6" s="375"/>
      <c r="E6" s="374"/>
      <c r="F6" s="375"/>
      <c r="G6" s="201"/>
      <c r="H6" s="201"/>
      <c r="I6" s="201"/>
      <c r="J6" s="201"/>
      <c r="K6" s="201"/>
      <c r="L6" s="201"/>
    </row>
    <row r="7" spans="1:12" ht="12" customHeight="1">
      <c r="A7" s="376" t="s">
        <v>285</v>
      </c>
      <c r="B7" s="377" t="s">
        <v>286</v>
      </c>
      <c r="C7" s="162"/>
      <c r="D7" s="378">
        <f>ROUND(D4*C7,2)</f>
        <v>0</v>
      </c>
      <c r="E7" s="162"/>
      <c r="F7" s="378">
        <f>ROUND(F4*E7,2)</f>
        <v>0</v>
      </c>
      <c r="G7" s="201"/>
      <c r="H7" s="201"/>
      <c r="I7" s="201"/>
      <c r="J7" s="201"/>
      <c r="K7" s="201"/>
      <c r="L7" s="201"/>
    </row>
    <row r="8" spans="1:12" ht="12" customHeight="1">
      <c r="A8" s="376" t="s">
        <v>287</v>
      </c>
      <c r="B8" s="377" t="s">
        <v>288</v>
      </c>
      <c r="C8" s="162"/>
      <c r="D8" s="378">
        <f>ROUND(D4*C8,2)</f>
        <v>0</v>
      </c>
      <c r="E8" s="162"/>
      <c r="F8" s="378">
        <f>ROUND(F4*E8,2)</f>
        <v>0</v>
      </c>
      <c r="G8" s="201"/>
      <c r="H8" s="201"/>
      <c r="I8" s="201"/>
      <c r="J8" s="201"/>
      <c r="K8" s="201"/>
      <c r="L8" s="201"/>
    </row>
    <row r="9" spans="1:12" ht="12" customHeight="1">
      <c r="A9" s="376" t="s">
        <v>289</v>
      </c>
      <c r="B9" s="377" t="s">
        <v>290</v>
      </c>
      <c r="C9" s="162"/>
      <c r="D9" s="378">
        <f>ROUND(D4*C9,2)</f>
        <v>0</v>
      </c>
      <c r="E9" s="162"/>
      <c r="F9" s="378">
        <f>ROUND(F4*E9,2)</f>
        <v>0</v>
      </c>
      <c r="G9" s="201"/>
      <c r="H9" s="201"/>
      <c r="I9" s="201"/>
      <c r="J9" s="201"/>
      <c r="K9" s="201"/>
      <c r="L9" s="201"/>
    </row>
    <row r="10" spans="1:12" ht="12" customHeight="1">
      <c r="A10" s="376" t="s">
        <v>291</v>
      </c>
      <c r="B10" s="377" t="s">
        <v>292</v>
      </c>
      <c r="C10" s="162"/>
      <c r="D10" s="378">
        <f>ROUND(D4*C10,2)</f>
        <v>0</v>
      </c>
      <c r="E10" s="162"/>
      <c r="F10" s="378">
        <f>ROUND(F4*E10,2)</f>
        <v>0</v>
      </c>
      <c r="G10" s="201"/>
      <c r="H10" s="201"/>
      <c r="I10" s="201"/>
      <c r="J10" s="201"/>
      <c r="K10" s="201"/>
      <c r="L10" s="201"/>
    </row>
    <row r="11" spans="1:12" ht="12" customHeight="1">
      <c r="A11" s="376" t="s">
        <v>293</v>
      </c>
      <c r="B11" s="377" t="s">
        <v>294</v>
      </c>
      <c r="C11" s="162"/>
      <c r="D11" s="378">
        <f>ROUND(D4*C11,2)</f>
        <v>0</v>
      </c>
      <c r="E11" s="162"/>
      <c r="F11" s="378">
        <f>ROUND(F4*E11,2)</f>
        <v>0</v>
      </c>
      <c r="G11" s="201"/>
      <c r="H11" s="201"/>
      <c r="I11" s="201"/>
      <c r="J11" s="201"/>
      <c r="K11" s="201"/>
      <c r="L11" s="201"/>
    </row>
    <row r="12" spans="1:12" ht="12" customHeight="1">
      <c r="A12" s="376"/>
      <c r="B12" s="370" t="s">
        <v>295</v>
      </c>
      <c r="C12" s="379">
        <f>SUM(C7:C11)</f>
        <v>0</v>
      </c>
      <c r="D12" s="380">
        <f>SUM(D7:D11)</f>
        <v>0</v>
      </c>
      <c r="E12" s="379">
        <f>SUM(E7:E11)</f>
        <v>0</v>
      </c>
      <c r="F12" s="380">
        <f>SUM(F7:F11)</f>
        <v>0</v>
      </c>
      <c r="G12" s="201"/>
      <c r="H12" s="201"/>
      <c r="I12" s="201"/>
      <c r="J12" s="201"/>
      <c r="K12" s="201"/>
      <c r="L12" s="201"/>
    </row>
    <row r="13" spans="1:12" ht="12" customHeight="1">
      <c r="A13" s="376" t="s">
        <v>296</v>
      </c>
      <c r="B13" s="377" t="s">
        <v>297</v>
      </c>
      <c r="C13" s="162"/>
      <c r="D13" s="378">
        <f>ROUND(D4*C13,2)</f>
        <v>0</v>
      </c>
      <c r="E13" s="162"/>
      <c r="F13" s="378">
        <f>ROUND(F4*E13,2)</f>
        <v>0</v>
      </c>
      <c r="G13" s="201"/>
      <c r="H13" s="201"/>
      <c r="I13" s="201"/>
      <c r="J13" s="201"/>
      <c r="K13" s="201"/>
      <c r="L13" s="201"/>
    </row>
    <row r="14" spans="1:12" ht="12" customHeight="1">
      <c r="A14" s="376" t="s">
        <v>298</v>
      </c>
      <c r="B14" s="381" t="s">
        <v>299</v>
      </c>
      <c r="C14" s="162"/>
      <c r="D14" s="378">
        <f>ROUND(D4*C14,2)</f>
        <v>0</v>
      </c>
      <c r="E14" s="162"/>
      <c r="F14" s="378">
        <f>ROUND(F4*E14,2)</f>
        <v>0</v>
      </c>
      <c r="G14" s="201"/>
      <c r="H14" s="201"/>
      <c r="I14" s="201"/>
      <c r="J14" s="201"/>
      <c r="K14" s="201"/>
      <c r="L14" s="201"/>
    </row>
    <row r="15" spans="1:12" ht="12" customHeight="1">
      <c r="A15" s="376"/>
      <c r="B15" s="382" t="s">
        <v>300</v>
      </c>
      <c r="C15" s="379">
        <f>SUM(C12:C14)</f>
        <v>0</v>
      </c>
      <c r="D15" s="380">
        <f>SUM(D12:D14)</f>
        <v>0</v>
      </c>
      <c r="E15" s="379">
        <f>SUM(E12:E14)</f>
        <v>0</v>
      </c>
      <c r="F15" s="380">
        <f>SUM(F12:F14)</f>
        <v>0</v>
      </c>
      <c r="G15" s="201"/>
      <c r="H15" s="201"/>
      <c r="I15" s="201"/>
      <c r="J15" s="201"/>
      <c r="K15" s="201"/>
      <c r="L15" s="201"/>
    </row>
    <row r="16" spans="1:12" ht="12" customHeight="1">
      <c r="A16" s="370" t="s">
        <v>301</v>
      </c>
      <c r="B16" s="382" t="s">
        <v>302</v>
      </c>
      <c r="C16" s="374"/>
      <c r="D16" s="375"/>
      <c r="E16" s="374"/>
      <c r="F16" s="375"/>
      <c r="G16" s="201"/>
      <c r="H16" s="201"/>
      <c r="I16" s="201"/>
      <c r="J16" s="201"/>
      <c r="K16" s="201"/>
      <c r="L16" s="201"/>
    </row>
    <row r="17" spans="1:12" ht="12" customHeight="1">
      <c r="A17" s="558" t="s">
        <v>303</v>
      </c>
      <c r="B17" s="377" t="s">
        <v>304</v>
      </c>
      <c r="C17" s="163"/>
      <c r="D17" s="378">
        <f>ROUND(D4*C17,2)</f>
        <v>0</v>
      </c>
      <c r="E17" s="163"/>
      <c r="F17" s="378">
        <f>ROUND(F4*E17,2)</f>
        <v>0</v>
      </c>
      <c r="G17" s="201"/>
      <c r="H17" s="201"/>
      <c r="I17" s="201"/>
      <c r="J17" s="201"/>
      <c r="K17" s="201"/>
      <c r="L17" s="201"/>
    </row>
    <row r="18" spans="1:12" ht="12" customHeight="1">
      <c r="A18" s="558"/>
      <c r="B18" s="377" t="s">
        <v>305</v>
      </c>
      <c r="C18" s="163"/>
      <c r="D18" s="378">
        <f>ROUND(D4*C18,2)</f>
        <v>0</v>
      </c>
      <c r="E18" s="163"/>
      <c r="F18" s="378">
        <f>ROUND(F4*E18,2)</f>
        <v>0</v>
      </c>
      <c r="G18" s="201"/>
      <c r="H18" s="201"/>
      <c r="I18" s="201"/>
      <c r="J18" s="201"/>
      <c r="K18" s="201"/>
      <c r="L18" s="201"/>
    </row>
    <row r="19" spans="1:12" ht="12" customHeight="1">
      <c r="A19" s="558" t="s">
        <v>306</v>
      </c>
      <c r="B19" s="377" t="s">
        <v>307</v>
      </c>
      <c r="C19" s="163"/>
      <c r="D19" s="378">
        <f>ROUND(D4*C19,2)</f>
        <v>0</v>
      </c>
      <c r="E19" s="163"/>
      <c r="F19" s="378">
        <f>ROUND(F4*E19,2)</f>
        <v>0</v>
      </c>
      <c r="G19" s="201"/>
      <c r="H19" s="201"/>
      <c r="I19" s="201"/>
      <c r="J19" s="201"/>
      <c r="K19" s="201"/>
      <c r="L19" s="201"/>
    </row>
    <row r="20" spans="1:12" ht="12" customHeight="1">
      <c r="A20" s="558"/>
      <c r="B20" s="377" t="s">
        <v>308</v>
      </c>
      <c r="C20" s="163"/>
      <c r="D20" s="378">
        <f>ROUND(D4*C20,2)</f>
        <v>0</v>
      </c>
      <c r="E20" s="163"/>
      <c r="F20" s="378">
        <f>ROUND(F4*E20,2)</f>
        <v>0</v>
      </c>
      <c r="G20" s="201"/>
      <c r="H20" s="201"/>
      <c r="I20" s="201"/>
      <c r="J20" s="201"/>
      <c r="K20" s="201"/>
      <c r="L20" s="201"/>
    </row>
    <row r="21" spans="1:12" ht="12" customHeight="1">
      <c r="A21" s="558" t="s">
        <v>309</v>
      </c>
      <c r="B21" s="377" t="s">
        <v>310</v>
      </c>
      <c r="C21" s="163"/>
      <c r="D21" s="378">
        <f>ROUND(D4*C21,2)</f>
        <v>0</v>
      </c>
      <c r="E21" s="163"/>
      <c r="F21" s="378">
        <f>ROUND(F4*E21,2)</f>
        <v>0</v>
      </c>
      <c r="G21" s="201"/>
      <c r="H21" s="201"/>
      <c r="I21" s="201"/>
      <c r="J21" s="201"/>
      <c r="K21" s="201"/>
      <c r="L21" s="201"/>
    </row>
    <row r="22" spans="1:12" ht="12" customHeight="1">
      <c r="A22" s="558"/>
      <c r="B22" s="377" t="s">
        <v>311</v>
      </c>
      <c r="C22" s="163"/>
      <c r="D22" s="378">
        <f>ROUND(D4*C22,2)</f>
        <v>0</v>
      </c>
      <c r="E22" s="163"/>
      <c r="F22" s="378">
        <f>ROUND(F4*E22,2)</f>
        <v>0</v>
      </c>
      <c r="G22" s="201"/>
      <c r="H22" s="201"/>
      <c r="I22" s="201"/>
      <c r="J22" s="201"/>
      <c r="K22" s="201"/>
      <c r="L22" s="201"/>
    </row>
    <row r="23" spans="1:12" ht="12" customHeight="1">
      <c r="A23" s="558" t="s">
        <v>312</v>
      </c>
      <c r="B23" s="377" t="s">
        <v>313</v>
      </c>
      <c r="C23" s="163"/>
      <c r="D23" s="378">
        <f>ROUND(D4*C23,2)</f>
        <v>0</v>
      </c>
      <c r="E23" s="163"/>
      <c r="F23" s="378">
        <f>ROUND(F4*E23,2)</f>
        <v>0</v>
      </c>
      <c r="G23" s="201"/>
      <c r="H23" s="201"/>
      <c r="I23" s="201"/>
      <c r="J23" s="201"/>
      <c r="K23" s="201"/>
      <c r="L23" s="201"/>
    </row>
    <row r="24" spans="1:12" ht="12" customHeight="1">
      <c r="A24" s="558"/>
      <c r="B24" s="377" t="s">
        <v>314</v>
      </c>
      <c r="C24" s="163"/>
      <c r="D24" s="378">
        <f>ROUND(D4*C24,2)</f>
        <v>0</v>
      </c>
      <c r="E24" s="163"/>
      <c r="F24" s="378">
        <f>ROUND(F4*E24,2)</f>
        <v>0</v>
      </c>
      <c r="G24" s="201"/>
      <c r="H24" s="201"/>
      <c r="I24" s="201"/>
      <c r="J24" s="201"/>
      <c r="K24" s="201"/>
      <c r="L24" s="201"/>
    </row>
    <row r="25" spans="1:12" ht="12" customHeight="1">
      <c r="A25" s="558" t="s">
        <v>315</v>
      </c>
      <c r="B25" s="377" t="s">
        <v>316</v>
      </c>
      <c r="C25" s="162"/>
      <c r="D25" s="378">
        <f>ROUND(D4*C25,2)</f>
        <v>0</v>
      </c>
      <c r="E25" s="163"/>
      <c r="F25" s="378">
        <f>ROUND(F4*E25,2)</f>
        <v>0</v>
      </c>
      <c r="G25" s="201"/>
      <c r="H25" s="201"/>
      <c r="I25" s="201"/>
      <c r="J25" s="201"/>
      <c r="K25" s="201"/>
      <c r="L25" s="201"/>
    </row>
    <row r="26" spans="1:12" ht="12" customHeight="1">
      <c r="A26" s="558"/>
      <c r="B26" s="377" t="s">
        <v>317</v>
      </c>
      <c r="C26" s="164"/>
      <c r="D26" s="383">
        <f>ROUND(D4*C26,2)</f>
        <v>0</v>
      </c>
      <c r="E26" s="163"/>
      <c r="F26" s="383">
        <f>ROUND(F4*E26,2)</f>
        <v>0</v>
      </c>
      <c r="G26" s="201"/>
      <c r="H26" s="201"/>
      <c r="I26" s="201"/>
      <c r="J26" s="201"/>
      <c r="K26" s="201"/>
      <c r="L26" s="201"/>
    </row>
    <row r="27" spans="1:12" ht="12" customHeight="1">
      <c r="A27" s="376"/>
      <c r="B27" s="371" t="s">
        <v>318</v>
      </c>
      <c r="C27" s="379">
        <f>SUM(C17:C26)</f>
        <v>0</v>
      </c>
      <c r="D27" s="380">
        <f>SUM(D17:D26)</f>
        <v>0</v>
      </c>
      <c r="E27" s="379">
        <f>SUM(E17:E26)</f>
        <v>0</v>
      </c>
      <c r="F27" s="380">
        <f>SUM(F17:F26)</f>
        <v>0</v>
      </c>
      <c r="G27" s="201"/>
      <c r="H27" s="201"/>
      <c r="I27" s="201"/>
      <c r="J27" s="201"/>
      <c r="K27" s="201"/>
      <c r="L27" s="201"/>
    </row>
    <row r="28" spans="1:12" ht="12" customHeight="1">
      <c r="A28" s="376" t="s">
        <v>319</v>
      </c>
      <c r="B28" s="369" t="s">
        <v>320</v>
      </c>
      <c r="C28" s="374"/>
      <c r="D28" s="375"/>
      <c r="E28" s="374"/>
      <c r="F28" s="375"/>
      <c r="G28" s="201"/>
      <c r="H28" s="201"/>
      <c r="I28" s="201"/>
      <c r="J28" s="201"/>
      <c r="K28" s="201"/>
      <c r="L28" s="201"/>
    </row>
    <row r="29" spans="1:12" ht="12" customHeight="1">
      <c r="A29" s="376" t="s">
        <v>321</v>
      </c>
      <c r="B29" s="377" t="s">
        <v>322</v>
      </c>
      <c r="C29" s="162"/>
      <c r="D29" s="378">
        <f>ROUND(D4*C29,2)</f>
        <v>0</v>
      </c>
      <c r="E29" s="163"/>
      <c r="F29" s="378">
        <f>ROUND(F4*E29,2)</f>
        <v>0</v>
      </c>
      <c r="G29" s="201"/>
      <c r="H29" s="201"/>
      <c r="I29" s="201"/>
      <c r="J29" s="201"/>
      <c r="K29" s="201"/>
      <c r="L29" s="201"/>
    </row>
    <row r="30" spans="1:12" ht="12" customHeight="1">
      <c r="A30" s="376" t="s">
        <v>323</v>
      </c>
      <c r="B30" s="377" t="s">
        <v>324</v>
      </c>
      <c r="C30" s="165"/>
      <c r="D30" s="384">
        <f>ROUND(D4*C30,2)</f>
        <v>0</v>
      </c>
      <c r="E30" s="163"/>
      <c r="F30" s="384">
        <f>ROUND(F4*E30,2)</f>
        <v>0</v>
      </c>
      <c r="G30" s="201"/>
      <c r="H30" s="201"/>
      <c r="I30" s="201"/>
      <c r="J30" s="201"/>
      <c r="K30" s="201"/>
      <c r="L30" s="201"/>
    </row>
    <row r="31" spans="1:12" ht="12" customHeight="1">
      <c r="A31" s="376"/>
      <c r="B31" s="373" t="s">
        <v>325</v>
      </c>
      <c r="C31" s="379">
        <f>C15+C27+C29+C30</f>
        <v>0</v>
      </c>
      <c r="D31" s="380">
        <f>D15+D27+D29+D30</f>
        <v>0</v>
      </c>
      <c r="E31" s="379">
        <f>E15+E27+E29+E30</f>
        <v>0</v>
      </c>
      <c r="F31" s="380">
        <f>F15+F27+F29+F30</f>
        <v>0</v>
      </c>
      <c r="G31" s="201"/>
      <c r="H31" s="201"/>
      <c r="I31" s="201"/>
      <c r="J31" s="201"/>
      <c r="K31" s="201"/>
      <c r="L31" s="201"/>
    </row>
    <row r="32" spans="1:12" ht="12" customHeight="1">
      <c r="A32" s="370" t="s">
        <v>326</v>
      </c>
      <c r="B32" s="373" t="s">
        <v>327</v>
      </c>
      <c r="C32" s="374"/>
      <c r="D32" s="375"/>
      <c r="E32" s="374"/>
      <c r="F32" s="375"/>
      <c r="G32" s="201"/>
      <c r="H32" s="201"/>
      <c r="I32" s="201"/>
      <c r="J32" s="201"/>
      <c r="K32" s="201"/>
      <c r="L32" s="201"/>
    </row>
    <row r="33" spans="1:12" ht="12" customHeight="1">
      <c r="A33" s="376" t="s">
        <v>328</v>
      </c>
      <c r="B33" s="377" t="s">
        <v>329</v>
      </c>
      <c r="C33" s="162"/>
      <c r="D33" s="378">
        <f>ROUND(D4*C33,2)</f>
        <v>0</v>
      </c>
      <c r="E33" s="163"/>
      <c r="F33" s="378">
        <f>ROUND(F4*E33,2)</f>
        <v>0</v>
      </c>
      <c r="G33" s="201"/>
      <c r="H33" s="201"/>
      <c r="I33" s="201"/>
      <c r="J33" s="201"/>
      <c r="K33" s="201"/>
      <c r="L33" s="201"/>
    </row>
    <row r="34" spans="1:12" ht="12" customHeight="1">
      <c r="A34" s="376" t="s">
        <v>330</v>
      </c>
      <c r="B34" s="377" t="s">
        <v>331</v>
      </c>
      <c r="C34" s="162"/>
      <c r="D34" s="378">
        <f>ROUND(D4*C34,2)</f>
        <v>0</v>
      </c>
      <c r="E34" s="163"/>
      <c r="F34" s="378">
        <f>ROUND(F4*E34,2)</f>
        <v>0</v>
      </c>
      <c r="G34" s="201"/>
      <c r="H34" s="201"/>
      <c r="I34" s="201"/>
      <c r="J34" s="201"/>
      <c r="K34" s="201"/>
      <c r="L34" s="201"/>
    </row>
    <row r="35" spans="1:12" ht="12" customHeight="1">
      <c r="A35" s="376" t="s">
        <v>332</v>
      </c>
      <c r="B35" s="377" t="s">
        <v>333</v>
      </c>
      <c r="C35" s="162"/>
      <c r="D35" s="378">
        <f>ROUND(D4*C35,2)</f>
        <v>0</v>
      </c>
      <c r="E35" s="163"/>
      <c r="F35" s="378">
        <f>ROUND(F4*E35,2)</f>
        <v>0</v>
      </c>
      <c r="G35" s="201"/>
      <c r="H35" s="201"/>
      <c r="I35" s="201"/>
      <c r="J35" s="201"/>
      <c r="K35" s="201"/>
      <c r="L35" s="201"/>
    </row>
    <row r="36" spans="1:12" ht="12" customHeight="1">
      <c r="A36" s="376" t="s">
        <v>334</v>
      </c>
      <c r="B36" s="377" t="s">
        <v>335</v>
      </c>
      <c r="C36" s="162"/>
      <c r="D36" s="378">
        <f>ROUND(D4*C36,2)</f>
        <v>0</v>
      </c>
      <c r="E36" s="163"/>
      <c r="F36" s="378">
        <f>ROUND(F4*E36,2)</f>
        <v>0</v>
      </c>
      <c r="G36" s="201"/>
      <c r="H36" s="201"/>
      <c r="I36" s="201"/>
      <c r="J36" s="201"/>
      <c r="K36" s="201"/>
      <c r="L36" s="201"/>
    </row>
    <row r="37" spans="1:12" ht="12" customHeight="1">
      <c r="A37" s="376"/>
      <c r="B37" s="373" t="s">
        <v>336</v>
      </c>
      <c r="C37" s="379">
        <f>SUM(C33:C36)</f>
        <v>0</v>
      </c>
      <c r="D37" s="380">
        <f>SUM(D33:D36)</f>
        <v>0</v>
      </c>
      <c r="E37" s="379">
        <f>SUM(E33:E36)</f>
        <v>0</v>
      </c>
      <c r="F37" s="380">
        <f>SUM(F33:F36)</f>
        <v>0</v>
      </c>
      <c r="G37" s="201"/>
      <c r="H37" s="201"/>
      <c r="I37" s="201"/>
      <c r="J37" s="201"/>
      <c r="K37" s="201"/>
      <c r="L37" s="201"/>
    </row>
    <row r="38" spans="1:12" ht="12" customHeight="1">
      <c r="A38" s="370" t="s">
        <v>337</v>
      </c>
      <c r="B38" s="373" t="s">
        <v>338</v>
      </c>
      <c r="C38" s="385"/>
      <c r="D38" s="386"/>
      <c r="E38" s="385"/>
      <c r="F38" s="386"/>
      <c r="G38" s="201"/>
      <c r="H38" s="201"/>
      <c r="I38" s="201"/>
      <c r="J38" s="201"/>
      <c r="K38" s="201"/>
      <c r="L38" s="201"/>
    </row>
    <row r="39" spans="1:12" ht="12" customHeight="1">
      <c r="A39" s="376" t="s">
        <v>339</v>
      </c>
      <c r="B39" s="387" t="s">
        <v>340</v>
      </c>
      <c r="C39" s="374"/>
      <c r="D39" s="375"/>
      <c r="E39" s="374"/>
      <c r="F39" s="375"/>
      <c r="G39" s="201"/>
      <c r="H39" s="201"/>
      <c r="I39" s="201"/>
      <c r="J39" s="201"/>
      <c r="K39" s="201"/>
      <c r="L39" s="201"/>
    </row>
    <row r="40" spans="1:12" ht="12" customHeight="1">
      <c r="A40" s="376" t="s">
        <v>341</v>
      </c>
      <c r="B40" s="377" t="s">
        <v>342</v>
      </c>
      <c r="C40" s="165"/>
      <c r="D40" s="384">
        <f>ROUND(D4*C40,2)</f>
        <v>0</v>
      </c>
      <c r="E40" s="163"/>
      <c r="F40" s="384">
        <f>ROUND(F4*E40,2)</f>
        <v>0</v>
      </c>
      <c r="G40" s="201"/>
      <c r="H40" s="201"/>
      <c r="I40" s="201"/>
      <c r="J40" s="201"/>
      <c r="K40" s="201"/>
      <c r="L40" s="201"/>
    </row>
    <row r="41" spans="1:12" ht="12" customHeight="1">
      <c r="A41" s="376" t="s">
        <v>343</v>
      </c>
      <c r="B41" s="377" t="s">
        <v>344</v>
      </c>
      <c r="C41" s="162"/>
      <c r="D41" s="378">
        <f>ROUND(D4*C41,2)</f>
        <v>0</v>
      </c>
      <c r="E41" s="163"/>
      <c r="F41" s="378">
        <f>ROUND(F4*E41,2)</f>
        <v>0</v>
      </c>
      <c r="G41" s="201"/>
      <c r="H41" s="201"/>
      <c r="I41" s="201"/>
      <c r="J41" s="201"/>
      <c r="K41" s="201"/>
      <c r="L41" s="201"/>
    </row>
    <row r="42" spans="1:12" ht="12" customHeight="1">
      <c r="A42" s="376" t="s">
        <v>345</v>
      </c>
      <c r="B42" s="377" t="s">
        <v>346</v>
      </c>
      <c r="C42" s="164"/>
      <c r="D42" s="383">
        <f>ROUND(D4*C42,2)</f>
        <v>0</v>
      </c>
      <c r="E42" s="163"/>
      <c r="F42" s="383">
        <f>ROUND(F4*E42,2)</f>
        <v>0</v>
      </c>
      <c r="G42" s="201"/>
      <c r="H42" s="201"/>
      <c r="I42" s="201"/>
      <c r="J42" s="201"/>
      <c r="K42" s="201"/>
      <c r="L42" s="201"/>
    </row>
    <row r="43" spans="1:12" ht="12" customHeight="1">
      <c r="A43" s="376" t="s">
        <v>347</v>
      </c>
      <c r="B43" s="387" t="s">
        <v>348</v>
      </c>
      <c r="C43" s="374"/>
      <c r="D43" s="375"/>
      <c r="E43" s="374"/>
      <c r="F43" s="375"/>
      <c r="G43" s="201"/>
      <c r="H43" s="201"/>
      <c r="I43" s="201"/>
      <c r="J43" s="201"/>
      <c r="K43" s="201"/>
      <c r="L43" s="201"/>
    </row>
    <row r="44" spans="1:12" ht="12" customHeight="1">
      <c r="A44" s="376" t="s">
        <v>349</v>
      </c>
      <c r="B44" s="377" t="s">
        <v>350</v>
      </c>
      <c r="C44" s="165"/>
      <c r="D44" s="384">
        <f>ROUND(D4*C44,2)</f>
        <v>0</v>
      </c>
      <c r="E44" s="163"/>
      <c r="F44" s="384">
        <f>ROUND(F4*E44,2)</f>
        <v>0</v>
      </c>
      <c r="G44" s="201"/>
      <c r="H44" s="201"/>
      <c r="I44" s="201"/>
      <c r="J44" s="201"/>
      <c r="K44" s="201"/>
      <c r="L44" s="201"/>
    </row>
    <row r="45" spans="1:12" ht="12" customHeight="1">
      <c r="A45" s="376" t="s">
        <v>351</v>
      </c>
      <c r="B45" s="388" t="s">
        <v>352</v>
      </c>
      <c r="C45" s="162"/>
      <c r="D45" s="378">
        <f>ROUND(D4*C45,2)</f>
        <v>0</v>
      </c>
      <c r="E45" s="163"/>
      <c r="F45" s="378">
        <f>ROUND(F4*E45,2)</f>
        <v>0</v>
      </c>
      <c r="G45" s="201"/>
      <c r="H45" s="201"/>
      <c r="I45" s="201"/>
      <c r="J45" s="201"/>
      <c r="K45" s="201"/>
      <c r="L45" s="201"/>
    </row>
    <row r="46" spans="1:12" ht="12" customHeight="1">
      <c r="A46" s="376" t="s">
        <v>353</v>
      </c>
      <c r="B46" s="377" t="s">
        <v>354</v>
      </c>
      <c r="C46" s="162"/>
      <c r="D46" s="378">
        <f>ROUND(D4*C46,2)</f>
        <v>0</v>
      </c>
      <c r="E46" s="163"/>
      <c r="F46" s="378">
        <f>ROUND(F4*E46,2)</f>
        <v>0</v>
      </c>
      <c r="G46" s="201"/>
      <c r="H46" s="201"/>
      <c r="I46" s="201"/>
      <c r="J46" s="201"/>
      <c r="K46" s="201"/>
      <c r="L46" s="201"/>
    </row>
    <row r="47" spans="1:12" ht="12" customHeight="1">
      <c r="A47" s="376" t="s">
        <v>355</v>
      </c>
      <c r="B47" s="377" t="s">
        <v>356</v>
      </c>
      <c r="C47" s="162"/>
      <c r="D47" s="378">
        <f>ROUND(D4*C47,2)</f>
        <v>0</v>
      </c>
      <c r="E47" s="163"/>
      <c r="F47" s="378">
        <f>ROUND(F4*E47,2)</f>
        <v>0</v>
      </c>
      <c r="G47" s="201"/>
      <c r="H47" s="201"/>
      <c r="I47" s="201"/>
      <c r="J47" s="201"/>
      <c r="K47" s="201"/>
      <c r="L47" s="201"/>
    </row>
    <row r="48" spans="1:12" ht="12" customHeight="1">
      <c r="A48" s="376" t="s">
        <v>357</v>
      </c>
      <c r="B48" s="377" t="s">
        <v>358</v>
      </c>
      <c r="C48" s="162"/>
      <c r="D48" s="378">
        <f>ROUND(D4*C48,2)</f>
        <v>0</v>
      </c>
      <c r="E48" s="163"/>
      <c r="F48" s="378">
        <f>ROUND(F4*E48,2)</f>
        <v>0</v>
      </c>
      <c r="G48" s="201"/>
      <c r="H48" s="201"/>
      <c r="I48" s="201"/>
      <c r="J48" s="201"/>
      <c r="K48" s="201"/>
      <c r="L48" s="201"/>
    </row>
    <row r="49" spans="1:12" ht="12" customHeight="1">
      <c r="A49" s="376" t="s">
        <v>359</v>
      </c>
      <c r="B49" s="377" t="s">
        <v>360</v>
      </c>
      <c r="C49" s="162"/>
      <c r="D49" s="378">
        <f>ROUND(D4*C49,2)</f>
        <v>0</v>
      </c>
      <c r="E49" s="163"/>
      <c r="F49" s="378">
        <f>ROUND(F4*E49,2)</f>
        <v>0</v>
      </c>
      <c r="G49" s="201"/>
      <c r="H49" s="201"/>
      <c r="I49" s="201"/>
      <c r="J49" s="201"/>
      <c r="K49" s="201"/>
      <c r="L49" s="201"/>
    </row>
    <row r="50" spans="1:12" ht="12" customHeight="1">
      <c r="A50" s="376" t="s">
        <v>361</v>
      </c>
      <c r="B50" s="377" t="s">
        <v>362</v>
      </c>
      <c r="C50" s="162"/>
      <c r="D50" s="378">
        <f>ROUND(D4*C50,2)</f>
        <v>0</v>
      </c>
      <c r="E50" s="163"/>
      <c r="F50" s="378">
        <f>ROUND(F4*E50,2)</f>
        <v>0</v>
      </c>
      <c r="G50" s="201"/>
      <c r="H50" s="201"/>
      <c r="I50" s="201"/>
      <c r="J50" s="201"/>
      <c r="K50" s="201"/>
      <c r="L50" s="201"/>
    </row>
    <row r="51" spans="1:12" ht="12" customHeight="1">
      <c r="A51" s="376"/>
      <c r="B51" s="373" t="s">
        <v>363</v>
      </c>
      <c r="C51" s="379">
        <f>SUM(C40:C50)</f>
        <v>0</v>
      </c>
      <c r="D51" s="380">
        <f>SUM(D40:D50)</f>
        <v>0</v>
      </c>
      <c r="E51" s="379">
        <f>SUM(E40:E50)</f>
        <v>0</v>
      </c>
      <c r="F51" s="380">
        <f>SUM(F40:F50)</f>
        <v>0</v>
      </c>
      <c r="G51" s="201"/>
      <c r="H51" s="201"/>
      <c r="I51" s="201"/>
      <c r="J51" s="201"/>
      <c r="K51" s="201"/>
      <c r="L51" s="201"/>
    </row>
    <row r="52" spans="1:12" ht="12" customHeight="1">
      <c r="A52" s="376" t="s">
        <v>364</v>
      </c>
      <c r="B52" s="369" t="s">
        <v>365</v>
      </c>
      <c r="C52" s="372">
        <f>C4+C31+C37+C51</f>
        <v>1</v>
      </c>
      <c r="D52" s="378">
        <f>D4+D31+D37+D51</f>
        <v>0</v>
      </c>
      <c r="E52" s="372">
        <f>E4+E31+E37+E51</f>
        <v>1</v>
      </c>
      <c r="F52" s="378">
        <f>F4+F31+F37+F51</f>
        <v>0</v>
      </c>
      <c r="G52" s="201"/>
      <c r="H52" s="201"/>
      <c r="I52" s="201"/>
      <c r="J52" s="201"/>
      <c r="K52" s="201"/>
      <c r="L52" s="201"/>
    </row>
    <row r="53" spans="1:12" ht="12" customHeight="1">
      <c r="A53" s="376" t="s">
        <v>366</v>
      </c>
      <c r="B53" s="369" t="s">
        <v>367</v>
      </c>
      <c r="C53" s="162"/>
      <c r="D53" s="378">
        <f>ROUND(D52*C53,2)</f>
        <v>0</v>
      </c>
      <c r="E53" s="162"/>
      <c r="F53" s="378">
        <f>ROUND(F52*E53,2)</f>
        <v>0</v>
      </c>
      <c r="G53" s="201"/>
      <c r="H53" s="201"/>
      <c r="I53" s="201"/>
      <c r="J53" s="201"/>
      <c r="K53" s="201"/>
      <c r="L53" s="201"/>
    </row>
    <row r="54" spans="1:12" ht="12" customHeight="1">
      <c r="A54" s="376"/>
      <c r="B54" s="373" t="s">
        <v>368</v>
      </c>
      <c r="C54" s="372"/>
      <c r="D54" s="389">
        <f>SUM(D52:D53)</f>
        <v>0</v>
      </c>
      <c r="E54" s="372"/>
      <c r="F54" s="389">
        <f>SUM(F52:F53)</f>
        <v>0</v>
      </c>
      <c r="G54" s="201"/>
      <c r="H54" s="201"/>
      <c r="I54" s="201"/>
      <c r="J54" s="201"/>
      <c r="K54" s="201"/>
      <c r="L54" s="201"/>
    </row>
    <row r="55" spans="1:12" ht="12" customHeight="1">
      <c r="A55" s="390"/>
      <c r="B55" s="370" t="s">
        <v>369</v>
      </c>
      <c r="C55" s="559" t="e">
        <f>(D4+D31+D33+D40+D41+D44)*100/D54</f>
        <v>#DIV/0!</v>
      </c>
      <c r="D55" s="559"/>
      <c r="E55" s="559" t="e">
        <f>(F4+F31+F33+F40+F41+F44)*100/F54</f>
        <v>#DIV/0!</v>
      </c>
      <c r="F55" s="559"/>
      <c r="G55" s="201"/>
      <c r="H55" s="201"/>
      <c r="I55" s="201"/>
      <c r="J55" s="201"/>
      <c r="K55" s="201"/>
      <c r="L55" s="201"/>
    </row>
    <row r="56" spans="1:12">
      <c r="A56" s="391"/>
      <c r="B56" s="392" t="s">
        <v>370</v>
      </c>
      <c r="C56" s="391"/>
      <c r="D56" s="393"/>
      <c r="E56" s="391"/>
      <c r="F56" s="391"/>
      <c r="G56" s="201"/>
      <c r="H56" s="201"/>
      <c r="I56" s="201"/>
      <c r="J56" s="201"/>
      <c r="K56" s="201"/>
      <c r="L56" s="201"/>
    </row>
    <row r="57" spans="1:12">
      <c r="B57" s="394"/>
      <c r="C57" s="395"/>
      <c r="D57" s="396"/>
      <c r="G57" s="201"/>
      <c r="H57" s="201"/>
      <c r="I57" s="201"/>
      <c r="J57" s="201"/>
      <c r="K57" s="201"/>
      <c r="L57" s="201"/>
    </row>
    <row r="58" spans="1:12">
      <c r="A58" s="397" t="s">
        <v>371</v>
      </c>
      <c r="B58" s="395"/>
      <c r="G58" s="201"/>
      <c r="H58" s="201"/>
      <c r="I58" s="201"/>
      <c r="J58" s="201"/>
      <c r="K58" s="201"/>
      <c r="L58" s="201"/>
    </row>
    <row r="59" spans="1:12">
      <c r="B59" s="395"/>
      <c r="G59" s="201"/>
      <c r="H59" s="201"/>
      <c r="I59" s="201"/>
      <c r="J59" s="201"/>
      <c r="K59" s="201"/>
      <c r="L59" s="201"/>
    </row>
    <row r="60" spans="1:12">
      <c r="C60" s="395"/>
      <c r="D60" s="395"/>
      <c r="E60" s="201"/>
      <c r="F60" s="201"/>
      <c r="G60" s="201"/>
      <c r="H60" s="201"/>
      <c r="I60" s="201"/>
      <c r="J60" s="201"/>
      <c r="K60" s="201"/>
      <c r="L60" s="201"/>
    </row>
    <row r="61" spans="1:12">
      <c r="A61" s="397"/>
      <c r="B61" s="395"/>
      <c r="C61" s="395"/>
      <c r="D61" s="395"/>
      <c r="E61" s="201"/>
      <c r="F61" s="201"/>
      <c r="G61" s="201"/>
      <c r="H61" s="201"/>
      <c r="I61" s="201"/>
      <c r="J61" s="201"/>
      <c r="K61" s="201"/>
      <c r="L61" s="201"/>
    </row>
    <row r="62" spans="1:12">
      <c r="A62" s="397"/>
      <c r="B62" s="395"/>
      <c r="C62" s="395"/>
      <c r="D62" s="395"/>
      <c r="E62" s="201"/>
      <c r="F62" s="201"/>
      <c r="G62" s="201"/>
      <c r="H62" s="201"/>
      <c r="I62" s="201"/>
      <c r="J62" s="201"/>
      <c r="K62" s="201"/>
      <c r="L62" s="201"/>
    </row>
    <row r="63" spans="1:12">
      <c r="A63" s="397"/>
      <c r="B63" s="395"/>
      <c r="C63" s="395"/>
      <c r="D63" s="395"/>
      <c r="E63" s="201"/>
      <c r="F63" s="201"/>
      <c r="G63" s="201"/>
      <c r="H63" s="201"/>
      <c r="I63" s="201"/>
      <c r="J63" s="201"/>
      <c r="K63" s="201"/>
      <c r="L63" s="201"/>
    </row>
    <row r="64" spans="1:12">
      <c r="A64" s="397"/>
      <c r="B64" s="395"/>
      <c r="C64" s="395"/>
      <c r="D64" s="395"/>
      <c r="E64" s="201"/>
      <c r="F64" s="201"/>
      <c r="G64" s="201"/>
      <c r="H64" s="201"/>
      <c r="I64" s="201"/>
      <c r="J64" s="201"/>
      <c r="K64" s="201"/>
      <c r="L64" s="201"/>
    </row>
    <row r="65" spans="1:12">
      <c r="A65" s="397"/>
      <c r="B65" s="395"/>
      <c r="C65" s="395"/>
      <c r="D65" s="395"/>
      <c r="E65" s="201"/>
      <c r="F65" s="201"/>
      <c r="G65" s="201"/>
      <c r="H65" s="201"/>
      <c r="I65" s="201"/>
      <c r="J65" s="201"/>
      <c r="K65" s="201"/>
      <c r="L65" s="201"/>
    </row>
    <row r="66" spans="1:12">
      <c r="A66" s="397"/>
      <c r="B66" s="395"/>
      <c r="C66" s="395"/>
      <c r="D66" s="395"/>
      <c r="E66" s="201"/>
      <c r="F66" s="201"/>
      <c r="G66" s="201"/>
      <c r="H66" s="201"/>
      <c r="I66" s="201"/>
      <c r="J66" s="201"/>
      <c r="K66" s="201"/>
      <c r="L66" s="201"/>
    </row>
    <row r="67" spans="1:12">
      <c r="A67" s="397"/>
      <c r="B67" s="395"/>
      <c r="C67" s="395"/>
      <c r="D67" s="395"/>
      <c r="E67" s="201"/>
      <c r="F67" s="201"/>
      <c r="G67" s="201"/>
      <c r="H67" s="201"/>
      <c r="I67" s="201"/>
      <c r="J67" s="201"/>
      <c r="K67" s="201"/>
      <c r="L67" s="201"/>
    </row>
    <row r="68" spans="1:12">
      <c r="A68" s="397"/>
      <c r="B68" s="395"/>
      <c r="C68" s="395"/>
      <c r="D68" s="395"/>
      <c r="E68" s="201"/>
      <c r="F68" s="201"/>
      <c r="G68" s="201"/>
      <c r="H68" s="201"/>
      <c r="I68" s="201"/>
      <c r="J68" s="201"/>
      <c r="K68" s="201"/>
      <c r="L68" s="201"/>
    </row>
    <row r="69" spans="1:12">
      <c r="A69" s="397"/>
      <c r="B69" s="395"/>
      <c r="C69" s="395"/>
      <c r="D69" s="395"/>
      <c r="E69" s="201"/>
      <c r="F69" s="201"/>
      <c r="G69" s="201"/>
      <c r="H69" s="201"/>
      <c r="I69" s="201"/>
      <c r="J69" s="201"/>
      <c r="K69" s="201"/>
      <c r="L69" s="201"/>
    </row>
    <row r="70" spans="1:12">
      <c r="A70" s="397"/>
      <c r="B70" s="395"/>
      <c r="C70" s="395"/>
      <c r="D70" s="395"/>
      <c r="E70" s="201"/>
      <c r="F70" s="201"/>
      <c r="G70" s="201"/>
      <c r="H70" s="201"/>
      <c r="I70" s="201"/>
      <c r="J70" s="201"/>
      <c r="K70" s="201"/>
      <c r="L70" s="201"/>
    </row>
    <row r="71" spans="1:12">
      <c r="A71" s="397"/>
      <c r="B71" s="395"/>
      <c r="C71" s="395"/>
      <c r="D71" s="395"/>
      <c r="E71" s="201"/>
      <c r="F71" s="201"/>
      <c r="G71" s="201"/>
      <c r="H71" s="201"/>
      <c r="I71" s="201"/>
      <c r="J71" s="201"/>
      <c r="K71" s="201"/>
      <c r="L71" s="201"/>
    </row>
    <row r="72" spans="1:12">
      <c r="A72" s="397"/>
      <c r="B72" s="395"/>
      <c r="C72" s="395"/>
      <c r="D72" s="395"/>
      <c r="E72" s="201"/>
      <c r="F72" s="201"/>
      <c r="G72" s="201"/>
      <c r="H72" s="201"/>
      <c r="I72" s="201"/>
      <c r="J72" s="201"/>
      <c r="K72" s="201"/>
      <c r="L72" s="201"/>
    </row>
    <row r="73" spans="1:12">
      <c r="A73" s="397"/>
      <c r="B73" s="395"/>
      <c r="C73" s="395"/>
      <c r="D73" s="395"/>
      <c r="E73" s="201"/>
      <c r="F73" s="201"/>
      <c r="G73" s="201"/>
      <c r="H73" s="201"/>
      <c r="I73" s="201"/>
      <c r="J73" s="201"/>
      <c r="K73" s="201"/>
      <c r="L73" s="201"/>
    </row>
    <row r="74" spans="1:12">
      <c r="A74" s="397"/>
      <c r="B74" s="395"/>
      <c r="C74" s="395"/>
      <c r="D74" s="395"/>
      <c r="E74" s="201"/>
      <c r="F74" s="201"/>
      <c r="G74" s="201"/>
      <c r="H74" s="201"/>
      <c r="I74" s="201"/>
      <c r="J74" s="201"/>
      <c r="K74" s="201"/>
      <c r="L74" s="201"/>
    </row>
    <row r="75" spans="1:12">
      <c r="A75" s="397"/>
      <c r="B75" s="395"/>
      <c r="C75" s="395"/>
      <c r="D75" s="395"/>
      <c r="E75" s="201"/>
      <c r="F75" s="201"/>
      <c r="G75" s="201"/>
      <c r="H75" s="201"/>
      <c r="I75" s="201"/>
      <c r="J75" s="201"/>
      <c r="K75" s="201"/>
      <c r="L75" s="201"/>
    </row>
    <row r="76" spans="1:12">
      <c r="A76" s="397"/>
      <c r="B76" s="395"/>
      <c r="C76" s="395"/>
      <c r="D76" s="395"/>
      <c r="E76" s="201"/>
      <c r="F76" s="201"/>
      <c r="G76" s="201"/>
      <c r="H76" s="201"/>
      <c r="I76" s="201"/>
      <c r="J76" s="201"/>
      <c r="K76" s="201"/>
      <c r="L76" s="201"/>
    </row>
    <row r="77" spans="1:12">
      <c r="A77" s="397"/>
      <c r="B77" s="395"/>
      <c r="C77" s="395"/>
      <c r="D77" s="395"/>
      <c r="E77" s="201"/>
      <c r="F77" s="201"/>
      <c r="G77" s="201"/>
      <c r="H77" s="201"/>
      <c r="I77" s="201"/>
      <c r="J77" s="201"/>
      <c r="K77" s="201"/>
      <c r="L77" s="201"/>
    </row>
    <row r="78" spans="1:12">
      <c r="A78" s="397"/>
      <c r="B78" s="395"/>
      <c r="C78" s="395"/>
      <c r="D78" s="395"/>
      <c r="E78" s="201"/>
      <c r="F78" s="201"/>
      <c r="G78" s="201"/>
      <c r="H78" s="201"/>
      <c r="I78" s="201"/>
      <c r="J78" s="201"/>
      <c r="K78" s="201"/>
      <c r="L78" s="201"/>
    </row>
    <row r="79" spans="1:12">
      <c r="A79" s="397"/>
      <c r="B79" s="395"/>
      <c r="C79" s="395"/>
      <c r="D79" s="395"/>
      <c r="E79" s="201"/>
      <c r="F79" s="201"/>
      <c r="G79" s="201"/>
      <c r="H79" s="201"/>
      <c r="I79" s="201"/>
      <c r="J79" s="201"/>
      <c r="K79" s="201"/>
      <c r="L79" s="201"/>
    </row>
    <row r="80" spans="1:12">
      <c r="A80" s="397"/>
      <c r="B80" s="395"/>
      <c r="C80" s="395"/>
      <c r="D80" s="395"/>
      <c r="E80" s="201"/>
      <c r="F80" s="201"/>
      <c r="G80" s="201"/>
      <c r="H80" s="201"/>
      <c r="I80" s="201"/>
      <c r="J80" s="201"/>
      <c r="K80" s="201"/>
      <c r="L80" s="201"/>
    </row>
    <row r="81" spans="1:12">
      <c r="A81" s="397"/>
      <c r="B81" s="395"/>
      <c r="C81" s="395"/>
      <c r="D81" s="395"/>
      <c r="E81" s="201"/>
      <c r="F81" s="201"/>
      <c r="G81" s="201"/>
      <c r="H81" s="201"/>
      <c r="I81" s="201"/>
      <c r="J81" s="201"/>
      <c r="K81" s="201"/>
      <c r="L81" s="201"/>
    </row>
    <row r="82" spans="1:12">
      <c r="A82" s="397"/>
      <c r="B82" s="395"/>
      <c r="C82" s="395"/>
      <c r="D82" s="395"/>
      <c r="E82" s="201"/>
      <c r="F82" s="201"/>
      <c r="G82" s="201"/>
      <c r="H82" s="201"/>
      <c r="I82" s="201"/>
      <c r="J82" s="201"/>
      <c r="K82" s="201"/>
      <c r="L82" s="201"/>
    </row>
    <row r="83" spans="1:12">
      <c r="A83" s="397"/>
      <c r="B83" s="395"/>
      <c r="C83" s="395"/>
      <c r="D83" s="395"/>
      <c r="E83" s="201"/>
      <c r="F83" s="201"/>
      <c r="G83" s="201"/>
      <c r="H83" s="201"/>
      <c r="I83" s="201"/>
      <c r="J83" s="201"/>
      <c r="K83" s="201"/>
      <c r="L83" s="201"/>
    </row>
    <row r="84" spans="1:12">
      <c r="A84" s="397"/>
      <c r="B84" s="395"/>
      <c r="C84" s="395"/>
      <c r="D84" s="395"/>
      <c r="E84" s="201"/>
      <c r="F84" s="201"/>
      <c r="G84" s="201"/>
      <c r="H84" s="201"/>
      <c r="I84" s="201"/>
      <c r="J84" s="201"/>
      <c r="K84" s="201"/>
      <c r="L84" s="201"/>
    </row>
    <row r="85" spans="1:12">
      <c r="A85" s="397"/>
      <c r="B85" s="395"/>
      <c r="C85" s="395"/>
      <c r="D85" s="395"/>
      <c r="E85" s="201"/>
      <c r="F85" s="201"/>
      <c r="G85" s="201"/>
      <c r="H85" s="201"/>
      <c r="I85" s="201"/>
      <c r="J85" s="201"/>
      <c r="K85" s="201"/>
      <c r="L85" s="201"/>
    </row>
    <row r="86" spans="1:12">
      <c r="A86" s="397"/>
      <c r="B86" s="395"/>
      <c r="C86" s="395"/>
      <c r="D86" s="395"/>
      <c r="E86" s="201"/>
      <c r="F86" s="201"/>
      <c r="G86" s="201"/>
      <c r="H86" s="201"/>
      <c r="I86" s="201"/>
      <c r="J86" s="201"/>
      <c r="K86" s="201"/>
      <c r="L86" s="201"/>
    </row>
    <row r="87" spans="1:12">
      <c r="A87" s="397"/>
      <c r="B87" s="395"/>
      <c r="C87" s="395"/>
      <c r="D87" s="395"/>
      <c r="E87" s="201"/>
      <c r="F87" s="201"/>
      <c r="G87" s="201"/>
      <c r="H87" s="201"/>
      <c r="I87" s="201"/>
      <c r="J87" s="201"/>
      <c r="K87" s="201"/>
      <c r="L87" s="201"/>
    </row>
    <row r="88" spans="1:12">
      <c r="A88" s="397"/>
      <c r="B88" s="395"/>
      <c r="C88" s="395"/>
      <c r="D88" s="395"/>
      <c r="E88" s="201"/>
      <c r="F88" s="201"/>
      <c r="G88" s="201"/>
      <c r="H88" s="201"/>
      <c r="I88" s="201"/>
      <c r="J88" s="201"/>
      <c r="K88" s="201"/>
      <c r="L88" s="201"/>
    </row>
    <row r="89" spans="1:12">
      <c r="A89" s="397"/>
      <c r="B89" s="395"/>
      <c r="C89" s="395"/>
      <c r="D89" s="395"/>
      <c r="E89" s="201"/>
      <c r="F89" s="201"/>
      <c r="G89" s="201"/>
      <c r="H89" s="201"/>
      <c r="I89" s="201"/>
      <c r="J89" s="201"/>
      <c r="K89" s="201"/>
      <c r="L89" s="201"/>
    </row>
    <row r="90" spans="1:12">
      <c r="A90" s="397"/>
      <c r="B90" s="395"/>
      <c r="C90" s="395"/>
      <c r="D90" s="395"/>
      <c r="E90" s="201"/>
      <c r="F90" s="201"/>
      <c r="G90" s="201"/>
      <c r="H90" s="201"/>
      <c r="I90" s="201"/>
      <c r="J90" s="201"/>
      <c r="K90" s="201"/>
      <c r="L90" s="201"/>
    </row>
    <row r="91" spans="1:12">
      <c r="A91" s="397"/>
      <c r="B91" s="395"/>
      <c r="C91" s="395"/>
      <c r="D91" s="395"/>
      <c r="E91" s="201"/>
      <c r="F91" s="201"/>
      <c r="G91" s="201"/>
      <c r="H91" s="201"/>
      <c r="I91" s="201"/>
      <c r="J91" s="201"/>
      <c r="K91" s="201"/>
      <c r="L91" s="201"/>
    </row>
    <row r="92" spans="1:12">
      <c r="A92" s="397"/>
      <c r="B92" s="395"/>
      <c r="C92" s="395"/>
      <c r="D92" s="395"/>
      <c r="E92" s="201"/>
      <c r="F92" s="201"/>
      <c r="G92" s="201"/>
      <c r="H92" s="201"/>
      <c r="I92" s="201"/>
      <c r="J92" s="201"/>
      <c r="K92" s="201"/>
      <c r="L92" s="201"/>
    </row>
    <row r="93" spans="1:12">
      <c r="A93" s="397"/>
      <c r="B93" s="395"/>
      <c r="C93" s="395"/>
      <c r="D93" s="395"/>
      <c r="E93" s="201"/>
      <c r="F93" s="201"/>
      <c r="G93" s="201"/>
      <c r="H93" s="201"/>
      <c r="I93" s="201"/>
      <c r="J93" s="201"/>
      <c r="K93" s="201"/>
      <c r="L93" s="201"/>
    </row>
    <row r="94" spans="1:12">
      <c r="A94" s="397"/>
      <c r="B94" s="395"/>
      <c r="C94" s="395"/>
      <c r="D94" s="395"/>
      <c r="E94" s="201"/>
      <c r="F94" s="201"/>
      <c r="G94" s="201"/>
      <c r="H94" s="201"/>
      <c r="I94" s="201"/>
      <c r="J94" s="201"/>
      <c r="K94" s="201"/>
      <c r="L94" s="201"/>
    </row>
    <row r="95" spans="1:12">
      <c r="A95" s="397"/>
      <c r="B95" s="395"/>
      <c r="C95" s="395"/>
      <c r="D95" s="395"/>
      <c r="E95" s="201"/>
      <c r="F95" s="201"/>
      <c r="G95" s="201"/>
      <c r="H95" s="201"/>
      <c r="I95" s="201"/>
      <c r="J95" s="201"/>
      <c r="K95" s="201"/>
      <c r="L95" s="201"/>
    </row>
    <row r="96" spans="1:12">
      <c r="A96" s="397"/>
      <c r="B96" s="395"/>
      <c r="C96" s="395"/>
      <c r="D96" s="395"/>
      <c r="E96" s="201"/>
      <c r="F96" s="201"/>
      <c r="G96" s="201"/>
      <c r="H96" s="201"/>
      <c r="I96" s="201"/>
      <c r="J96" s="201"/>
      <c r="K96" s="201"/>
      <c r="L96" s="201"/>
    </row>
    <row r="97" spans="1:12">
      <c r="A97" s="397"/>
      <c r="B97" s="395"/>
      <c r="C97" s="395"/>
      <c r="D97" s="395"/>
      <c r="E97" s="201"/>
      <c r="F97" s="201"/>
      <c r="G97" s="201"/>
      <c r="H97" s="201"/>
      <c r="I97" s="201"/>
      <c r="J97" s="201"/>
      <c r="K97" s="201"/>
      <c r="L97" s="201"/>
    </row>
    <row r="98" spans="1:12">
      <c r="A98" s="397"/>
      <c r="B98" s="395"/>
      <c r="C98" s="395"/>
      <c r="D98" s="395"/>
      <c r="E98" s="201"/>
      <c r="F98" s="201"/>
      <c r="G98" s="201"/>
      <c r="H98" s="201"/>
      <c r="I98" s="201"/>
      <c r="J98" s="201"/>
      <c r="K98" s="201"/>
      <c r="L98" s="201"/>
    </row>
    <row r="99" spans="1:12">
      <c r="A99" s="397"/>
      <c r="B99" s="395"/>
      <c r="C99" s="395"/>
      <c r="D99" s="395"/>
      <c r="E99" s="201"/>
      <c r="F99" s="201"/>
      <c r="G99" s="201"/>
      <c r="H99" s="201"/>
      <c r="I99" s="201"/>
      <c r="J99" s="201"/>
      <c r="K99" s="201"/>
      <c r="L99" s="201"/>
    </row>
    <row r="100" spans="1:12">
      <c r="A100" s="397"/>
      <c r="B100" s="395"/>
      <c r="C100" s="395"/>
      <c r="D100" s="395"/>
      <c r="E100" s="201"/>
      <c r="F100" s="201"/>
      <c r="G100" s="201"/>
      <c r="H100" s="201"/>
      <c r="I100" s="201"/>
      <c r="J100" s="201"/>
      <c r="K100" s="201"/>
      <c r="L100" s="201"/>
    </row>
    <row r="101" spans="1:12">
      <c r="A101" s="397"/>
      <c r="B101" s="395"/>
      <c r="C101" s="395"/>
      <c r="D101" s="395"/>
      <c r="E101" s="201"/>
      <c r="F101" s="201"/>
      <c r="G101" s="201"/>
      <c r="H101" s="201"/>
      <c r="I101" s="201"/>
      <c r="J101" s="201"/>
      <c r="K101" s="201"/>
      <c r="L101" s="201"/>
    </row>
    <row r="102" spans="1:12">
      <c r="A102" s="397"/>
      <c r="B102" s="395"/>
      <c r="C102" s="395"/>
      <c r="D102" s="395"/>
      <c r="E102" s="201"/>
      <c r="F102" s="201"/>
      <c r="G102" s="201"/>
      <c r="H102" s="201"/>
      <c r="I102" s="201"/>
      <c r="J102" s="201"/>
      <c r="K102" s="201"/>
      <c r="L102" s="201"/>
    </row>
    <row r="103" spans="1:12">
      <c r="A103" s="397"/>
      <c r="B103" s="395"/>
      <c r="C103" s="395"/>
      <c r="D103" s="395"/>
      <c r="E103" s="201"/>
      <c r="F103" s="201"/>
      <c r="G103" s="201"/>
      <c r="H103" s="201"/>
      <c r="I103" s="201"/>
      <c r="J103" s="201"/>
      <c r="K103" s="201"/>
      <c r="L103" s="201"/>
    </row>
    <row r="104" spans="1:12">
      <c r="A104" s="397"/>
      <c r="B104" s="395"/>
      <c r="C104" s="395"/>
      <c r="D104" s="395"/>
      <c r="E104" s="201"/>
      <c r="F104" s="201"/>
      <c r="G104" s="201"/>
      <c r="H104" s="201"/>
      <c r="I104" s="201"/>
      <c r="J104" s="201"/>
      <c r="K104" s="201"/>
      <c r="L104" s="201"/>
    </row>
    <row r="105" spans="1:12">
      <c r="A105" s="397"/>
      <c r="B105" s="395"/>
      <c r="C105" s="395"/>
      <c r="D105" s="395"/>
      <c r="E105" s="201"/>
      <c r="F105" s="201"/>
      <c r="G105" s="201"/>
      <c r="H105" s="201"/>
      <c r="I105" s="201"/>
      <c r="J105" s="201"/>
      <c r="K105" s="201"/>
      <c r="L105" s="201"/>
    </row>
    <row r="106" spans="1:12">
      <c r="A106" s="397"/>
      <c r="B106" s="395"/>
      <c r="C106" s="395"/>
      <c r="D106" s="395"/>
      <c r="E106" s="201"/>
      <c r="F106" s="201"/>
      <c r="G106" s="201"/>
      <c r="H106" s="201"/>
      <c r="I106" s="201"/>
      <c r="J106" s="201"/>
      <c r="K106" s="201"/>
      <c r="L106" s="201"/>
    </row>
    <row r="107" spans="1:12">
      <c r="A107" s="397"/>
      <c r="B107" s="395"/>
      <c r="C107" s="395"/>
      <c r="D107" s="395"/>
      <c r="E107" s="201"/>
      <c r="F107" s="201"/>
      <c r="G107" s="201"/>
      <c r="H107" s="201"/>
      <c r="I107" s="201"/>
      <c r="J107" s="201"/>
      <c r="K107" s="201"/>
      <c r="L107" s="201"/>
    </row>
    <row r="108" spans="1:12">
      <c r="A108" s="397"/>
      <c r="B108" s="395"/>
      <c r="C108" s="395"/>
      <c r="D108" s="395"/>
      <c r="E108" s="201"/>
      <c r="F108" s="201"/>
      <c r="G108" s="201"/>
      <c r="H108" s="201"/>
      <c r="I108" s="201"/>
      <c r="J108" s="201"/>
      <c r="K108" s="201"/>
      <c r="L108" s="201"/>
    </row>
    <row r="109" spans="1:12">
      <c r="A109" s="397"/>
      <c r="B109" s="395"/>
      <c r="C109" s="395"/>
      <c r="D109" s="395"/>
      <c r="E109" s="201"/>
      <c r="F109" s="201"/>
      <c r="G109" s="201"/>
      <c r="H109" s="201"/>
      <c r="I109" s="201"/>
      <c r="J109" s="201"/>
      <c r="K109" s="201"/>
      <c r="L109" s="201"/>
    </row>
    <row r="110" spans="1:12">
      <c r="A110" s="397"/>
      <c r="B110" s="395"/>
      <c r="C110" s="395"/>
      <c r="D110" s="395"/>
      <c r="E110" s="201"/>
      <c r="F110" s="201"/>
      <c r="G110" s="201"/>
      <c r="H110" s="201"/>
      <c r="I110" s="201"/>
      <c r="J110" s="201"/>
      <c r="K110" s="201"/>
      <c r="L110" s="201"/>
    </row>
    <row r="111" spans="1:12">
      <c r="A111" s="397"/>
      <c r="B111" s="395"/>
      <c r="C111" s="395"/>
      <c r="D111" s="395"/>
      <c r="E111" s="201"/>
      <c r="F111" s="201"/>
      <c r="G111" s="201"/>
      <c r="H111" s="201"/>
      <c r="I111" s="201"/>
      <c r="J111" s="201"/>
      <c r="K111" s="201"/>
      <c r="L111" s="201"/>
    </row>
    <row r="112" spans="1:12">
      <c r="A112" s="397"/>
      <c r="B112" s="395"/>
      <c r="C112" s="395"/>
      <c r="D112" s="395"/>
      <c r="E112" s="201"/>
      <c r="F112" s="201"/>
      <c r="G112" s="201"/>
      <c r="H112" s="201"/>
      <c r="I112" s="201"/>
      <c r="J112" s="201"/>
      <c r="K112" s="201"/>
      <c r="L112" s="201"/>
    </row>
    <row r="113" spans="1:12">
      <c r="A113" s="397"/>
      <c r="B113" s="395"/>
      <c r="C113" s="395"/>
      <c r="D113" s="395"/>
      <c r="E113" s="201"/>
      <c r="F113" s="201"/>
      <c r="G113" s="201"/>
      <c r="H113" s="201"/>
      <c r="I113" s="201"/>
      <c r="J113" s="201"/>
      <c r="K113" s="201"/>
      <c r="L113" s="201"/>
    </row>
    <row r="114" spans="1:12">
      <c r="A114" s="397"/>
      <c r="B114" s="395"/>
      <c r="C114" s="395"/>
      <c r="D114" s="395"/>
      <c r="E114" s="201"/>
      <c r="F114" s="201"/>
      <c r="G114" s="201"/>
      <c r="H114" s="201"/>
      <c r="I114" s="201"/>
      <c r="J114" s="201"/>
      <c r="K114" s="201"/>
      <c r="L114" s="201"/>
    </row>
    <row r="115" spans="1:12">
      <c r="A115" s="397"/>
      <c r="B115" s="395"/>
      <c r="C115" s="395"/>
      <c r="D115" s="395"/>
      <c r="E115" s="201"/>
      <c r="F115" s="201"/>
      <c r="G115" s="201"/>
      <c r="H115" s="201"/>
      <c r="I115" s="201"/>
      <c r="J115" s="201"/>
      <c r="K115" s="201"/>
      <c r="L115" s="201"/>
    </row>
    <row r="116" spans="1:12">
      <c r="A116" s="397"/>
      <c r="B116" s="395"/>
      <c r="C116" s="395"/>
      <c r="D116" s="395"/>
      <c r="E116" s="201"/>
      <c r="F116" s="201"/>
      <c r="G116" s="201"/>
      <c r="H116" s="201"/>
      <c r="I116" s="201"/>
      <c r="J116" s="201"/>
      <c r="K116" s="201"/>
      <c r="L116" s="201"/>
    </row>
    <row r="117" spans="1:12">
      <c r="A117" s="397"/>
      <c r="B117" s="395"/>
      <c r="C117" s="395"/>
      <c r="D117" s="395"/>
      <c r="E117" s="201"/>
      <c r="F117" s="201"/>
      <c r="G117" s="201"/>
      <c r="H117" s="201"/>
      <c r="I117" s="201"/>
      <c r="J117" s="201"/>
      <c r="K117" s="201"/>
      <c r="L117" s="201"/>
    </row>
    <row r="118" spans="1:12">
      <c r="A118" s="397"/>
      <c r="B118" s="395"/>
      <c r="C118" s="395"/>
      <c r="D118" s="395"/>
      <c r="E118" s="201"/>
      <c r="F118" s="201"/>
      <c r="G118" s="201"/>
      <c r="H118" s="201"/>
      <c r="I118" s="201"/>
      <c r="J118" s="201"/>
      <c r="K118" s="201"/>
      <c r="L118" s="201"/>
    </row>
    <row r="119" spans="1:12">
      <c r="A119" s="397"/>
      <c r="B119" s="395"/>
      <c r="C119" s="395"/>
      <c r="D119" s="395"/>
      <c r="E119" s="201"/>
      <c r="F119" s="201"/>
      <c r="G119" s="201"/>
      <c r="H119" s="201"/>
      <c r="I119" s="201"/>
      <c r="J119" s="201"/>
      <c r="K119" s="201"/>
      <c r="L119" s="201"/>
    </row>
    <row r="120" spans="1:12">
      <c r="A120" s="397"/>
      <c r="B120" s="395"/>
      <c r="C120" s="395"/>
      <c r="D120" s="395"/>
      <c r="E120" s="201"/>
      <c r="F120" s="201"/>
      <c r="G120" s="201"/>
      <c r="H120" s="201"/>
      <c r="I120" s="201"/>
      <c r="J120" s="201"/>
      <c r="K120" s="201"/>
      <c r="L120" s="201"/>
    </row>
    <row r="121" spans="1:12">
      <c r="A121" s="397"/>
      <c r="B121" s="395"/>
      <c r="C121" s="395"/>
      <c r="D121" s="395"/>
      <c r="E121" s="201"/>
      <c r="F121" s="201"/>
      <c r="G121" s="201"/>
      <c r="H121" s="201"/>
      <c r="I121" s="201"/>
      <c r="J121" s="201"/>
      <c r="K121" s="201"/>
      <c r="L121" s="201"/>
    </row>
    <row r="122" spans="1:12">
      <c r="A122" s="397"/>
      <c r="B122" s="395"/>
      <c r="C122" s="395"/>
      <c r="D122" s="395"/>
      <c r="E122" s="201"/>
      <c r="F122" s="201"/>
      <c r="G122" s="201"/>
      <c r="H122" s="201"/>
      <c r="I122" s="201"/>
      <c r="J122" s="201"/>
      <c r="K122" s="201"/>
      <c r="L122" s="201"/>
    </row>
    <row r="123" spans="1:12">
      <c r="A123" s="397"/>
      <c r="B123" s="395"/>
      <c r="C123" s="395"/>
      <c r="D123" s="395"/>
      <c r="E123" s="201"/>
      <c r="F123" s="201"/>
      <c r="G123" s="201"/>
      <c r="H123" s="201"/>
      <c r="I123" s="201"/>
      <c r="J123" s="201"/>
      <c r="K123" s="201"/>
      <c r="L123" s="201"/>
    </row>
    <row r="124" spans="1:12">
      <c r="A124" s="397"/>
      <c r="B124" s="395"/>
      <c r="C124" s="395"/>
      <c r="D124" s="395"/>
      <c r="E124" s="201"/>
      <c r="F124" s="201"/>
      <c r="G124" s="201"/>
      <c r="H124" s="201"/>
      <c r="I124" s="201"/>
      <c r="J124" s="201"/>
      <c r="K124" s="201"/>
      <c r="L124" s="201"/>
    </row>
    <row r="125" spans="1:12">
      <c r="A125" s="397"/>
      <c r="B125" s="395"/>
      <c r="C125" s="395"/>
      <c r="D125" s="395"/>
      <c r="E125" s="201"/>
      <c r="F125" s="201"/>
      <c r="G125" s="201"/>
      <c r="H125" s="201"/>
      <c r="I125" s="201"/>
      <c r="J125" s="201"/>
      <c r="K125" s="201"/>
      <c r="L125" s="201"/>
    </row>
    <row r="126" spans="1:12">
      <c r="A126" s="397"/>
      <c r="B126" s="395"/>
      <c r="C126" s="395"/>
      <c r="D126" s="395"/>
      <c r="E126" s="201"/>
      <c r="F126" s="201"/>
      <c r="G126" s="201"/>
      <c r="H126" s="201"/>
      <c r="I126" s="201"/>
      <c r="J126" s="201"/>
      <c r="K126" s="201"/>
      <c r="L126" s="201"/>
    </row>
    <row r="127" spans="1:12">
      <c r="A127" s="397"/>
      <c r="B127" s="395"/>
      <c r="C127" s="395"/>
      <c r="D127" s="395"/>
      <c r="E127" s="201"/>
      <c r="F127" s="201"/>
      <c r="G127" s="201"/>
      <c r="H127" s="201"/>
      <c r="I127" s="201"/>
      <c r="J127" s="201"/>
      <c r="K127" s="201"/>
      <c r="L127" s="201"/>
    </row>
    <row r="128" spans="1:12">
      <c r="A128" s="397"/>
      <c r="B128" s="395"/>
      <c r="C128" s="395"/>
      <c r="D128" s="395"/>
      <c r="E128" s="201"/>
      <c r="F128" s="201"/>
      <c r="G128" s="201"/>
      <c r="H128" s="201"/>
      <c r="I128" s="201"/>
      <c r="J128" s="201"/>
      <c r="K128" s="201"/>
      <c r="L128" s="201"/>
    </row>
    <row r="129" spans="1:12">
      <c r="A129" s="397"/>
      <c r="B129" s="395"/>
      <c r="C129" s="395"/>
      <c r="D129" s="395"/>
      <c r="E129" s="201"/>
      <c r="F129" s="201"/>
      <c r="G129" s="201"/>
      <c r="H129" s="201"/>
      <c r="I129" s="201"/>
      <c r="J129" s="201"/>
      <c r="K129" s="201"/>
      <c r="L129" s="201"/>
    </row>
    <row r="130" spans="1:12">
      <c r="A130" s="397"/>
      <c r="B130" s="395"/>
      <c r="C130" s="395"/>
      <c r="D130" s="395"/>
      <c r="E130" s="201"/>
      <c r="F130" s="201"/>
      <c r="G130" s="201"/>
      <c r="H130" s="201"/>
      <c r="I130" s="201"/>
      <c r="J130" s="201"/>
      <c r="K130" s="201"/>
      <c r="L130" s="201"/>
    </row>
    <row r="131" spans="1:12">
      <c r="A131" s="397"/>
      <c r="B131" s="395"/>
      <c r="C131" s="395"/>
      <c r="D131" s="395"/>
      <c r="E131" s="201"/>
      <c r="F131" s="201"/>
      <c r="G131" s="201"/>
      <c r="H131" s="201"/>
      <c r="I131" s="201"/>
      <c r="J131" s="201"/>
      <c r="K131" s="201"/>
      <c r="L131" s="201"/>
    </row>
    <row r="132" spans="1:12">
      <c r="A132" s="397"/>
      <c r="B132" s="395"/>
      <c r="C132" s="395"/>
      <c r="D132" s="395"/>
      <c r="E132" s="201"/>
      <c r="F132" s="201"/>
      <c r="G132" s="201"/>
      <c r="H132" s="201"/>
      <c r="I132" s="201"/>
      <c r="J132" s="201"/>
      <c r="K132" s="201"/>
      <c r="L132" s="201"/>
    </row>
    <row r="133" spans="1:12">
      <c r="A133" s="397"/>
      <c r="B133" s="395"/>
      <c r="C133" s="395"/>
      <c r="D133" s="395"/>
      <c r="E133" s="201"/>
      <c r="F133" s="201"/>
      <c r="G133" s="201"/>
      <c r="H133" s="201"/>
      <c r="I133" s="201"/>
      <c r="J133" s="201"/>
      <c r="K133" s="201"/>
      <c r="L133" s="201"/>
    </row>
    <row r="134" spans="1:12">
      <c r="A134" s="397"/>
      <c r="B134" s="395"/>
      <c r="C134" s="395"/>
      <c r="D134" s="395"/>
      <c r="E134" s="201"/>
      <c r="F134" s="201"/>
      <c r="G134" s="201"/>
      <c r="H134" s="201"/>
      <c r="I134" s="201"/>
      <c r="J134" s="201"/>
      <c r="K134" s="201"/>
      <c r="L134" s="201"/>
    </row>
    <row r="135" spans="1:12">
      <c r="A135" s="397"/>
      <c r="B135" s="395"/>
      <c r="C135" s="395"/>
      <c r="D135" s="395"/>
      <c r="E135" s="201"/>
      <c r="F135" s="201"/>
      <c r="G135" s="201"/>
      <c r="H135" s="201"/>
      <c r="I135" s="201"/>
      <c r="J135" s="201"/>
      <c r="K135" s="201"/>
      <c r="L135" s="201"/>
    </row>
    <row r="136" spans="1:12">
      <c r="A136" s="397"/>
      <c r="B136" s="395"/>
      <c r="C136" s="395"/>
      <c r="D136" s="395"/>
      <c r="E136" s="201"/>
      <c r="F136" s="201"/>
      <c r="G136" s="201"/>
      <c r="H136" s="201"/>
      <c r="I136" s="201"/>
      <c r="J136" s="201"/>
      <c r="K136" s="201"/>
      <c r="L136" s="201"/>
    </row>
    <row r="137" spans="1:12">
      <c r="A137" s="397"/>
      <c r="B137" s="395"/>
      <c r="C137" s="395"/>
      <c r="D137" s="395"/>
      <c r="E137" s="201"/>
      <c r="F137" s="201"/>
      <c r="G137" s="201"/>
      <c r="H137" s="201"/>
      <c r="I137" s="201"/>
      <c r="J137" s="201"/>
      <c r="K137" s="201"/>
      <c r="L137" s="201"/>
    </row>
    <row r="138" spans="1:12">
      <c r="A138" s="397"/>
      <c r="B138" s="395"/>
      <c r="C138" s="395"/>
      <c r="D138" s="395"/>
      <c r="E138" s="201"/>
      <c r="F138" s="201"/>
      <c r="G138" s="201"/>
      <c r="H138" s="201"/>
      <c r="I138" s="201"/>
      <c r="J138" s="201"/>
      <c r="K138" s="201"/>
      <c r="L138" s="201"/>
    </row>
    <row r="139" spans="1:12">
      <c r="A139" s="397"/>
      <c r="B139" s="395"/>
      <c r="C139" s="395"/>
      <c r="D139" s="395"/>
      <c r="E139" s="201"/>
      <c r="F139" s="201"/>
      <c r="G139" s="201"/>
      <c r="H139" s="201"/>
      <c r="I139" s="201"/>
      <c r="J139" s="201"/>
      <c r="K139" s="201"/>
      <c r="L139" s="201"/>
    </row>
    <row r="140" spans="1:12">
      <c r="A140" s="397"/>
      <c r="B140" s="395"/>
      <c r="C140" s="395"/>
      <c r="D140" s="395"/>
      <c r="E140" s="201"/>
      <c r="F140" s="201"/>
      <c r="G140" s="201"/>
      <c r="H140" s="201"/>
      <c r="I140" s="201"/>
      <c r="J140" s="201"/>
      <c r="K140" s="201"/>
      <c r="L140" s="201"/>
    </row>
    <row r="141" spans="1:12">
      <c r="A141" s="397"/>
      <c r="B141" s="395"/>
      <c r="C141" s="395"/>
      <c r="D141" s="395"/>
      <c r="E141" s="201"/>
      <c r="F141" s="201"/>
      <c r="G141" s="201"/>
      <c r="H141" s="201"/>
      <c r="I141" s="201"/>
      <c r="J141" s="201"/>
      <c r="K141" s="201"/>
      <c r="L141" s="201"/>
    </row>
    <row r="142" spans="1:12">
      <c r="A142" s="397"/>
      <c r="B142" s="395"/>
      <c r="C142" s="395"/>
      <c r="D142" s="395"/>
      <c r="E142" s="201"/>
      <c r="F142" s="201"/>
      <c r="G142" s="201"/>
      <c r="H142" s="201"/>
      <c r="I142" s="201"/>
      <c r="J142" s="201"/>
      <c r="K142" s="201"/>
      <c r="L142" s="201"/>
    </row>
    <row r="143" spans="1:12">
      <c r="A143" s="397"/>
      <c r="B143" s="395"/>
      <c r="C143" s="395"/>
      <c r="D143" s="395"/>
      <c r="E143" s="201"/>
      <c r="F143" s="201"/>
      <c r="G143" s="201"/>
      <c r="H143" s="201"/>
      <c r="I143" s="201"/>
      <c r="J143" s="201"/>
      <c r="K143" s="201"/>
      <c r="L143" s="201"/>
    </row>
    <row r="144" spans="1:12">
      <c r="A144" s="397"/>
      <c r="B144" s="395"/>
      <c r="C144" s="395"/>
      <c r="D144" s="395"/>
      <c r="E144" s="201"/>
      <c r="F144" s="201"/>
      <c r="G144" s="201"/>
      <c r="H144" s="201"/>
      <c r="I144" s="201"/>
      <c r="J144" s="201"/>
      <c r="K144" s="201"/>
      <c r="L144" s="201"/>
    </row>
    <row r="145" spans="1:12">
      <c r="A145" s="397"/>
      <c r="B145" s="395"/>
      <c r="C145" s="395"/>
      <c r="D145" s="395"/>
      <c r="E145" s="201"/>
      <c r="F145" s="201"/>
      <c r="G145" s="201"/>
      <c r="H145" s="201"/>
      <c r="I145" s="201"/>
      <c r="J145" s="201"/>
      <c r="K145" s="201"/>
      <c r="L145" s="201"/>
    </row>
    <row r="146" spans="1:12">
      <c r="A146" s="397"/>
      <c r="B146" s="395"/>
      <c r="C146" s="395"/>
      <c r="D146" s="395"/>
      <c r="E146" s="201"/>
      <c r="F146" s="201"/>
      <c r="G146" s="201"/>
      <c r="H146" s="201"/>
      <c r="I146" s="201"/>
      <c r="J146" s="201"/>
      <c r="K146" s="201"/>
      <c r="L146" s="201"/>
    </row>
    <row r="147" spans="1:12">
      <c r="A147" s="397"/>
      <c r="B147" s="395"/>
      <c r="C147" s="395"/>
      <c r="D147" s="395"/>
      <c r="E147" s="201"/>
      <c r="F147" s="201"/>
      <c r="G147" s="201"/>
      <c r="H147" s="201"/>
      <c r="I147" s="201"/>
      <c r="J147" s="201"/>
      <c r="K147" s="201"/>
      <c r="L147" s="201"/>
    </row>
    <row r="148" spans="1:12">
      <c r="A148" s="397"/>
      <c r="B148" s="395"/>
      <c r="C148" s="395"/>
      <c r="D148" s="395"/>
      <c r="E148" s="201"/>
      <c r="F148" s="201"/>
      <c r="G148" s="201"/>
      <c r="H148" s="201"/>
      <c r="I148" s="201"/>
      <c r="J148" s="201"/>
      <c r="K148" s="201"/>
      <c r="L148" s="201"/>
    </row>
    <row r="149" spans="1:12">
      <c r="A149" s="397"/>
      <c r="B149" s="395"/>
      <c r="C149" s="395"/>
      <c r="D149" s="395"/>
      <c r="E149" s="201"/>
      <c r="F149" s="201"/>
      <c r="G149" s="201"/>
      <c r="H149" s="201"/>
      <c r="I149" s="201"/>
      <c r="J149" s="201"/>
      <c r="K149" s="201"/>
      <c r="L149" s="201"/>
    </row>
    <row r="150" spans="1:12">
      <c r="A150" s="397"/>
      <c r="B150" s="395"/>
      <c r="C150" s="395"/>
      <c r="D150" s="395"/>
      <c r="E150" s="201"/>
      <c r="F150" s="201"/>
      <c r="G150" s="201"/>
      <c r="H150" s="201"/>
      <c r="I150" s="201"/>
      <c r="J150" s="201"/>
      <c r="K150" s="201"/>
      <c r="L150" s="201"/>
    </row>
    <row r="151" spans="1:12">
      <c r="A151" s="397"/>
      <c r="B151" s="395"/>
      <c r="C151" s="395"/>
      <c r="D151" s="395"/>
      <c r="E151" s="201"/>
      <c r="F151" s="201"/>
      <c r="G151" s="201"/>
      <c r="H151" s="201"/>
      <c r="I151" s="201"/>
      <c r="J151" s="201"/>
      <c r="K151" s="201"/>
      <c r="L151" s="201"/>
    </row>
    <row r="152" spans="1:12">
      <c r="A152" s="397"/>
      <c r="B152" s="395"/>
      <c r="C152" s="395"/>
      <c r="D152" s="395"/>
      <c r="E152" s="201"/>
      <c r="F152" s="201"/>
      <c r="G152" s="201"/>
      <c r="H152" s="201"/>
      <c r="I152" s="201"/>
      <c r="J152" s="201"/>
      <c r="K152" s="201"/>
      <c r="L152" s="201"/>
    </row>
    <row r="153" spans="1:12">
      <c r="A153" s="397"/>
      <c r="B153" s="395"/>
      <c r="C153" s="395"/>
      <c r="D153" s="395"/>
      <c r="E153" s="201"/>
      <c r="F153" s="201"/>
      <c r="G153" s="201"/>
      <c r="H153" s="201"/>
      <c r="I153" s="201"/>
      <c r="J153" s="201"/>
      <c r="K153" s="201"/>
      <c r="L153" s="201"/>
    </row>
    <row r="154" spans="1:12">
      <c r="A154" s="397"/>
      <c r="B154" s="395"/>
      <c r="C154" s="395"/>
      <c r="D154" s="395"/>
      <c r="E154" s="201"/>
      <c r="F154" s="201"/>
      <c r="G154" s="201"/>
      <c r="H154" s="201"/>
      <c r="I154" s="201"/>
      <c r="J154" s="201"/>
      <c r="K154" s="201"/>
      <c r="L154" s="201"/>
    </row>
    <row r="155" spans="1:12">
      <c r="A155" s="397"/>
      <c r="B155" s="395"/>
      <c r="C155" s="395"/>
      <c r="D155" s="395"/>
      <c r="E155" s="201"/>
      <c r="F155" s="201"/>
      <c r="G155" s="201"/>
      <c r="H155" s="201"/>
      <c r="I155" s="201"/>
      <c r="J155" s="201"/>
      <c r="K155" s="201"/>
      <c r="L155" s="201"/>
    </row>
    <row r="156" spans="1:12">
      <c r="A156" s="397"/>
      <c r="B156" s="395"/>
      <c r="C156" s="395"/>
      <c r="D156" s="395"/>
      <c r="E156" s="201"/>
      <c r="F156" s="201"/>
      <c r="G156" s="201"/>
      <c r="H156" s="201"/>
      <c r="I156" s="201"/>
      <c r="J156" s="201"/>
      <c r="K156" s="201"/>
      <c r="L156" s="201"/>
    </row>
    <row r="157" spans="1:12">
      <c r="A157" s="397"/>
      <c r="B157" s="395"/>
      <c r="C157" s="395"/>
      <c r="D157" s="395"/>
      <c r="E157" s="201"/>
      <c r="F157" s="201"/>
      <c r="G157" s="201"/>
      <c r="H157" s="201"/>
      <c r="I157" s="201"/>
      <c r="J157" s="201"/>
      <c r="K157" s="201"/>
      <c r="L157" s="201"/>
    </row>
    <row r="158" spans="1:12">
      <c r="A158" s="397"/>
      <c r="B158" s="395"/>
      <c r="C158" s="395"/>
      <c r="D158" s="395"/>
      <c r="E158" s="201"/>
      <c r="F158" s="201"/>
      <c r="G158" s="201"/>
      <c r="H158" s="201"/>
      <c r="I158" s="201"/>
      <c r="J158" s="201"/>
      <c r="K158" s="201"/>
      <c r="L158" s="201"/>
    </row>
    <row r="159" spans="1:12">
      <c r="A159" s="397"/>
      <c r="B159" s="395"/>
      <c r="C159" s="395"/>
      <c r="D159" s="395"/>
      <c r="E159" s="201"/>
      <c r="F159" s="201"/>
      <c r="G159" s="201"/>
      <c r="H159" s="201"/>
      <c r="I159" s="201"/>
      <c r="J159" s="201"/>
      <c r="K159" s="201"/>
      <c r="L159" s="201"/>
    </row>
    <row r="160" spans="1:12">
      <c r="A160" s="397"/>
      <c r="B160" s="395"/>
      <c r="C160" s="395"/>
      <c r="D160" s="395"/>
      <c r="E160" s="201"/>
      <c r="F160" s="201"/>
      <c r="G160" s="201"/>
      <c r="H160" s="201"/>
      <c r="I160" s="201"/>
      <c r="J160" s="201"/>
      <c r="K160" s="201"/>
      <c r="L160" s="201"/>
    </row>
    <row r="161" spans="1:12">
      <c r="A161" s="397"/>
      <c r="B161" s="395"/>
      <c r="C161" s="395"/>
      <c r="D161" s="395"/>
      <c r="E161" s="201"/>
      <c r="F161" s="201"/>
      <c r="G161" s="201"/>
      <c r="H161" s="201"/>
      <c r="I161" s="201"/>
      <c r="J161" s="201"/>
      <c r="K161" s="201"/>
      <c r="L161" s="201"/>
    </row>
    <row r="162" spans="1:12">
      <c r="A162" s="397"/>
      <c r="B162" s="395"/>
      <c r="C162" s="395"/>
      <c r="D162" s="395"/>
      <c r="E162" s="201"/>
      <c r="F162" s="201"/>
      <c r="G162" s="201"/>
      <c r="H162" s="201"/>
      <c r="I162" s="201"/>
      <c r="J162" s="201"/>
      <c r="K162" s="201"/>
      <c r="L162" s="201"/>
    </row>
    <row r="163" spans="1:12">
      <c r="A163" s="397"/>
      <c r="B163" s="395"/>
      <c r="C163" s="395"/>
      <c r="D163" s="395"/>
      <c r="E163" s="201"/>
      <c r="F163" s="201"/>
      <c r="G163" s="201"/>
      <c r="H163" s="201"/>
      <c r="I163" s="201"/>
      <c r="J163" s="201"/>
      <c r="K163" s="201"/>
      <c r="L163" s="201"/>
    </row>
    <row r="164" spans="1:12">
      <c r="A164" s="397"/>
      <c r="B164" s="395"/>
      <c r="C164" s="395"/>
      <c r="D164" s="395"/>
      <c r="E164" s="201"/>
      <c r="F164" s="201"/>
      <c r="G164" s="201"/>
      <c r="H164" s="201"/>
      <c r="I164" s="201"/>
      <c r="J164" s="201"/>
      <c r="K164" s="201"/>
      <c r="L164" s="201"/>
    </row>
    <row r="165" spans="1:12">
      <c r="A165" s="397"/>
      <c r="B165" s="395"/>
      <c r="C165" s="395"/>
      <c r="D165" s="395"/>
      <c r="E165" s="201"/>
      <c r="F165" s="201"/>
      <c r="G165" s="201"/>
      <c r="H165" s="201"/>
      <c r="I165" s="201"/>
      <c r="J165" s="201"/>
      <c r="K165" s="201"/>
      <c r="L165" s="201"/>
    </row>
    <row r="166" spans="1:12">
      <c r="A166" s="397"/>
      <c r="B166" s="395"/>
      <c r="C166" s="395"/>
      <c r="D166" s="395"/>
      <c r="E166" s="201"/>
      <c r="F166" s="201"/>
      <c r="G166" s="201"/>
      <c r="H166" s="201"/>
      <c r="I166" s="201"/>
      <c r="J166" s="201"/>
      <c r="K166" s="201"/>
      <c r="L166" s="201"/>
    </row>
    <row r="167" spans="1:12">
      <c r="A167" s="397"/>
      <c r="B167" s="395"/>
      <c r="C167" s="395"/>
      <c r="D167" s="395"/>
      <c r="E167" s="201"/>
      <c r="F167" s="201"/>
      <c r="G167" s="201"/>
      <c r="H167" s="201"/>
      <c r="I167" s="201"/>
      <c r="J167" s="201"/>
      <c r="K167" s="201"/>
      <c r="L167" s="201"/>
    </row>
    <row r="168" spans="1:12">
      <c r="A168" s="397"/>
      <c r="B168" s="395"/>
      <c r="C168" s="395"/>
      <c r="D168" s="395"/>
      <c r="E168" s="201"/>
      <c r="F168" s="201"/>
      <c r="G168" s="201"/>
      <c r="H168" s="201"/>
      <c r="I168" s="201"/>
      <c r="J168" s="201"/>
      <c r="K168" s="201"/>
      <c r="L168" s="201"/>
    </row>
    <row r="169" spans="1:12">
      <c r="A169" s="397"/>
      <c r="B169" s="395"/>
      <c r="C169" s="395"/>
      <c r="D169" s="395"/>
      <c r="E169" s="201"/>
      <c r="F169" s="201"/>
      <c r="G169" s="201"/>
      <c r="H169" s="201"/>
      <c r="I169" s="201"/>
      <c r="J169" s="201"/>
      <c r="K169" s="201"/>
      <c r="L169" s="201"/>
    </row>
    <row r="170" spans="1:12">
      <c r="A170" s="397"/>
      <c r="B170" s="395"/>
      <c r="C170" s="395"/>
      <c r="D170" s="395"/>
      <c r="E170" s="201"/>
      <c r="F170" s="201"/>
      <c r="G170" s="201"/>
      <c r="H170" s="201"/>
      <c r="I170" s="201"/>
      <c r="J170" s="201"/>
      <c r="K170" s="201"/>
      <c r="L170" s="201"/>
    </row>
    <row r="171" spans="1:12">
      <c r="A171" s="397"/>
      <c r="B171" s="395"/>
      <c r="C171" s="395"/>
      <c r="D171" s="395"/>
      <c r="E171" s="201"/>
      <c r="F171" s="201"/>
      <c r="G171" s="201"/>
      <c r="H171" s="201"/>
      <c r="I171" s="201"/>
      <c r="J171" s="201"/>
      <c r="K171" s="201"/>
      <c r="L171" s="201"/>
    </row>
    <row r="172" spans="1:12">
      <c r="A172" s="397"/>
      <c r="B172" s="395"/>
      <c r="C172" s="395"/>
      <c r="D172" s="395"/>
      <c r="E172" s="201"/>
      <c r="F172" s="201"/>
      <c r="G172" s="201"/>
      <c r="H172" s="201"/>
      <c r="I172" s="201"/>
      <c r="J172" s="201"/>
      <c r="K172" s="201"/>
      <c r="L172" s="201"/>
    </row>
    <row r="173" spans="1:12">
      <c r="A173" s="397"/>
      <c r="B173" s="395"/>
      <c r="C173" s="395"/>
      <c r="D173" s="395"/>
      <c r="E173" s="201"/>
      <c r="F173" s="201"/>
      <c r="G173" s="201"/>
      <c r="H173" s="201"/>
      <c r="I173" s="201"/>
      <c r="J173" s="201"/>
      <c r="K173" s="201"/>
      <c r="L173" s="201"/>
    </row>
    <row r="174" spans="1:12">
      <c r="A174" s="397"/>
      <c r="B174" s="395"/>
      <c r="C174" s="395"/>
      <c r="D174" s="395"/>
      <c r="E174" s="201"/>
      <c r="F174" s="201"/>
      <c r="G174" s="201"/>
      <c r="H174" s="201"/>
      <c r="I174" s="201"/>
      <c r="J174" s="201"/>
      <c r="K174" s="201"/>
      <c r="L174" s="201"/>
    </row>
    <row r="175" spans="1:12">
      <c r="A175" s="397"/>
      <c r="B175" s="395"/>
      <c r="C175" s="395"/>
      <c r="D175" s="395"/>
      <c r="E175" s="201"/>
      <c r="F175" s="201"/>
      <c r="G175" s="201"/>
      <c r="H175" s="201"/>
      <c r="I175" s="201"/>
      <c r="J175" s="201"/>
      <c r="K175" s="201"/>
      <c r="L175" s="201"/>
    </row>
    <row r="176" spans="1:12">
      <c r="A176" s="397"/>
      <c r="B176" s="395"/>
      <c r="C176" s="395"/>
      <c r="D176" s="395"/>
      <c r="E176" s="201"/>
      <c r="F176" s="201"/>
      <c r="G176" s="201"/>
      <c r="H176" s="201"/>
      <c r="I176" s="201"/>
      <c r="J176" s="201"/>
      <c r="K176" s="201"/>
      <c r="L176" s="201"/>
    </row>
    <row r="177" spans="1:12">
      <c r="A177" s="397"/>
      <c r="B177" s="395"/>
      <c r="C177" s="395"/>
      <c r="D177" s="395"/>
      <c r="E177" s="201"/>
      <c r="F177" s="201"/>
      <c r="G177" s="201"/>
      <c r="H177" s="201"/>
      <c r="I177" s="201"/>
      <c r="J177" s="201"/>
      <c r="K177" s="201"/>
      <c r="L177" s="201"/>
    </row>
    <row r="178" spans="1:12">
      <c r="A178" s="397"/>
      <c r="B178" s="395"/>
      <c r="C178" s="395"/>
      <c r="D178" s="395"/>
      <c r="E178" s="201"/>
      <c r="F178" s="201"/>
      <c r="G178" s="201"/>
      <c r="H178" s="201"/>
      <c r="I178" s="201"/>
      <c r="J178" s="201"/>
      <c r="K178" s="201"/>
      <c r="L178" s="201"/>
    </row>
    <row r="179" spans="1:12">
      <c r="A179" s="397"/>
      <c r="B179" s="395"/>
      <c r="C179" s="395"/>
      <c r="D179" s="395"/>
      <c r="E179" s="201"/>
      <c r="F179" s="201"/>
      <c r="G179" s="201"/>
      <c r="H179" s="201"/>
      <c r="I179" s="201"/>
      <c r="J179" s="201"/>
      <c r="K179" s="201"/>
      <c r="L179" s="201"/>
    </row>
    <row r="180" spans="1:12">
      <c r="A180" s="397"/>
      <c r="B180" s="395"/>
      <c r="C180" s="395"/>
      <c r="D180" s="395"/>
      <c r="E180" s="201"/>
      <c r="F180" s="201"/>
      <c r="G180" s="201"/>
      <c r="H180" s="201"/>
      <c r="I180" s="201"/>
      <c r="J180" s="201"/>
      <c r="K180" s="201"/>
      <c r="L180" s="201"/>
    </row>
    <row r="181" spans="1:12">
      <c r="A181" s="397"/>
      <c r="B181" s="395"/>
      <c r="C181" s="395"/>
      <c r="D181" s="395"/>
      <c r="E181" s="201"/>
      <c r="F181" s="201"/>
      <c r="G181" s="201"/>
      <c r="H181" s="201"/>
      <c r="I181" s="201"/>
      <c r="J181" s="201"/>
      <c r="K181" s="201"/>
      <c r="L181" s="201"/>
    </row>
    <row r="182" spans="1:12">
      <c r="A182" s="397"/>
      <c r="B182" s="395"/>
      <c r="C182" s="395"/>
      <c r="D182" s="395"/>
      <c r="E182" s="201"/>
      <c r="F182" s="201"/>
      <c r="G182" s="201"/>
      <c r="H182" s="201"/>
      <c r="I182" s="201"/>
      <c r="J182" s="201"/>
      <c r="K182" s="201"/>
      <c r="L182" s="201"/>
    </row>
    <row r="183" spans="1:12">
      <c r="A183" s="397"/>
      <c r="B183" s="395"/>
      <c r="C183" s="395"/>
      <c r="D183" s="395"/>
      <c r="E183" s="201"/>
      <c r="F183" s="201"/>
      <c r="G183" s="201"/>
      <c r="H183" s="201"/>
      <c r="I183" s="201"/>
      <c r="J183" s="201"/>
      <c r="K183" s="201"/>
      <c r="L183" s="201"/>
    </row>
    <row r="184" spans="1:12">
      <c r="A184" s="397"/>
      <c r="B184" s="395"/>
      <c r="C184" s="395"/>
      <c r="D184" s="395"/>
      <c r="E184" s="201"/>
      <c r="F184" s="201"/>
      <c r="G184" s="201"/>
      <c r="H184" s="201"/>
      <c r="I184" s="201"/>
      <c r="J184" s="201"/>
      <c r="K184" s="201"/>
      <c r="L184" s="201"/>
    </row>
    <row r="185" spans="1:12">
      <c r="B185" s="201"/>
      <c r="C185" s="201"/>
      <c r="D185" s="201"/>
      <c r="E185" s="201"/>
      <c r="F185" s="201"/>
      <c r="G185" s="201"/>
      <c r="H185" s="201"/>
      <c r="I185" s="201"/>
      <c r="J185" s="201"/>
      <c r="K185" s="201"/>
      <c r="L185" s="201"/>
    </row>
    <row r="186" spans="1:12">
      <c r="B186" s="201"/>
      <c r="C186" s="201"/>
      <c r="D186" s="201"/>
      <c r="E186" s="201"/>
      <c r="F186" s="201"/>
      <c r="G186" s="201"/>
      <c r="H186" s="201"/>
      <c r="I186" s="201"/>
      <c r="J186" s="201"/>
      <c r="K186" s="201"/>
      <c r="L186" s="201"/>
    </row>
    <row r="187" spans="1:12">
      <c r="B187" s="201"/>
      <c r="C187" s="201"/>
      <c r="D187" s="201"/>
      <c r="E187" s="201"/>
      <c r="F187" s="201"/>
      <c r="G187" s="201"/>
      <c r="H187" s="201"/>
      <c r="I187" s="201"/>
      <c r="J187" s="201"/>
      <c r="K187" s="201"/>
      <c r="L187" s="201"/>
    </row>
    <row r="188" spans="1:12">
      <c r="B188" s="201"/>
      <c r="C188" s="201"/>
      <c r="D188" s="201"/>
      <c r="E188" s="201"/>
      <c r="F188" s="201"/>
      <c r="G188" s="201"/>
      <c r="H188" s="201"/>
      <c r="I188" s="201"/>
      <c r="J188" s="201"/>
      <c r="K188" s="201"/>
      <c r="L188" s="201"/>
    </row>
    <row r="189" spans="1:12">
      <c r="B189" s="201"/>
      <c r="C189" s="201"/>
      <c r="D189" s="201"/>
      <c r="E189" s="201"/>
      <c r="F189" s="201"/>
      <c r="G189" s="201"/>
      <c r="H189" s="201"/>
      <c r="I189" s="201"/>
      <c r="J189" s="201"/>
      <c r="K189" s="201"/>
      <c r="L189" s="201"/>
    </row>
    <row r="190" spans="1:12">
      <c r="B190" s="201"/>
      <c r="C190" s="201"/>
      <c r="D190" s="201"/>
      <c r="E190" s="201"/>
      <c r="F190" s="201"/>
      <c r="G190" s="201"/>
      <c r="H190" s="201"/>
      <c r="I190" s="201"/>
      <c r="J190" s="201"/>
      <c r="K190" s="201"/>
      <c r="L190" s="201"/>
    </row>
    <row r="191" spans="1:12">
      <c r="B191" s="201"/>
      <c r="C191" s="201"/>
      <c r="D191" s="201"/>
      <c r="E191" s="201"/>
      <c r="F191" s="201"/>
      <c r="G191" s="201"/>
      <c r="H191" s="201"/>
      <c r="I191" s="201"/>
      <c r="J191" s="201"/>
      <c r="K191" s="201"/>
      <c r="L191" s="201"/>
    </row>
    <row r="192" spans="1:12">
      <c r="B192" s="201"/>
      <c r="C192" s="201"/>
      <c r="D192" s="201"/>
      <c r="E192" s="201"/>
      <c r="F192" s="201"/>
      <c r="G192" s="201"/>
      <c r="H192" s="201"/>
      <c r="I192" s="201"/>
      <c r="J192" s="201"/>
      <c r="K192" s="201"/>
      <c r="L192" s="201"/>
    </row>
    <row r="193" spans="2:12">
      <c r="B193" s="201"/>
      <c r="C193" s="201"/>
      <c r="D193" s="201"/>
      <c r="E193" s="201"/>
      <c r="F193" s="201"/>
      <c r="G193" s="201"/>
      <c r="H193" s="201"/>
      <c r="I193" s="201"/>
      <c r="J193" s="201"/>
      <c r="K193" s="201"/>
      <c r="L193" s="201"/>
    </row>
  </sheetData>
  <sheetProtection password="DEB4" sheet="1"/>
  <mergeCells count="9">
    <mergeCell ref="A25:A26"/>
    <mergeCell ref="C55:D55"/>
    <mergeCell ref="E55:F55"/>
    <mergeCell ref="C3:D3"/>
    <mergeCell ref="E3:F3"/>
    <mergeCell ref="A17:A18"/>
    <mergeCell ref="A19:A20"/>
    <mergeCell ref="A21:A22"/>
    <mergeCell ref="A23:A24"/>
  </mergeCells>
  <pageMargins left="0.25" right="0.25" top="0.75" bottom="0.75" header="0.3" footer="0.3"/>
  <pageSetup paperSize="9" orientation="portrait" r:id="rId1"/>
  <headerFooter>
    <oddHeader>&amp;C&amp;"-,Fett"&amp;12&amp;UStundenverrechnungssatz 
Grundreinigung</oddHeader>
  </headerFooter>
  <ignoredErrors>
    <ignoredError sqref="C55:F55" evalError="1"/>
    <ignoredError sqref="A9:A5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B795-A9C0-4507-BD52-EC8EF61FA067}">
  <dimension ref="A1:L88"/>
  <sheetViews>
    <sheetView view="pageLayout" zoomScaleNormal="100" workbookViewId="0">
      <selection activeCell="I8" sqref="I8"/>
    </sheetView>
  </sheetViews>
  <sheetFormatPr baseColWidth="10" defaultRowHeight="12.75"/>
  <cols>
    <col min="1" max="1" width="17.5703125" style="201" customWidth="1"/>
    <col min="2" max="2" width="7.5703125" style="201" customWidth="1"/>
    <col min="3" max="3" width="3.7109375" style="201" customWidth="1"/>
    <col min="4" max="4" width="4.42578125" style="201" customWidth="1"/>
    <col min="5" max="5" width="10.28515625" style="201" customWidth="1"/>
    <col min="6" max="6" width="8.85546875" style="201" customWidth="1"/>
    <col min="7" max="7" width="10.140625" style="201" customWidth="1"/>
    <col min="8" max="8" width="12.140625" style="201" customWidth="1"/>
    <col min="9" max="9" width="11" style="201" customWidth="1"/>
    <col min="10" max="10" width="14.140625" style="201" customWidth="1"/>
    <col min="11" max="11" width="13.5703125" style="201" customWidth="1"/>
    <col min="12" max="12" width="16.85546875" style="201" customWidth="1"/>
    <col min="13" max="16384" width="11.42578125" style="201"/>
  </cols>
  <sheetData>
    <row r="1" spans="1:12" ht="15.75">
      <c r="A1" s="225" t="s">
        <v>247</v>
      </c>
      <c r="I1" s="278"/>
      <c r="J1" s="398" t="s">
        <v>275</v>
      </c>
    </row>
    <row r="3" spans="1:12">
      <c r="A3" s="201" t="s">
        <v>1</v>
      </c>
      <c r="D3" s="201" t="s">
        <v>39</v>
      </c>
    </row>
    <row r="4" spans="1:12">
      <c r="A4" s="201" t="s">
        <v>111</v>
      </c>
      <c r="D4" s="201" t="s">
        <v>3</v>
      </c>
    </row>
    <row r="5" spans="1:12" ht="13.5" thickBot="1"/>
    <row r="6" spans="1:12" ht="38.25">
      <c r="A6" s="280" t="s">
        <v>239</v>
      </c>
      <c r="B6" s="281" t="s">
        <v>227</v>
      </c>
      <c r="C6" s="562" t="s">
        <v>228</v>
      </c>
      <c r="D6" s="562"/>
      <c r="E6" s="281" t="s">
        <v>229</v>
      </c>
      <c r="F6" s="281" t="s">
        <v>230</v>
      </c>
      <c r="G6" s="281" t="s">
        <v>231</v>
      </c>
      <c r="H6" s="281" t="s">
        <v>232</v>
      </c>
      <c r="I6" s="281" t="s">
        <v>233</v>
      </c>
      <c r="J6" s="281" t="s">
        <v>234</v>
      </c>
      <c r="K6" s="281" t="s">
        <v>235</v>
      </c>
      <c r="L6" s="282" t="s">
        <v>236</v>
      </c>
    </row>
    <row r="7" spans="1:12" ht="31.9" customHeight="1" thickBot="1">
      <c r="A7" s="283"/>
      <c r="B7" s="284"/>
      <c r="C7" s="285" t="s">
        <v>237</v>
      </c>
      <c r="D7" s="399" t="s">
        <v>238</v>
      </c>
      <c r="E7" s="284"/>
      <c r="F7" s="284"/>
      <c r="G7" s="284"/>
      <c r="H7" s="284"/>
      <c r="I7" s="284"/>
      <c r="J7" s="284"/>
      <c r="K7" s="328"/>
      <c r="L7" s="287"/>
    </row>
    <row r="8" spans="1:12">
      <c r="A8" s="400" t="s">
        <v>91</v>
      </c>
      <c r="B8" s="290" t="s">
        <v>53</v>
      </c>
      <c r="C8" s="290"/>
      <c r="D8" s="291" t="s">
        <v>47</v>
      </c>
      <c r="E8" s="292">
        <v>24.5</v>
      </c>
      <c r="F8" s="293" t="s">
        <v>142</v>
      </c>
      <c r="G8" s="293">
        <v>1</v>
      </c>
      <c r="H8" s="295">
        <f>(E8*G8)</f>
        <v>24.5</v>
      </c>
      <c r="I8" s="364"/>
      <c r="J8" s="296" t="e">
        <f>ROUND(H8/I8,2)</f>
        <v>#DIV/0!</v>
      </c>
      <c r="K8" s="297">
        <f>'SVS GR'!D54</f>
        <v>0</v>
      </c>
      <c r="L8" s="298" t="e">
        <f>ROUND(J8*K8,2)</f>
        <v>#DIV/0!</v>
      </c>
    </row>
    <row r="9" spans="1:12">
      <c r="A9" s="401" t="s">
        <v>93</v>
      </c>
      <c r="B9" s="300" t="s">
        <v>53</v>
      </c>
      <c r="C9" s="289"/>
      <c r="D9" s="301" t="s">
        <v>47</v>
      </c>
      <c r="E9" s="302">
        <v>11.71</v>
      </c>
      <c r="F9" s="303" t="s">
        <v>142</v>
      </c>
      <c r="G9" s="303">
        <v>1</v>
      </c>
      <c r="H9" s="305">
        <f t="shared" ref="H9:H70" si="0">(E9*G9)</f>
        <v>11.71</v>
      </c>
      <c r="I9" s="365"/>
      <c r="J9" s="306" t="e">
        <f t="shared" ref="J9:J70" si="1">ROUND(H9/I9,2)</f>
        <v>#DIV/0!</v>
      </c>
      <c r="K9" s="307">
        <f>'SVS GR'!D54</f>
        <v>0</v>
      </c>
      <c r="L9" s="308" t="e">
        <f t="shared" ref="L9:L70" si="2">ROUND(J9*K9,2)</f>
        <v>#DIV/0!</v>
      </c>
    </row>
    <row r="10" spans="1:12">
      <c r="A10" s="400" t="s">
        <v>43</v>
      </c>
      <c r="B10" s="289" t="s">
        <v>44</v>
      </c>
      <c r="C10" s="289"/>
      <c r="D10" s="301" t="s">
        <v>47</v>
      </c>
      <c r="E10" s="309">
        <v>75.08</v>
      </c>
      <c r="F10" s="303" t="s">
        <v>142</v>
      </c>
      <c r="G10" s="293">
        <v>1</v>
      </c>
      <c r="H10" s="305">
        <f t="shared" si="0"/>
        <v>75.08</v>
      </c>
      <c r="I10" s="365"/>
      <c r="J10" s="306" t="e">
        <f t="shared" si="1"/>
        <v>#DIV/0!</v>
      </c>
      <c r="K10" s="307">
        <f>'SVS GR'!D54</f>
        <v>0</v>
      </c>
      <c r="L10" s="308" t="e">
        <f t="shared" si="2"/>
        <v>#DIV/0!</v>
      </c>
    </row>
    <row r="11" spans="1:12">
      <c r="A11" s="401" t="s">
        <v>48</v>
      </c>
      <c r="B11" s="300" t="s">
        <v>58</v>
      </c>
      <c r="C11" s="289"/>
      <c r="D11" s="301" t="s">
        <v>47</v>
      </c>
      <c r="E11" s="310">
        <v>13.6</v>
      </c>
      <c r="F11" s="303" t="s">
        <v>142</v>
      </c>
      <c r="G11" s="303">
        <v>1</v>
      </c>
      <c r="H11" s="305">
        <f t="shared" si="0"/>
        <v>13.6</v>
      </c>
      <c r="I11" s="365"/>
      <c r="J11" s="306" t="e">
        <f t="shared" si="1"/>
        <v>#DIV/0!</v>
      </c>
      <c r="K11" s="307">
        <f>'SVS GR'!D54</f>
        <v>0</v>
      </c>
      <c r="L11" s="308" t="e">
        <f t="shared" si="2"/>
        <v>#DIV/0!</v>
      </c>
    </row>
    <row r="12" spans="1:12">
      <c r="A12" s="400" t="s">
        <v>50</v>
      </c>
      <c r="B12" s="289" t="s">
        <v>44</v>
      </c>
      <c r="C12" s="289"/>
      <c r="D12" s="301" t="s">
        <v>47</v>
      </c>
      <c r="E12" s="309">
        <v>75.08</v>
      </c>
      <c r="F12" s="303" t="s">
        <v>142</v>
      </c>
      <c r="G12" s="293">
        <v>1</v>
      </c>
      <c r="H12" s="305">
        <f t="shared" si="0"/>
        <v>75.08</v>
      </c>
      <c r="I12" s="365"/>
      <c r="J12" s="306" t="e">
        <f t="shared" si="1"/>
        <v>#DIV/0!</v>
      </c>
      <c r="K12" s="307">
        <f>'SVS GR'!D54</f>
        <v>0</v>
      </c>
      <c r="L12" s="308" t="e">
        <f t="shared" si="2"/>
        <v>#DIV/0!</v>
      </c>
    </row>
    <row r="13" spans="1:12">
      <c r="A13" s="400" t="s">
        <v>48</v>
      </c>
      <c r="B13" s="289" t="s">
        <v>44</v>
      </c>
      <c r="C13" s="289"/>
      <c r="D13" s="301" t="s">
        <v>47</v>
      </c>
      <c r="E13" s="309">
        <v>8.9600000000000009</v>
      </c>
      <c r="F13" s="303" t="s">
        <v>142</v>
      </c>
      <c r="G13" s="293">
        <v>1</v>
      </c>
      <c r="H13" s="305">
        <f t="shared" si="0"/>
        <v>8.9600000000000009</v>
      </c>
      <c r="I13" s="365"/>
      <c r="J13" s="306" t="e">
        <f t="shared" si="1"/>
        <v>#DIV/0!</v>
      </c>
      <c r="K13" s="307">
        <f>'SVS GR'!D54</f>
        <v>0</v>
      </c>
      <c r="L13" s="308" t="e">
        <f t="shared" si="2"/>
        <v>#DIV/0!</v>
      </c>
    </row>
    <row r="14" spans="1:12">
      <c r="A14" s="400" t="s">
        <v>43</v>
      </c>
      <c r="B14" s="289" t="s">
        <v>44</v>
      </c>
      <c r="C14" s="289"/>
      <c r="D14" s="301" t="s">
        <v>47</v>
      </c>
      <c r="E14" s="309">
        <v>75.08</v>
      </c>
      <c r="F14" s="303" t="s">
        <v>142</v>
      </c>
      <c r="G14" s="293">
        <v>1</v>
      </c>
      <c r="H14" s="305">
        <f t="shared" si="0"/>
        <v>75.08</v>
      </c>
      <c r="I14" s="365"/>
      <c r="J14" s="306" t="e">
        <f t="shared" si="1"/>
        <v>#DIV/0!</v>
      </c>
      <c r="K14" s="307">
        <f>'SVS GR'!D54</f>
        <v>0</v>
      </c>
      <c r="L14" s="308" t="e">
        <f t="shared" si="2"/>
        <v>#DIV/0!</v>
      </c>
    </row>
    <row r="15" spans="1:12">
      <c r="A15" s="400" t="s">
        <v>52</v>
      </c>
      <c r="B15" s="289" t="s">
        <v>60</v>
      </c>
      <c r="C15" s="289"/>
      <c r="D15" s="301" t="s">
        <v>47</v>
      </c>
      <c r="E15" s="309">
        <v>37.159999999999997</v>
      </c>
      <c r="F15" s="303" t="s">
        <v>142</v>
      </c>
      <c r="G15" s="293">
        <v>1</v>
      </c>
      <c r="H15" s="305">
        <f t="shared" si="0"/>
        <v>37.159999999999997</v>
      </c>
      <c r="I15" s="365"/>
      <c r="J15" s="306" t="e">
        <f t="shared" si="1"/>
        <v>#DIV/0!</v>
      </c>
      <c r="K15" s="307">
        <f>'SVS GR'!D54</f>
        <v>0</v>
      </c>
      <c r="L15" s="308" t="e">
        <f t="shared" si="2"/>
        <v>#DIV/0!</v>
      </c>
    </row>
    <row r="16" spans="1:12">
      <c r="A16" s="400" t="s">
        <v>55</v>
      </c>
      <c r="B16" s="289" t="s">
        <v>60</v>
      </c>
      <c r="C16" s="289"/>
      <c r="D16" s="301" t="s">
        <v>47</v>
      </c>
      <c r="E16" s="309">
        <v>37.159999999999997</v>
      </c>
      <c r="F16" s="303" t="s">
        <v>142</v>
      </c>
      <c r="G16" s="293">
        <v>1</v>
      </c>
      <c r="H16" s="305">
        <f t="shared" si="0"/>
        <v>37.159999999999997</v>
      </c>
      <c r="I16" s="365"/>
      <c r="J16" s="306" t="e">
        <f t="shared" si="1"/>
        <v>#DIV/0!</v>
      </c>
      <c r="K16" s="307">
        <f>'SVS GR'!D54</f>
        <v>0</v>
      </c>
      <c r="L16" s="308" t="e">
        <f t="shared" si="2"/>
        <v>#DIV/0!</v>
      </c>
    </row>
    <row r="17" spans="1:12">
      <c r="A17" s="400" t="s">
        <v>57</v>
      </c>
      <c r="B17" s="289" t="s">
        <v>53</v>
      </c>
      <c r="C17" s="289"/>
      <c r="D17" s="301" t="s">
        <v>47</v>
      </c>
      <c r="E17" s="309">
        <v>36.26</v>
      </c>
      <c r="F17" s="303" t="s">
        <v>142</v>
      </c>
      <c r="G17" s="293">
        <v>1</v>
      </c>
      <c r="H17" s="305">
        <f t="shared" si="0"/>
        <v>36.26</v>
      </c>
      <c r="I17" s="365"/>
      <c r="J17" s="306" t="e">
        <f t="shared" si="1"/>
        <v>#DIV/0!</v>
      </c>
      <c r="K17" s="307">
        <f>'SVS GR'!D54</f>
        <v>0</v>
      </c>
      <c r="L17" s="308" t="e">
        <f t="shared" si="2"/>
        <v>#DIV/0!</v>
      </c>
    </row>
    <row r="18" spans="1:12">
      <c r="A18" s="400" t="s">
        <v>57</v>
      </c>
      <c r="B18" s="289" t="s">
        <v>53</v>
      </c>
      <c r="C18" s="289"/>
      <c r="D18" s="301" t="s">
        <v>47</v>
      </c>
      <c r="E18" s="309">
        <v>16.04</v>
      </c>
      <c r="F18" s="303" t="s">
        <v>142</v>
      </c>
      <c r="G18" s="293">
        <v>1</v>
      </c>
      <c r="H18" s="305">
        <f t="shared" si="0"/>
        <v>16.04</v>
      </c>
      <c r="I18" s="365"/>
      <c r="J18" s="306" t="e">
        <f t="shared" si="1"/>
        <v>#DIV/0!</v>
      </c>
      <c r="K18" s="307">
        <f>'SVS GR'!D54</f>
        <v>0</v>
      </c>
      <c r="L18" s="308" t="e">
        <f t="shared" si="2"/>
        <v>#DIV/0!</v>
      </c>
    </row>
    <row r="19" spans="1:12">
      <c r="A19" s="400" t="s">
        <v>390</v>
      </c>
      <c r="B19" s="289" t="s">
        <v>64</v>
      </c>
      <c r="C19" s="289"/>
      <c r="D19" s="301" t="s">
        <v>47</v>
      </c>
      <c r="E19" s="309">
        <v>17.72</v>
      </c>
      <c r="F19" s="303" t="s">
        <v>142</v>
      </c>
      <c r="G19" s="293">
        <v>1</v>
      </c>
      <c r="H19" s="305">
        <f t="shared" si="0"/>
        <v>17.72</v>
      </c>
      <c r="I19" s="365"/>
      <c r="J19" s="306" t="e">
        <f t="shared" si="1"/>
        <v>#DIV/0!</v>
      </c>
      <c r="K19" s="307">
        <f>'SVS GR'!D54</f>
        <v>0</v>
      </c>
      <c r="L19" s="308" t="e">
        <f t="shared" si="2"/>
        <v>#DIV/0!</v>
      </c>
    </row>
    <row r="20" spans="1:12">
      <c r="A20" s="400" t="s">
        <v>43</v>
      </c>
      <c r="B20" s="289" t="s">
        <v>44</v>
      </c>
      <c r="C20" s="289"/>
      <c r="D20" s="301" t="s">
        <v>47</v>
      </c>
      <c r="E20" s="309">
        <v>50.54</v>
      </c>
      <c r="F20" s="303" t="s">
        <v>142</v>
      </c>
      <c r="G20" s="293">
        <v>1</v>
      </c>
      <c r="H20" s="305">
        <f t="shared" si="0"/>
        <v>50.54</v>
      </c>
      <c r="I20" s="365"/>
      <c r="J20" s="306" t="e">
        <f t="shared" si="1"/>
        <v>#DIV/0!</v>
      </c>
      <c r="K20" s="307">
        <f>'SVS GR'!D54</f>
        <v>0</v>
      </c>
      <c r="L20" s="308" t="e">
        <f t="shared" si="2"/>
        <v>#DIV/0!</v>
      </c>
    </row>
    <row r="21" spans="1:12">
      <c r="A21" s="400" t="s">
        <v>43</v>
      </c>
      <c r="B21" s="289" t="s">
        <v>44</v>
      </c>
      <c r="C21" s="289"/>
      <c r="D21" s="301" t="s">
        <v>47</v>
      </c>
      <c r="E21" s="309">
        <v>50.54</v>
      </c>
      <c r="F21" s="303" t="s">
        <v>142</v>
      </c>
      <c r="G21" s="293">
        <v>1</v>
      </c>
      <c r="H21" s="305">
        <f t="shared" si="0"/>
        <v>50.54</v>
      </c>
      <c r="I21" s="365"/>
      <c r="J21" s="306" t="e">
        <f t="shared" si="1"/>
        <v>#DIV/0!</v>
      </c>
      <c r="K21" s="307">
        <f>'SVS GR'!D54</f>
        <v>0</v>
      </c>
      <c r="L21" s="308" t="e">
        <f t="shared" si="2"/>
        <v>#DIV/0!</v>
      </c>
    </row>
    <row r="22" spans="1:12">
      <c r="A22" s="400" t="s">
        <v>43</v>
      </c>
      <c r="B22" s="289" t="s">
        <v>44</v>
      </c>
      <c r="C22" s="289"/>
      <c r="D22" s="301" t="s">
        <v>47</v>
      </c>
      <c r="E22" s="292">
        <v>50.54</v>
      </c>
      <c r="F22" s="303" t="s">
        <v>142</v>
      </c>
      <c r="G22" s="293">
        <v>1</v>
      </c>
      <c r="H22" s="305">
        <f t="shared" si="0"/>
        <v>50.54</v>
      </c>
      <c r="I22" s="365"/>
      <c r="J22" s="306" t="e">
        <f t="shared" si="1"/>
        <v>#DIV/0!</v>
      </c>
      <c r="K22" s="307">
        <f>'SVS GR'!D54</f>
        <v>0</v>
      </c>
      <c r="L22" s="308" t="e">
        <f t="shared" si="2"/>
        <v>#DIV/0!</v>
      </c>
    </row>
    <row r="23" spans="1:12">
      <c r="A23" s="304" t="s">
        <v>43</v>
      </c>
      <c r="B23" s="289" t="s">
        <v>44</v>
      </c>
      <c r="C23" s="289"/>
      <c r="D23" s="301" t="s">
        <v>47</v>
      </c>
      <c r="E23" s="292">
        <v>50.54</v>
      </c>
      <c r="F23" s="303" t="s">
        <v>142</v>
      </c>
      <c r="G23" s="293">
        <v>1</v>
      </c>
      <c r="H23" s="305">
        <f t="shared" si="0"/>
        <v>50.54</v>
      </c>
      <c r="I23" s="365"/>
      <c r="J23" s="306" t="e">
        <f t="shared" si="1"/>
        <v>#DIV/0!</v>
      </c>
      <c r="K23" s="307">
        <f>'SVS GR'!D54</f>
        <v>0</v>
      </c>
      <c r="L23" s="308" t="e">
        <f t="shared" si="2"/>
        <v>#DIV/0!</v>
      </c>
    </row>
    <row r="24" spans="1:12">
      <c r="A24" s="304" t="s">
        <v>43</v>
      </c>
      <c r="B24" s="289" t="s">
        <v>44</v>
      </c>
      <c r="C24" s="289"/>
      <c r="D24" s="301" t="s">
        <v>47</v>
      </c>
      <c r="E24" s="292">
        <v>50.54</v>
      </c>
      <c r="F24" s="303" t="s">
        <v>142</v>
      </c>
      <c r="G24" s="293">
        <v>1</v>
      </c>
      <c r="H24" s="305">
        <f t="shared" si="0"/>
        <v>50.54</v>
      </c>
      <c r="I24" s="365"/>
      <c r="J24" s="306" t="e">
        <f t="shared" si="1"/>
        <v>#DIV/0!</v>
      </c>
      <c r="K24" s="307">
        <f>'SVS GR'!D54</f>
        <v>0</v>
      </c>
      <c r="L24" s="308" t="e">
        <f t="shared" si="2"/>
        <v>#DIV/0!</v>
      </c>
    </row>
    <row r="25" spans="1:12">
      <c r="A25" s="402" t="s">
        <v>43</v>
      </c>
      <c r="B25" s="289" t="s">
        <v>44</v>
      </c>
      <c r="C25" s="289"/>
      <c r="D25" s="301" t="s">
        <v>47</v>
      </c>
      <c r="E25" s="314">
        <v>50.54</v>
      </c>
      <c r="F25" s="303" t="s">
        <v>142</v>
      </c>
      <c r="G25" s="315">
        <v>1</v>
      </c>
      <c r="H25" s="305">
        <f t="shared" si="0"/>
        <v>50.54</v>
      </c>
      <c r="I25" s="365"/>
      <c r="J25" s="306" t="e">
        <f t="shared" si="1"/>
        <v>#DIV/0!</v>
      </c>
      <c r="K25" s="307">
        <f>'SVS GR'!D54</f>
        <v>0</v>
      </c>
      <c r="L25" s="308" t="e">
        <f t="shared" si="2"/>
        <v>#DIV/0!</v>
      </c>
    </row>
    <row r="26" spans="1:12">
      <c r="A26" s="403" t="s">
        <v>63</v>
      </c>
      <c r="B26" s="289" t="s">
        <v>64</v>
      </c>
      <c r="C26" s="289"/>
      <c r="D26" s="301" t="s">
        <v>47</v>
      </c>
      <c r="E26" s="317">
        <v>150.16</v>
      </c>
      <c r="F26" s="303" t="s">
        <v>142</v>
      </c>
      <c r="G26" s="315">
        <v>1</v>
      </c>
      <c r="H26" s="305">
        <f t="shared" si="0"/>
        <v>150.16</v>
      </c>
      <c r="I26" s="365"/>
      <c r="J26" s="306" t="e">
        <f t="shared" si="1"/>
        <v>#DIV/0!</v>
      </c>
      <c r="K26" s="307">
        <f>'SVS GR'!D54</f>
        <v>0</v>
      </c>
      <c r="L26" s="308" t="e">
        <f t="shared" si="2"/>
        <v>#DIV/0!</v>
      </c>
    </row>
    <row r="27" spans="1:12">
      <c r="A27" s="404" t="s">
        <v>65</v>
      </c>
      <c r="B27" s="301" t="s">
        <v>44</v>
      </c>
      <c r="C27" s="301"/>
      <c r="D27" s="301" t="s">
        <v>47</v>
      </c>
      <c r="E27" s="319">
        <v>13.6</v>
      </c>
      <c r="F27" s="303" t="s">
        <v>142</v>
      </c>
      <c r="G27" s="320">
        <v>1</v>
      </c>
      <c r="H27" s="305">
        <f t="shared" si="0"/>
        <v>13.6</v>
      </c>
      <c r="I27" s="365"/>
      <c r="J27" s="306" t="e">
        <f t="shared" si="1"/>
        <v>#DIV/0!</v>
      </c>
      <c r="K27" s="307">
        <f>'SVS GR'!D54</f>
        <v>0</v>
      </c>
      <c r="L27" s="308" t="e">
        <f t="shared" si="2"/>
        <v>#DIV/0!</v>
      </c>
    </row>
    <row r="28" spans="1:12">
      <c r="A28" s="405" t="s">
        <v>43</v>
      </c>
      <c r="B28" s="289" t="s">
        <v>53</v>
      </c>
      <c r="C28" s="289"/>
      <c r="D28" s="301" t="s">
        <v>47</v>
      </c>
      <c r="E28" s="292">
        <v>75.08</v>
      </c>
      <c r="F28" s="303" t="s">
        <v>142</v>
      </c>
      <c r="G28" s="293">
        <v>1</v>
      </c>
      <c r="H28" s="305">
        <f t="shared" si="0"/>
        <v>75.08</v>
      </c>
      <c r="I28" s="365"/>
      <c r="J28" s="306" t="e">
        <f t="shared" si="1"/>
        <v>#DIV/0!</v>
      </c>
      <c r="K28" s="307">
        <f>'SVS GR'!D54</f>
        <v>0</v>
      </c>
      <c r="L28" s="308" t="e">
        <f t="shared" si="2"/>
        <v>#DIV/0!</v>
      </c>
    </row>
    <row r="29" spans="1:12">
      <c r="A29" s="405" t="s">
        <v>57</v>
      </c>
      <c r="B29" s="289" t="s">
        <v>53</v>
      </c>
      <c r="C29" s="289"/>
      <c r="D29" s="301" t="s">
        <v>47</v>
      </c>
      <c r="E29" s="292">
        <v>6.62</v>
      </c>
      <c r="F29" s="303" t="s">
        <v>142</v>
      </c>
      <c r="G29" s="293">
        <v>1</v>
      </c>
      <c r="H29" s="305">
        <f t="shared" si="0"/>
        <v>6.62</v>
      </c>
      <c r="I29" s="365"/>
      <c r="J29" s="306" t="e">
        <f t="shared" si="1"/>
        <v>#DIV/0!</v>
      </c>
      <c r="K29" s="307">
        <f>'SVS GR'!D54</f>
        <v>0</v>
      </c>
      <c r="L29" s="308" t="e">
        <f t="shared" si="2"/>
        <v>#DIV/0!</v>
      </c>
    </row>
    <row r="30" spans="1:12">
      <c r="A30" s="405" t="s">
        <v>57</v>
      </c>
      <c r="B30" s="289" t="s">
        <v>60</v>
      </c>
      <c r="C30" s="289"/>
      <c r="D30" s="301" t="s">
        <v>47</v>
      </c>
      <c r="E30" s="292">
        <v>40.32</v>
      </c>
      <c r="F30" s="303" t="s">
        <v>142</v>
      </c>
      <c r="G30" s="293">
        <v>1</v>
      </c>
      <c r="H30" s="305">
        <f t="shared" si="0"/>
        <v>40.32</v>
      </c>
      <c r="I30" s="365"/>
      <c r="J30" s="306" t="e">
        <f t="shared" si="1"/>
        <v>#DIV/0!</v>
      </c>
      <c r="K30" s="307">
        <f>'SVS GR'!D54</f>
        <v>0</v>
      </c>
      <c r="L30" s="308" t="e">
        <f t="shared" si="2"/>
        <v>#DIV/0!</v>
      </c>
    </row>
    <row r="31" spans="1:12">
      <c r="A31" s="405" t="s">
        <v>52</v>
      </c>
      <c r="B31" s="289" t="s">
        <v>60</v>
      </c>
      <c r="C31" s="289"/>
      <c r="D31" s="301" t="s">
        <v>47</v>
      </c>
      <c r="E31" s="292">
        <v>37.159999999999997</v>
      </c>
      <c r="F31" s="303" t="s">
        <v>142</v>
      </c>
      <c r="G31" s="293">
        <v>1</v>
      </c>
      <c r="H31" s="305">
        <f t="shared" si="0"/>
        <v>37.159999999999997</v>
      </c>
      <c r="I31" s="365"/>
      <c r="J31" s="306" t="e">
        <f t="shared" si="1"/>
        <v>#DIV/0!</v>
      </c>
      <c r="K31" s="307">
        <f>'SVS GR'!D54</f>
        <v>0</v>
      </c>
      <c r="L31" s="308" t="e">
        <f t="shared" si="2"/>
        <v>#DIV/0!</v>
      </c>
    </row>
    <row r="32" spans="1:12">
      <c r="A32" s="405" t="s">
        <v>66</v>
      </c>
      <c r="B32" s="289" t="s">
        <v>68</v>
      </c>
      <c r="C32" s="289"/>
      <c r="D32" s="301" t="s">
        <v>47</v>
      </c>
      <c r="E32" s="292">
        <v>37.159999999999997</v>
      </c>
      <c r="F32" s="303" t="s">
        <v>142</v>
      </c>
      <c r="G32" s="293">
        <v>1</v>
      </c>
      <c r="H32" s="305">
        <f t="shared" si="0"/>
        <v>37.159999999999997</v>
      </c>
      <c r="I32" s="365"/>
      <c r="J32" s="306" t="e">
        <f t="shared" si="1"/>
        <v>#DIV/0!</v>
      </c>
      <c r="K32" s="307">
        <f>'SVS GR'!D54</f>
        <v>0</v>
      </c>
      <c r="L32" s="308" t="e">
        <f t="shared" si="2"/>
        <v>#DIV/0!</v>
      </c>
    </row>
    <row r="33" spans="1:12">
      <c r="A33" s="405" t="s">
        <v>67</v>
      </c>
      <c r="B33" s="289" t="s">
        <v>53</v>
      </c>
      <c r="C33" s="289"/>
      <c r="D33" s="301" t="s">
        <v>47</v>
      </c>
      <c r="E33" s="292">
        <v>33.64</v>
      </c>
      <c r="F33" s="303" t="s">
        <v>142</v>
      </c>
      <c r="G33" s="293">
        <v>1</v>
      </c>
      <c r="H33" s="305">
        <f t="shared" si="0"/>
        <v>33.64</v>
      </c>
      <c r="I33" s="365"/>
      <c r="J33" s="306" t="e">
        <f t="shared" si="1"/>
        <v>#DIV/0!</v>
      </c>
      <c r="K33" s="307">
        <f>'SVS GR'!D54</f>
        <v>0</v>
      </c>
      <c r="L33" s="308" t="e">
        <f t="shared" si="2"/>
        <v>#DIV/0!</v>
      </c>
    </row>
    <row r="34" spans="1:12">
      <c r="A34" s="405" t="s">
        <v>57</v>
      </c>
      <c r="B34" s="289" t="s">
        <v>68</v>
      </c>
      <c r="C34" s="289"/>
      <c r="D34" s="301" t="s">
        <v>47</v>
      </c>
      <c r="E34" s="292">
        <v>32.31</v>
      </c>
      <c r="F34" s="303" t="s">
        <v>142</v>
      </c>
      <c r="G34" s="293">
        <v>1</v>
      </c>
      <c r="H34" s="305">
        <f t="shared" si="0"/>
        <v>32.31</v>
      </c>
      <c r="I34" s="365"/>
      <c r="J34" s="306" t="e">
        <f t="shared" si="1"/>
        <v>#DIV/0!</v>
      </c>
      <c r="K34" s="307">
        <f>'SVS GR'!D54</f>
        <v>0</v>
      </c>
      <c r="L34" s="308" t="e">
        <f t="shared" si="2"/>
        <v>#DIV/0!</v>
      </c>
    </row>
    <row r="35" spans="1:12">
      <c r="A35" s="405" t="s">
        <v>69</v>
      </c>
      <c r="B35" s="289" t="s">
        <v>68</v>
      </c>
      <c r="C35" s="289"/>
      <c r="D35" s="301" t="s">
        <v>47</v>
      </c>
      <c r="E35" s="292">
        <v>33.64</v>
      </c>
      <c r="F35" s="303" t="s">
        <v>142</v>
      </c>
      <c r="G35" s="293">
        <v>1</v>
      </c>
      <c r="H35" s="305">
        <f t="shared" si="0"/>
        <v>33.64</v>
      </c>
      <c r="I35" s="365"/>
      <c r="J35" s="306" t="e">
        <f t="shared" si="1"/>
        <v>#DIV/0!</v>
      </c>
      <c r="K35" s="307">
        <f>'SVS GR'!D54</f>
        <v>0</v>
      </c>
      <c r="L35" s="308" t="e">
        <f t="shared" si="2"/>
        <v>#DIV/0!</v>
      </c>
    </row>
    <row r="36" spans="1:12">
      <c r="A36" s="405" t="s">
        <v>70</v>
      </c>
      <c r="B36" s="289" t="s">
        <v>53</v>
      </c>
      <c r="C36" s="289"/>
      <c r="D36" s="301" t="s">
        <v>47</v>
      </c>
      <c r="E36" s="292">
        <v>12.36</v>
      </c>
      <c r="F36" s="303" t="s">
        <v>142</v>
      </c>
      <c r="G36" s="293">
        <v>1</v>
      </c>
      <c r="H36" s="305">
        <f t="shared" si="0"/>
        <v>12.36</v>
      </c>
      <c r="I36" s="365"/>
      <c r="J36" s="306" t="e">
        <f t="shared" si="1"/>
        <v>#DIV/0!</v>
      </c>
      <c r="K36" s="307">
        <f>'SVS GR'!D54</f>
        <v>0</v>
      </c>
      <c r="L36" s="308" t="e">
        <f t="shared" si="2"/>
        <v>#DIV/0!</v>
      </c>
    </row>
    <row r="37" spans="1:12">
      <c r="A37" s="405" t="s">
        <v>57</v>
      </c>
      <c r="B37" s="289" t="s">
        <v>68</v>
      </c>
      <c r="C37" s="289"/>
      <c r="D37" s="301" t="s">
        <v>47</v>
      </c>
      <c r="E37" s="292">
        <v>7.41</v>
      </c>
      <c r="F37" s="303" t="s">
        <v>142</v>
      </c>
      <c r="G37" s="293">
        <v>1</v>
      </c>
      <c r="H37" s="305">
        <f t="shared" si="0"/>
        <v>7.41</v>
      </c>
      <c r="I37" s="365"/>
      <c r="J37" s="306" t="e">
        <f t="shared" si="1"/>
        <v>#DIV/0!</v>
      </c>
      <c r="K37" s="307">
        <f>'SVS GR'!D54</f>
        <v>0</v>
      </c>
      <c r="L37" s="308" t="e">
        <f t="shared" si="2"/>
        <v>#DIV/0!</v>
      </c>
    </row>
    <row r="38" spans="1:12">
      <c r="A38" s="405" t="s">
        <v>71</v>
      </c>
      <c r="B38" s="289" t="s">
        <v>53</v>
      </c>
      <c r="C38" s="289"/>
      <c r="D38" s="301" t="s">
        <v>47</v>
      </c>
      <c r="E38" s="292">
        <v>12.36</v>
      </c>
      <c r="F38" s="303" t="s">
        <v>142</v>
      </c>
      <c r="G38" s="293">
        <v>1</v>
      </c>
      <c r="H38" s="305">
        <f t="shared" si="0"/>
        <v>12.36</v>
      </c>
      <c r="I38" s="365"/>
      <c r="J38" s="306" t="e">
        <f t="shared" si="1"/>
        <v>#DIV/0!</v>
      </c>
      <c r="K38" s="307">
        <f>'SVS GR'!D54</f>
        <v>0</v>
      </c>
      <c r="L38" s="308" t="e">
        <f t="shared" si="2"/>
        <v>#DIV/0!</v>
      </c>
    </row>
    <row r="39" spans="1:12">
      <c r="A39" s="400" t="s">
        <v>57</v>
      </c>
      <c r="B39" s="289" t="s">
        <v>68</v>
      </c>
      <c r="C39" s="289"/>
      <c r="D39" s="301" t="s">
        <v>47</v>
      </c>
      <c r="E39" s="292">
        <v>7.43</v>
      </c>
      <c r="F39" s="303" t="s">
        <v>142</v>
      </c>
      <c r="G39" s="293">
        <v>1</v>
      </c>
      <c r="H39" s="305">
        <f t="shared" si="0"/>
        <v>7.43</v>
      </c>
      <c r="I39" s="365"/>
      <c r="J39" s="306" t="e">
        <f t="shared" si="1"/>
        <v>#DIV/0!</v>
      </c>
      <c r="K39" s="307">
        <f>'SVS GR'!D54</f>
        <v>0</v>
      </c>
      <c r="L39" s="308" t="e">
        <f t="shared" si="2"/>
        <v>#DIV/0!</v>
      </c>
    </row>
    <row r="40" spans="1:12">
      <c r="A40" s="400" t="s">
        <v>72</v>
      </c>
      <c r="B40" s="289" t="s">
        <v>68</v>
      </c>
      <c r="C40" s="289" t="s">
        <v>47</v>
      </c>
      <c r="D40" s="289"/>
      <c r="E40" s="292">
        <v>33.32</v>
      </c>
      <c r="F40" s="303" t="s">
        <v>142</v>
      </c>
      <c r="G40" s="293">
        <v>1</v>
      </c>
      <c r="H40" s="305">
        <f t="shared" si="0"/>
        <v>33.32</v>
      </c>
      <c r="I40" s="365"/>
      <c r="J40" s="306" t="e">
        <f t="shared" si="1"/>
        <v>#DIV/0!</v>
      </c>
      <c r="K40" s="307">
        <f>'SVS GR'!D54</f>
        <v>0</v>
      </c>
      <c r="L40" s="308" t="e">
        <f t="shared" si="2"/>
        <v>#DIV/0!</v>
      </c>
    </row>
    <row r="41" spans="1:12">
      <c r="A41" s="400" t="s">
        <v>73</v>
      </c>
      <c r="B41" s="289" t="s">
        <v>53</v>
      </c>
      <c r="C41" s="289"/>
      <c r="D41" s="289" t="s">
        <v>47</v>
      </c>
      <c r="E41" s="292">
        <v>33.65</v>
      </c>
      <c r="F41" s="303" t="s">
        <v>142</v>
      </c>
      <c r="G41" s="293">
        <v>1</v>
      </c>
      <c r="H41" s="305">
        <f t="shared" si="0"/>
        <v>33.65</v>
      </c>
      <c r="I41" s="365"/>
      <c r="J41" s="306" t="e">
        <f t="shared" si="1"/>
        <v>#DIV/0!</v>
      </c>
      <c r="K41" s="307">
        <f>'SVS GR'!D54</f>
        <v>0</v>
      </c>
      <c r="L41" s="308" t="e">
        <f t="shared" si="2"/>
        <v>#DIV/0!</v>
      </c>
    </row>
    <row r="42" spans="1:12">
      <c r="A42" s="400" t="s">
        <v>75</v>
      </c>
      <c r="B42" s="289" t="s">
        <v>53</v>
      </c>
      <c r="C42" s="289"/>
      <c r="D42" s="289" t="s">
        <v>47</v>
      </c>
      <c r="E42" s="292">
        <v>74.44</v>
      </c>
      <c r="F42" s="303" t="s">
        <v>142</v>
      </c>
      <c r="G42" s="293">
        <v>1</v>
      </c>
      <c r="H42" s="305">
        <f t="shared" si="0"/>
        <v>74.44</v>
      </c>
      <c r="I42" s="365"/>
      <c r="J42" s="306" t="e">
        <f t="shared" si="1"/>
        <v>#DIV/0!</v>
      </c>
      <c r="K42" s="307">
        <f>'SVS GR'!D54</f>
        <v>0</v>
      </c>
      <c r="L42" s="308" t="e">
        <f t="shared" si="2"/>
        <v>#DIV/0!</v>
      </c>
    </row>
    <row r="43" spans="1:12">
      <c r="A43" s="400" t="s">
        <v>57</v>
      </c>
      <c r="B43" s="289" t="s">
        <v>44</v>
      </c>
      <c r="C43" s="289"/>
      <c r="D43" s="289" t="s">
        <v>47</v>
      </c>
      <c r="E43" s="292">
        <v>31.24</v>
      </c>
      <c r="F43" s="303" t="s">
        <v>142</v>
      </c>
      <c r="G43" s="293">
        <v>1</v>
      </c>
      <c r="H43" s="305">
        <f t="shared" si="0"/>
        <v>31.24</v>
      </c>
      <c r="I43" s="365"/>
      <c r="J43" s="306" t="e">
        <f t="shared" si="1"/>
        <v>#DIV/0!</v>
      </c>
      <c r="K43" s="307">
        <f>'SVS GR'!D54</f>
        <v>0</v>
      </c>
      <c r="L43" s="308" t="e">
        <f t="shared" si="2"/>
        <v>#DIV/0!</v>
      </c>
    </row>
    <row r="44" spans="1:12">
      <c r="A44" s="400" t="s">
        <v>43</v>
      </c>
      <c r="B44" s="289" t="s">
        <v>44</v>
      </c>
      <c r="C44" s="289"/>
      <c r="D44" s="289" t="s">
        <v>47</v>
      </c>
      <c r="E44" s="292">
        <v>50.54</v>
      </c>
      <c r="F44" s="303" t="s">
        <v>142</v>
      </c>
      <c r="G44" s="293">
        <v>1</v>
      </c>
      <c r="H44" s="305">
        <f t="shared" si="0"/>
        <v>50.54</v>
      </c>
      <c r="I44" s="365"/>
      <c r="J44" s="306" t="e">
        <f t="shared" si="1"/>
        <v>#DIV/0!</v>
      </c>
      <c r="K44" s="307">
        <f>'SVS GR'!D54</f>
        <v>0</v>
      </c>
      <c r="L44" s="308" t="e">
        <f t="shared" si="2"/>
        <v>#DIV/0!</v>
      </c>
    </row>
    <row r="45" spans="1:12">
      <c r="A45" s="406" t="s">
        <v>43</v>
      </c>
      <c r="B45" s="289" t="s">
        <v>44</v>
      </c>
      <c r="C45" s="289"/>
      <c r="D45" s="289" t="s">
        <v>47</v>
      </c>
      <c r="E45" s="314">
        <v>50.54</v>
      </c>
      <c r="F45" s="303" t="s">
        <v>142</v>
      </c>
      <c r="G45" s="315">
        <v>1</v>
      </c>
      <c r="H45" s="305">
        <f t="shared" si="0"/>
        <v>50.54</v>
      </c>
      <c r="I45" s="365"/>
      <c r="J45" s="306" t="e">
        <f t="shared" si="1"/>
        <v>#DIV/0!</v>
      </c>
      <c r="K45" s="307">
        <f>'SVS GR'!D54</f>
        <v>0</v>
      </c>
      <c r="L45" s="308" t="e">
        <f t="shared" si="2"/>
        <v>#DIV/0!</v>
      </c>
    </row>
    <row r="46" spans="1:12">
      <c r="A46" s="304" t="s">
        <v>43</v>
      </c>
      <c r="B46" s="289" t="s">
        <v>44</v>
      </c>
      <c r="C46" s="289"/>
      <c r="D46" s="289" t="s">
        <v>47</v>
      </c>
      <c r="E46" s="292">
        <v>75.08</v>
      </c>
      <c r="F46" s="303" t="s">
        <v>142</v>
      </c>
      <c r="G46" s="293">
        <v>1</v>
      </c>
      <c r="H46" s="305">
        <f t="shared" si="0"/>
        <v>75.08</v>
      </c>
      <c r="I46" s="365"/>
      <c r="J46" s="306" t="e">
        <f t="shared" si="1"/>
        <v>#DIV/0!</v>
      </c>
      <c r="K46" s="307">
        <f>'SVS GR'!D54</f>
        <v>0</v>
      </c>
      <c r="L46" s="308" t="e">
        <f t="shared" si="2"/>
        <v>#DIV/0!</v>
      </c>
    </row>
    <row r="47" spans="1:12">
      <c r="A47" s="304" t="s">
        <v>43</v>
      </c>
      <c r="B47" s="289" t="s">
        <v>44</v>
      </c>
      <c r="C47" s="289"/>
      <c r="D47" s="289" t="s">
        <v>47</v>
      </c>
      <c r="E47" s="292">
        <v>75.08</v>
      </c>
      <c r="F47" s="303" t="s">
        <v>142</v>
      </c>
      <c r="G47" s="293">
        <v>1</v>
      </c>
      <c r="H47" s="305">
        <f t="shared" si="0"/>
        <v>75.08</v>
      </c>
      <c r="I47" s="365"/>
      <c r="J47" s="306" t="e">
        <f t="shared" si="1"/>
        <v>#DIV/0!</v>
      </c>
      <c r="K47" s="307">
        <f>'SVS GR'!D54</f>
        <v>0</v>
      </c>
      <c r="L47" s="308" t="e">
        <f t="shared" si="2"/>
        <v>#DIV/0!</v>
      </c>
    </row>
    <row r="48" spans="1:12">
      <c r="A48" s="304" t="s">
        <v>43</v>
      </c>
      <c r="B48" s="289" t="s">
        <v>44</v>
      </c>
      <c r="C48" s="289"/>
      <c r="D48" s="289" t="s">
        <v>47</v>
      </c>
      <c r="E48" s="292">
        <v>75.08</v>
      </c>
      <c r="F48" s="303" t="s">
        <v>142</v>
      </c>
      <c r="G48" s="293">
        <v>1</v>
      </c>
      <c r="H48" s="305">
        <f t="shared" si="0"/>
        <v>75.08</v>
      </c>
      <c r="I48" s="365"/>
      <c r="J48" s="306" t="e">
        <f t="shared" si="1"/>
        <v>#DIV/0!</v>
      </c>
      <c r="K48" s="307">
        <f>'SVS GR'!D54</f>
        <v>0</v>
      </c>
      <c r="L48" s="308" t="e">
        <f t="shared" si="2"/>
        <v>#DIV/0!</v>
      </c>
    </row>
    <row r="49" spans="1:12">
      <c r="A49" s="304" t="s">
        <v>43</v>
      </c>
      <c r="B49" s="289" t="s">
        <v>44</v>
      </c>
      <c r="C49" s="289"/>
      <c r="D49" s="289" t="s">
        <v>47</v>
      </c>
      <c r="E49" s="292">
        <v>75.08</v>
      </c>
      <c r="F49" s="303" t="s">
        <v>142</v>
      </c>
      <c r="G49" s="293">
        <v>1</v>
      </c>
      <c r="H49" s="305">
        <f t="shared" si="0"/>
        <v>75.08</v>
      </c>
      <c r="I49" s="365"/>
      <c r="J49" s="306" t="e">
        <f t="shared" si="1"/>
        <v>#DIV/0!</v>
      </c>
      <c r="K49" s="307">
        <f>'SVS GR'!D54</f>
        <v>0</v>
      </c>
      <c r="L49" s="308" t="e">
        <f t="shared" si="2"/>
        <v>#DIV/0!</v>
      </c>
    </row>
    <row r="50" spans="1:12">
      <c r="A50" s="304" t="s">
        <v>48</v>
      </c>
      <c r="B50" s="289" t="s">
        <v>58</v>
      </c>
      <c r="C50" s="289"/>
      <c r="D50" s="289" t="s">
        <v>47</v>
      </c>
      <c r="E50" s="292">
        <v>17.72</v>
      </c>
      <c r="F50" s="303" t="s">
        <v>142</v>
      </c>
      <c r="G50" s="293">
        <v>1</v>
      </c>
      <c r="H50" s="305">
        <f t="shared" si="0"/>
        <v>17.72</v>
      </c>
      <c r="I50" s="365"/>
      <c r="J50" s="306" t="e">
        <f t="shared" si="1"/>
        <v>#DIV/0!</v>
      </c>
      <c r="K50" s="307">
        <f>'SVS GR'!D54</f>
        <v>0</v>
      </c>
      <c r="L50" s="308" t="e">
        <f t="shared" si="2"/>
        <v>#DIV/0!</v>
      </c>
    </row>
    <row r="51" spans="1:12">
      <c r="A51" s="304" t="s">
        <v>84</v>
      </c>
      <c r="B51" s="289" t="s">
        <v>58</v>
      </c>
      <c r="C51" s="289"/>
      <c r="D51" s="289" t="s">
        <v>47</v>
      </c>
      <c r="E51" s="292">
        <v>8.57</v>
      </c>
      <c r="F51" s="303" t="s">
        <v>142</v>
      </c>
      <c r="G51" s="293">
        <v>1</v>
      </c>
      <c r="H51" s="305">
        <f t="shared" si="0"/>
        <v>8.57</v>
      </c>
      <c r="I51" s="365"/>
      <c r="J51" s="306" t="e">
        <f t="shared" si="1"/>
        <v>#DIV/0!</v>
      </c>
      <c r="K51" s="307">
        <f>'SVS GR'!D54</f>
        <v>0</v>
      </c>
      <c r="L51" s="308" t="e">
        <f t="shared" si="2"/>
        <v>#DIV/0!</v>
      </c>
    </row>
    <row r="52" spans="1:12">
      <c r="A52" s="304" t="s">
        <v>85</v>
      </c>
      <c r="B52" s="289" t="s">
        <v>58</v>
      </c>
      <c r="C52" s="289"/>
      <c r="D52" s="289" t="s">
        <v>47</v>
      </c>
      <c r="E52" s="292">
        <v>8.57</v>
      </c>
      <c r="F52" s="303" t="s">
        <v>142</v>
      </c>
      <c r="G52" s="293">
        <v>1</v>
      </c>
      <c r="H52" s="305">
        <f t="shared" si="0"/>
        <v>8.57</v>
      </c>
      <c r="I52" s="365"/>
      <c r="J52" s="306" t="e">
        <f t="shared" si="1"/>
        <v>#DIV/0!</v>
      </c>
      <c r="K52" s="307">
        <f>'SVS GR'!D54</f>
        <v>0</v>
      </c>
      <c r="L52" s="308" t="e">
        <f t="shared" si="2"/>
        <v>#DIV/0!</v>
      </c>
    </row>
    <row r="53" spans="1:12">
      <c r="A53" s="304" t="s">
        <v>48</v>
      </c>
      <c r="B53" s="289" t="s">
        <v>58</v>
      </c>
      <c r="C53" s="289"/>
      <c r="D53" s="289" t="s">
        <v>47</v>
      </c>
      <c r="E53" s="292">
        <v>24.83</v>
      </c>
      <c r="F53" s="303" t="s">
        <v>142</v>
      </c>
      <c r="G53" s="293">
        <v>1</v>
      </c>
      <c r="H53" s="305">
        <f t="shared" si="0"/>
        <v>24.83</v>
      </c>
      <c r="I53" s="365"/>
      <c r="J53" s="306" t="e">
        <f t="shared" si="1"/>
        <v>#DIV/0!</v>
      </c>
      <c r="K53" s="307">
        <f>'SVS GR'!D54</f>
        <v>0</v>
      </c>
      <c r="L53" s="308" t="e">
        <f t="shared" si="2"/>
        <v>#DIV/0!</v>
      </c>
    </row>
    <row r="54" spans="1:12">
      <c r="A54" s="304" t="s">
        <v>48</v>
      </c>
      <c r="B54" s="289" t="s">
        <v>58</v>
      </c>
      <c r="C54" s="289"/>
      <c r="D54" s="289" t="s">
        <v>47</v>
      </c>
      <c r="E54" s="292">
        <v>13.6</v>
      </c>
      <c r="F54" s="303" t="s">
        <v>142</v>
      </c>
      <c r="G54" s="293">
        <v>1</v>
      </c>
      <c r="H54" s="305">
        <f t="shared" si="0"/>
        <v>13.6</v>
      </c>
      <c r="I54" s="365"/>
      <c r="J54" s="306" t="e">
        <f t="shared" si="1"/>
        <v>#DIV/0!</v>
      </c>
      <c r="K54" s="307">
        <f>'SVS GR'!D54</f>
        <v>0</v>
      </c>
      <c r="L54" s="308" t="e">
        <f t="shared" si="2"/>
        <v>#DIV/0!</v>
      </c>
    </row>
    <row r="55" spans="1:12">
      <c r="A55" s="400" t="s">
        <v>57</v>
      </c>
      <c r="B55" s="289" t="s">
        <v>53</v>
      </c>
      <c r="C55" s="289"/>
      <c r="D55" s="289" t="s">
        <v>47</v>
      </c>
      <c r="E55" s="292">
        <v>41.59</v>
      </c>
      <c r="F55" s="303" t="s">
        <v>142</v>
      </c>
      <c r="G55" s="293">
        <v>1</v>
      </c>
      <c r="H55" s="305">
        <f t="shared" si="0"/>
        <v>41.59</v>
      </c>
      <c r="I55" s="365"/>
      <c r="J55" s="306" t="e">
        <f t="shared" si="1"/>
        <v>#DIV/0!</v>
      </c>
      <c r="K55" s="307">
        <f>'SVS GR'!D54</f>
        <v>0</v>
      </c>
      <c r="L55" s="308" t="e">
        <f t="shared" si="2"/>
        <v>#DIV/0!</v>
      </c>
    </row>
    <row r="56" spans="1:12">
      <c r="A56" s="400" t="s">
        <v>57</v>
      </c>
      <c r="B56" s="289" t="s">
        <v>53</v>
      </c>
      <c r="C56" s="289"/>
      <c r="D56" s="289" t="s">
        <v>47</v>
      </c>
      <c r="E56" s="292">
        <v>6.04</v>
      </c>
      <c r="F56" s="303" t="s">
        <v>142</v>
      </c>
      <c r="G56" s="293">
        <v>1</v>
      </c>
      <c r="H56" s="337">
        <f t="shared" si="0"/>
        <v>6.04</v>
      </c>
      <c r="I56" s="365"/>
      <c r="J56" s="306" t="e">
        <f t="shared" si="1"/>
        <v>#DIV/0!</v>
      </c>
      <c r="K56" s="307">
        <f>'SVS GR'!D54</f>
        <v>0</v>
      </c>
      <c r="L56" s="308" t="e">
        <f t="shared" si="2"/>
        <v>#DIV/0!</v>
      </c>
    </row>
    <row r="57" spans="1:12">
      <c r="A57" s="338" t="s">
        <v>43</v>
      </c>
      <c r="B57" s="339" t="s">
        <v>44</v>
      </c>
      <c r="C57" s="339"/>
      <c r="D57" s="339" t="s">
        <v>47</v>
      </c>
      <c r="E57" s="340">
        <v>50.54</v>
      </c>
      <c r="F57" s="407" t="s">
        <v>142</v>
      </c>
      <c r="G57" s="341">
        <v>1</v>
      </c>
      <c r="H57" s="305">
        <f t="shared" si="0"/>
        <v>50.54</v>
      </c>
      <c r="I57" s="367"/>
      <c r="J57" s="343" t="e">
        <f t="shared" si="1"/>
        <v>#DIV/0!</v>
      </c>
      <c r="K57" s="344">
        <f>'SVS GR'!D54</f>
        <v>0</v>
      </c>
      <c r="L57" s="345" t="e">
        <f t="shared" si="2"/>
        <v>#DIV/0!</v>
      </c>
    </row>
    <row r="58" spans="1:12">
      <c r="A58" s="316" t="s">
        <v>43</v>
      </c>
      <c r="B58" s="289" t="s">
        <v>44</v>
      </c>
      <c r="C58" s="289"/>
      <c r="D58" s="289" t="s">
        <v>47</v>
      </c>
      <c r="E58" s="292">
        <v>50.54</v>
      </c>
      <c r="F58" s="303" t="s">
        <v>142</v>
      </c>
      <c r="G58" s="293">
        <v>1</v>
      </c>
      <c r="H58" s="305">
        <f t="shared" si="0"/>
        <v>50.54</v>
      </c>
      <c r="I58" s="365"/>
      <c r="J58" s="306" t="e">
        <f t="shared" si="1"/>
        <v>#DIV/0!</v>
      </c>
      <c r="K58" s="307">
        <f>'SVS GR'!D54</f>
        <v>0</v>
      </c>
      <c r="L58" s="308" t="e">
        <f t="shared" si="2"/>
        <v>#DIV/0!</v>
      </c>
    </row>
    <row r="59" spans="1:12">
      <c r="A59" s="572" t="s">
        <v>86</v>
      </c>
      <c r="B59" s="289" t="s">
        <v>68</v>
      </c>
      <c r="C59" s="289"/>
      <c r="D59" s="289" t="s">
        <v>47</v>
      </c>
      <c r="E59" s="292">
        <v>50.54</v>
      </c>
      <c r="F59" s="303" t="s">
        <v>142</v>
      </c>
      <c r="G59" s="293">
        <v>1</v>
      </c>
      <c r="H59" s="337">
        <f t="shared" si="0"/>
        <v>50.54</v>
      </c>
      <c r="I59" s="365"/>
      <c r="J59" s="306" t="e">
        <f t="shared" si="1"/>
        <v>#DIV/0!</v>
      </c>
      <c r="K59" s="307">
        <f>'SVS GR'!D54</f>
        <v>0</v>
      </c>
      <c r="L59" s="308" t="e">
        <f t="shared" si="2"/>
        <v>#DIV/0!</v>
      </c>
    </row>
    <row r="60" spans="1:12">
      <c r="A60" s="572"/>
      <c r="B60" s="289" t="s">
        <v>68</v>
      </c>
      <c r="C60" s="289"/>
      <c r="D60" s="289" t="s">
        <v>47</v>
      </c>
      <c r="E60" s="292">
        <v>50.54</v>
      </c>
      <c r="F60" s="303" t="s">
        <v>142</v>
      </c>
      <c r="G60" s="293">
        <v>1</v>
      </c>
      <c r="H60" s="337">
        <f t="shared" si="0"/>
        <v>50.54</v>
      </c>
      <c r="I60" s="365"/>
      <c r="J60" s="306" t="e">
        <f t="shared" si="1"/>
        <v>#DIV/0!</v>
      </c>
      <c r="K60" s="307">
        <f>'SVS GR'!D54</f>
        <v>0</v>
      </c>
      <c r="L60" s="308" t="e">
        <f t="shared" si="2"/>
        <v>#DIV/0!</v>
      </c>
    </row>
    <row r="61" spans="1:12">
      <c r="A61" s="288" t="s">
        <v>48</v>
      </c>
      <c r="B61" s="289" t="s">
        <v>58</v>
      </c>
      <c r="C61" s="289"/>
      <c r="D61" s="289" t="s">
        <v>47</v>
      </c>
      <c r="E61" s="292">
        <v>12.36</v>
      </c>
      <c r="F61" s="303" t="s">
        <v>142</v>
      </c>
      <c r="G61" s="293">
        <v>1</v>
      </c>
      <c r="H61" s="337">
        <f t="shared" si="0"/>
        <v>12.36</v>
      </c>
      <c r="I61" s="365"/>
      <c r="J61" s="306" t="e">
        <f t="shared" si="1"/>
        <v>#DIV/0!</v>
      </c>
      <c r="K61" s="307">
        <f>'SVS GR'!D54</f>
        <v>0</v>
      </c>
      <c r="L61" s="308" t="e">
        <f t="shared" si="2"/>
        <v>#DIV/0!</v>
      </c>
    </row>
    <row r="62" spans="1:12">
      <c r="A62" s="288" t="s">
        <v>43</v>
      </c>
      <c r="B62" s="289" t="s">
        <v>44</v>
      </c>
      <c r="C62" s="289"/>
      <c r="D62" s="289" t="s">
        <v>47</v>
      </c>
      <c r="E62" s="292">
        <v>50.54</v>
      </c>
      <c r="F62" s="303" t="s">
        <v>142</v>
      </c>
      <c r="G62" s="293">
        <v>1</v>
      </c>
      <c r="H62" s="337">
        <f t="shared" si="0"/>
        <v>50.54</v>
      </c>
      <c r="I62" s="365"/>
      <c r="J62" s="306" t="e">
        <f t="shared" si="1"/>
        <v>#DIV/0!</v>
      </c>
      <c r="K62" s="307">
        <f>'SVS GR'!D54</f>
        <v>0</v>
      </c>
      <c r="L62" s="308" t="e">
        <f t="shared" si="2"/>
        <v>#DIV/0!</v>
      </c>
    </row>
    <row r="63" spans="1:12">
      <c r="A63" s="288" t="s">
        <v>43</v>
      </c>
      <c r="B63" s="289" t="s">
        <v>44</v>
      </c>
      <c r="C63" s="289"/>
      <c r="D63" s="289" t="s">
        <v>47</v>
      </c>
      <c r="E63" s="292">
        <v>50.54</v>
      </c>
      <c r="F63" s="303" t="s">
        <v>142</v>
      </c>
      <c r="G63" s="293">
        <v>1</v>
      </c>
      <c r="H63" s="337">
        <f t="shared" si="0"/>
        <v>50.54</v>
      </c>
      <c r="I63" s="365"/>
      <c r="J63" s="306" t="e">
        <f t="shared" si="1"/>
        <v>#DIV/0!</v>
      </c>
      <c r="K63" s="307">
        <f>'SVS GR'!D54</f>
        <v>0</v>
      </c>
      <c r="L63" s="308" t="e">
        <f t="shared" si="2"/>
        <v>#DIV/0!</v>
      </c>
    </row>
    <row r="64" spans="1:12">
      <c r="A64" s="288" t="s">
        <v>57</v>
      </c>
      <c r="B64" s="289" t="s">
        <v>53</v>
      </c>
      <c r="C64" s="289"/>
      <c r="D64" s="289" t="s">
        <v>47</v>
      </c>
      <c r="E64" s="292">
        <v>7.2</v>
      </c>
      <c r="F64" s="303" t="s">
        <v>142</v>
      </c>
      <c r="G64" s="349">
        <v>1</v>
      </c>
      <c r="H64" s="337">
        <f t="shared" si="0"/>
        <v>7.2</v>
      </c>
      <c r="I64" s="365"/>
      <c r="J64" s="306" t="e">
        <f t="shared" si="1"/>
        <v>#DIV/0!</v>
      </c>
      <c r="K64" s="307">
        <f>'SVS GR'!D54</f>
        <v>0</v>
      </c>
      <c r="L64" s="308" t="e">
        <f t="shared" si="2"/>
        <v>#DIV/0!</v>
      </c>
    </row>
    <row r="65" spans="1:12">
      <c r="A65" s="288" t="s">
        <v>57</v>
      </c>
      <c r="B65" s="289" t="s">
        <v>53</v>
      </c>
      <c r="C65" s="289"/>
      <c r="D65" s="289" t="s">
        <v>47</v>
      </c>
      <c r="E65" s="292">
        <v>6.84</v>
      </c>
      <c r="F65" s="303" t="s">
        <v>142</v>
      </c>
      <c r="G65" s="293">
        <v>1</v>
      </c>
      <c r="H65" s="337">
        <f t="shared" si="0"/>
        <v>6.84</v>
      </c>
      <c r="I65" s="365"/>
      <c r="J65" s="306" t="e">
        <f t="shared" si="1"/>
        <v>#DIV/0!</v>
      </c>
      <c r="K65" s="307">
        <f>'SVS GR'!D54</f>
        <v>0</v>
      </c>
      <c r="L65" s="308" t="e">
        <f t="shared" si="2"/>
        <v>#DIV/0!</v>
      </c>
    </row>
    <row r="66" spans="1:12">
      <c r="A66" s="288" t="s">
        <v>48</v>
      </c>
      <c r="B66" s="289" t="s">
        <v>58</v>
      </c>
      <c r="C66" s="289"/>
      <c r="D66" s="289" t="s">
        <v>47</v>
      </c>
      <c r="E66" s="292">
        <v>12.36</v>
      </c>
      <c r="F66" s="303" t="s">
        <v>142</v>
      </c>
      <c r="G66" s="293">
        <v>1</v>
      </c>
      <c r="H66" s="337">
        <f t="shared" si="0"/>
        <v>12.36</v>
      </c>
      <c r="I66" s="365"/>
      <c r="J66" s="306" t="e">
        <f t="shared" si="1"/>
        <v>#DIV/0!</v>
      </c>
      <c r="K66" s="307">
        <f>'SVS GR'!D54</f>
        <v>0</v>
      </c>
      <c r="L66" s="308" t="e">
        <f t="shared" si="2"/>
        <v>#DIV/0!</v>
      </c>
    </row>
    <row r="67" spans="1:12">
      <c r="A67" s="321" t="s">
        <v>43</v>
      </c>
      <c r="B67" s="289" t="s">
        <v>44</v>
      </c>
      <c r="C67" s="289"/>
      <c r="D67" s="289" t="s">
        <v>47</v>
      </c>
      <c r="E67" s="319">
        <v>118.32</v>
      </c>
      <c r="F67" s="303" t="s">
        <v>142</v>
      </c>
      <c r="G67" s="320">
        <v>1</v>
      </c>
      <c r="H67" s="337">
        <f t="shared" si="0"/>
        <v>118.32</v>
      </c>
      <c r="I67" s="365"/>
      <c r="J67" s="306" t="e">
        <f t="shared" si="1"/>
        <v>#DIV/0!</v>
      </c>
      <c r="K67" s="307">
        <f>'SVS GR'!D54</f>
        <v>0</v>
      </c>
      <c r="L67" s="308" t="e">
        <f t="shared" si="2"/>
        <v>#DIV/0!</v>
      </c>
    </row>
    <row r="68" spans="1:12">
      <c r="A68" s="288" t="s">
        <v>43</v>
      </c>
      <c r="B68" s="289" t="s">
        <v>44</v>
      </c>
      <c r="C68" s="289"/>
      <c r="D68" s="289" t="s">
        <v>47</v>
      </c>
      <c r="E68" s="292">
        <v>50.54</v>
      </c>
      <c r="F68" s="303" t="s">
        <v>142</v>
      </c>
      <c r="G68" s="293">
        <v>1</v>
      </c>
      <c r="H68" s="337">
        <f t="shared" si="0"/>
        <v>50.54</v>
      </c>
      <c r="I68" s="365"/>
      <c r="J68" s="306" t="e">
        <f t="shared" si="1"/>
        <v>#DIV/0!</v>
      </c>
      <c r="K68" s="307">
        <f>'SVS GR'!D54</f>
        <v>0</v>
      </c>
      <c r="L68" s="308" t="e">
        <f t="shared" si="2"/>
        <v>#DIV/0!</v>
      </c>
    </row>
    <row r="69" spans="1:12">
      <c r="A69" s="288" t="s">
        <v>48</v>
      </c>
      <c r="B69" s="289" t="s">
        <v>58</v>
      </c>
      <c r="C69" s="289"/>
      <c r="D69" s="289" t="s">
        <v>47</v>
      </c>
      <c r="E69" s="292">
        <v>13.12</v>
      </c>
      <c r="F69" s="303" t="s">
        <v>142</v>
      </c>
      <c r="G69" s="289">
        <v>1</v>
      </c>
      <c r="H69" s="337">
        <f t="shared" si="0"/>
        <v>13.12</v>
      </c>
      <c r="I69" s="365"/>
      <c r="J69" s="306" t="e">
        <f t="shared" si="1"/>
        <v>#DIV/0!</v>
      </c>
      <c r="K69" s="307">
        <f>'SVS GR'!D54</f>
        <v>0</v>
      </c>
      <c r="L69" s="308" t="e">
        <f t="shared" si="2"/>
        <v>#DIV/0!</v>
      </c>
    </row>
    <row r="70" spans="1:12">
      <c r="A70" s="288" t="s">
        <v>57</v>
      </c>
      <c r="B70" s="289" t="s">
        <v>53</v>
      </c>
      <c r="C70" s="289"/>
      <c r="D70" s="289" t="s">
        <v>47</v>
      </c>
      <c r="E70" s="292">
        <v>6.72</v>
      </c>
      <c r="F70" s="303" t="s">
        <v>142</v>
      </c>
      <c r="G70" s="289">
        <v>1</v>
      </c>
      <c r="H70" s="337">
        <f t="shared" si="0"/>
        <v>6.72</v>
      </c>
      <c r="I70" s="365"/>
      <c r="J70" s="306" t="e">
        <f t="shared" si="1"/>
        <v>#DIV/0!</v>
      </c>
      <c r="K70" s="307">
        <f>'SVS GR'!D54</f>
        <v>0</v>
      </c>
      <c r="L70" s="308" t="e">
        <f t="shared" si="2"/>
        <v>#DIV/0!</v>
      </c>
    </row>
    <row r="71" spans="1:12">
      <c r="A71" s="321" t="s">
        <v>43</v>
      </c>
      <c r="B71" s="289" t="s">
        <v>44</v>
      </c>
      <c r="C71" s="289"/>
      <c r="D71" s="289" t="s">
        <v>47</v>
      </c>
      <c r="E71" s="350">
        <v>49.78</v>
      </c>
      <c r="F71" s="303" t="s">
        <v>142</v>
      </c>
      <c r="G71" s="289">
        <v>1</v>
      </c>
      <c r="H71" s="337">
        <f t="shared" ref="H71:H77" si="3">(E71*G71)</f>
        <v>49.78</v>
      </c>
      <c r="I71" s="365"/>
      <c r="J71" s="306" t="e">
        <f t="shared" ref="J71:J77" si="4">ROUND(H71/I71,2)</f>
        <v>#DIV/0!</v>
      </c>
      <c r="K71" s="307">
        <f>'SVS GR'!D54</f>
        <v>0</v>
      </c>
      <c r="L71" s="308" t="e">
        <f t="shared" ref="L71:L77" si="5">ROUND(J71*K71,2)</f>
        <v>#DIV/0!</v>
      </c>
    </row>
    <row r="72" spans="1:12">
      <c r="A72" s="321" t="s">
        <v>43</v>
      </c>
      <c r="B72" s="289" t="s">
        <v>44</v>
      </c>
      <c r="C72" s="289"/>
      <c r="D72" s="289" t="s">
        <v>47</v>
      </c>
      <c r="E72" s="350">
        <v>49.78</v>
      </c>
      <c r="F72" s="303" t="s">
        <v>142</v>
      </c>
      <c r="G72" s="289">
        <v>1</v>
      </c>
      <c r="H72" s="337">
        <f t="shared" si="3"/>
        <v>49.78</v>
      </c>
      <c r="I72" s="365"/>
      <c r="J72" s="306" t="e">
        <f t="shared" si="4"/>
        <v>#DIV/0!</v>
      </c>
      <c r="K72" s="307">
        <f>'SVS GR'!D54</f>
        <v>0</v>
      </c>
      <c r="L72" s="308" t="e">
        <f t="shared" si="5"/>
        <v>#DIV/0!</v>
      </c>
    </row>
    <row r="73" spans="1:12">
      <c r="A73" s="311" t="s">
        <v>43</v>
      </c>
      <c r="B73" s="289" t="s">
        <v>44</v>
      </c>
      <c r="C73" s="304"/>
      <c r="D73" s="289" t="s">
        <v>47</v>
      </c>
      <c r="E73" s="292">
        <v>50.54</v>
      </c>
      <c r="F73" s="303" t="s">
        <v>142</v>
      </c>
      <c r="G73" s="289">
        <v>1</v>
      </c>
      <c r="H73" s="337">
        <f t="shared" si="3"/>
        <v>50.54</v>
      </c>
      <c r="I73" s="365"/>
      <c r="J73" s="306" t="e">
        <f t="shared" si="4"/>
        <v>#DIV/0!</v>
      </c>
      <c r="K73" s="307">
        <f>'SVS GR'!D54</f>
        <v>0</v>
      </c>
      <c r="L73" s="308" t="e">
        <f t="shared" si="5"/>
        <v>#DIV/0!</v>
      </c>
    </row>
    <row r="74" spans="1:12">
      <c r="A74" s="351" t="s">
        <v>109</v>
      </c>
      <c r="B74" s="301" t="s">
        <v>49</v>
      </c>
      <c r="C74" s="304"/>
      <c r="D74" s="289" t="s">
        <v>47</v>
      </c>
      <c r="E74" s="292">
        <v>92.78</v>
      </c>
      <c r="F74" s="303" t="s">
        <v>142</v>
      </c>
      <c r="G74" s="289">
        <v>1</v>
      </c>
      <c r="H74" s="337">
        <f t="shared" si="3"/>
        <v>92.78</v>
      </c>
      <c r="I74" s="365"/>
      <c r="J74" s="306" t="e">
        <f t="shared" si="4"/>
        <v>#DIV/0!</v>
      </c>
      <c r="K74" s="307">
        <f>'SVS GR'!D54</f>
        <v>0</v>
      </c>
      <c r="L74" s="308" t="e">
        <f t="shared" si="5"/>
        <v>#DIV/0!</v>
      </c>
    </row>
    <row r="75" spans="1:12">
      <c r="A75" s="351" t="s">
        <v>97</v>
      </c>
      <c r="B75" s="301" t="s">
        <v>49</v>
      </c>
      <c r="C75" s="304"/>
      <c r="D75" s="289" t="s">
        <v>47</v>
      </c>
      <c r="E75" s="292">
        <v>114.46</v>
      </c>
      <c r="F75" s="303" t="s">
        <v>142</v>
      </c>
      <c r="G75" s="289">
        <v>1</v>
      </c>
      <c r="H75" s="337">
        <f t="shared" si="3"/>
        <v>114.46</v>
      </c>
      <c r="I75" s="365"/>
      <c r="J75" s="306" t="e">
        <f t="shared" si="4"/>
        <v>#DIV/0!</v>
      </c>
      <c r="K75" s="307">
        <f>'SVS GR'!D54</f>
        <v>0</v>
      </c>
      <c r="L75" s="308" t="e">
        <f t="shared" si="5"/>
        <v>#DIV/0!</v>
      </c>
    </row>
    <row r="76" spans="1:12">
      <c r="A76" s="351" t="s">
        <v>240</v>
      </c>
      <c r="B76" s="301" t="s">
        <v>49</v>
      </c>
      <c r="C76" s="304"/>
      <c r="D76" s="289" t="s">
        <v>47</v>
      </c>
      <c r="E76" s="292">
        <v>89.44</v>
      </c>
      <c r="F76" s="303" t="s">
        <v>142</v>
      </c>
      <c r="G76" s="289">
        <v>1</v>
      </c>
      <c r="H76" s="337">
        <f t="shared" si="3"/>
        <v>89.44</v>
      </c>
      <c r="I76" s="365"/>
      <c r="J76" s="306" t="e">
        <f t="shared" si="4"/>
        <v>#DIV/0!</v>
      </c>
      <c r="K76" s="307">
        <f>'SVS GR'!D54</f>
        <v>0</v>
      </c>
      <c r="L76" s="308" t="e">
        <f t="shared" si="5"/>
        <v>#DIV/0!</v>
      </c>
    </row>
    <row r="77" spans="1:12" ht="13.5" thickBot="1">
      <c r="A77" s="352" t="s">
        <v>241</v>
      </c>
      <c r="B77" s="324" t="s">
        <v>49</v>
      </c>
      <c r="C77" s="284"/>
      <c r="D77" s="323" t="s">
        <v>47</v>
      </c>
      <c r="E77" s="325">
        <v>63.85</v>
      </c>
      <c r="F77" s="408" t="s">
        <v>142</v>
      </c>
      <c r="G77" s="323">
        <v>1</v>
      </c>
      <c r="H77" s="353">
        <f t="shared" si="3"/>
        <v>63.85</v>
      </c>
      <c r="I77" s="366"/>
      <c r="J77" s="328" t="e">
        <f t="shared" si="4"/>
        <v>#DIV/0!</v>
      </c>
      <c r="K77" s="329">
        <f>'SVS GR'!D54</f>
        <v>0</v>
      </c>
      <c r="L77" s="330" t="e">
        <f t="shared" si="5"/>
        <v>#DIV/0!</v>
      </c>
    </row>
    <row r="78" spans="1:12" ht="13.5" thickBot="1">
      <c r="E78" s="354">
        <f>SUM(E8:E77)</f>
        <v>2967.14</v>
      </c>
      <c r="F78" s="573"/>
      <c r="G78" s="573"/>
      <c r="H78" s="356"/>
      <c r="I78" s="409"/>
      <c r="J78" s="357"/>
      <c r="K78" s="358" t="s">
        <v>242</v>
      </c>
      <c r="L78" s="359" t="e">
        <f>SUM(L8:L77)</f>
        <v>#DIV/0!</v>
      </c>
    </row>
    <row r="79" spans="1:12" ht="13.5" thickBot="1">
      <c r="E79" s="354"/>
      <c r="K79" s="358" t="s">
        <v>243</v>
      </c>
      <c r="L79" s="360" t="e">
        <f>ROUND(L78*0.19,2)</f>
        <v>#DIV/0!</v>
      </c>
    </row>
    <row r="80" spans="1:12" ht="13.5" thickBot="1">
      <c r="E80" s="354"/>
      <c r="K80" s="358" t="s">
        <v>244</v>
      </c>
      <c r="L80" s="360" t="e">
        <f>SUM(L78:L79)</f>
        <v>#DIV/0!</v>
      </c>
    </row>
    <row r="81" spans="1:5">
      <c r="E81" s="354"/>
    </row>
    <row r="82" spans="1:5">
      <c r="E82" s="354"/>
    </row>
    <row r="83" spans="1:5">
      <c r="E83" s="354"/>
    </row>
    <row r="84" spans="1:5">
      <c r="E84" s="354"/>
    </row>
    <row r="85" spans="1:5">
      <c r="E85" s="410"/>
    </row>
    <row r="88" spans="1:5">
      <c r="A88" s="362" t="s">
        <v>246</v>
      </c>
    </row>
  </sheetData>
  <sheetProtection algorithmName="SHA-512" hashValue="N0DrC9vflNcTP46iCLQu7w+2ajuJ+IVuVOTOOqKhLPhqynQm9fUZpgHpnkAol5y0Sfs9W/eU6pqmAd9lBX4JQQ==" saltValue="0BDklxq4U9Hjt6GNDqdVbg==" spinCount="100000" sheet="1"/>
  <mergeCells count="3">
    <mergeCell ref="C6:D6"/>
    <mergeCell ref="A59:A60"/>
    <mergeCell ref="F78:G78"/>
  </mergeCells>
  <pageMargins left="0.70866141732283472" right="0.70866141732283472" top="0.78740157480314965" bottom="0.78740157480314965" header="0.31496062992125984" footer="0.31496062992125984"/>
  <pageSetup paperSize="9" orientation="landscape" r:id="rId1"/>
  <headerFooter>
    <oddFooter>&amp;C&amp;8&amp;P von &amp;N</oddFooter>
  </headerFooter>
  <ignoredErrors>
    <ignoredError sqref="J8:J77 L8:L77 L78:L80" evalErro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23</vt:i4>
      </vt:variant>
    </vt:vector>
  </HeadingPairs>
  <TitlesOfParts>
    <vt:vector size="23" baseType="lpstr">
      <vt:lpstr>Deckblatt</vt:lpstr>
      <vt:lpstr>RaumVZ</vt:lpstr>
      <vt:lpstr>LBS UHR</vt:lpstr>
      <vt:lpstr>SVS UHR</vt:lpstr>
      <vt:lpstr>Preisblatt UHR</vt:lpstr>
      <vt:lpstr>Preisblatt UHR opt.</vt:lpstr>
      <vt:lpstr>LBS GR</vt:lpstr>
      <vt:lpstr>SVS GR</vt:lpstr>
      <vt:lpstr>Preisblatt GR</vt:lpstr>
      <vt:lpstr>Preisbl. GR opt.</vt:lpstr>
      <vt:lpstr>LBS GLR</vt:lpstr>
      <vt:lpstr>SVS GLR</vt:lpstr>
      <vt:lpstr>Preisblatt GLR</vt:lpstr>
      <vt:lpstr>Preisbl. GLR opt.</vt:lpstr>
      <vt:lpstr>Verbrauchsmaterialien</vt:lpstr>
      <vt:lpstr>Preiszusammenst.</vt:lpstr>
      <vt:lpstr>Reinigungsgruppen</vt:lpstr>
      <vt:lpstr>Häufigkeit</vt:lpstr>
      <vt:lpstr>Fußbodenbeläge</vt:lpstr>
      <vt:lpstr>Sonstiges</vt:lpstr>
      <vt:lpstr>Objektbeg.</vt:lpstr>
      <vt:lpstr>Zuschlagskriterien</vt:lpstr>
      <vt:lpstr>Reinigungsarten u. -verfahren</vt:lpstr>
    </vt:vector>
  </TitlesOfParts>
  <Company>Wittstock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D.Witte</dc:creator>
  <cp:lastModifiedBy>Warminski, Mario</cp:lastModifiedBy>
  <cp:lastPrinted>2026-02-10T12:33:59Z</cp:lastPrinted>
  <dcterms:created xsi:type="dcterms:W3CDTF">2012-03-06T13:58:04Z</dcterms:created>
  <dcterms:modified xsi:type="dcterms:W3CDTF">2026-03-02T06:56:51Z</dcterms:modified>
</cp:coreProperties>
</file>