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D39226AC-F11F-451E-B40B-D41FDE635DA6}" xr6:coauthVersionLast="47" xr6:coauthVersionMax="47" xr10:uidLastSave="{00000000-0000-0000-0000-000000000000}"/>
  <bookViews>
    <workbookView xWindow="-108" yWindow="-108" windowWidth="23256" windowHeight="12456" xr2:uid="{130BE028-0362-4E4A-AB77-89283C19BC4E}"/>
  </bookViews>
  <sheets>
    <sheet name=" Los 4 LB" sheetId="1" r:id="rId1"/>
    <sheet name="Angaben zum Bieter" sheetId="12" r:id="rId2"/>
    <sheet name="Fahrzeugeinsatz" sheetId="8" r:id="rId3"/>
    <sheet name="Kosten Fortschreibung" sheetId="13" r:id="rId4"/>
    <sheet name="Los 4_Fahrt 1" sheetId="3" r:id="rId5"/>
    <sheet name="Los 4_Fahrt 2" sheetId="10" r:id="rId6"/>
    <sheet name="Los 4_Fahrt 3" sheetId="11" r:id="rId7"/>
    <sheet name="Los 4_Fahrt 4" sheetId="9" r:id="rId8"/>
    <sheet name="Los 4_Fahrt 5" sheetId="14" r:id="rId9"/>
    <sheet name="Los 4_Fahrt 6" sheetId="15" r:id="rId10"/>
    <sheet name="Los 4_Fahrt 7" sheetId="16" r:id="rId11"/>
    <sheet name="Los 4_Fahrt 8" sheetId="17" r:id="rId12"/>
    <sheet name="Los 4_Fahrt 9" sheetId="18" r:id="rId13"/>
    <sheet name="Los 4_Fahrt 10" sheetId="19" r:id="rId14"/>
    <sheet name="Angebot" sheetId="2" r:id="rId15"/>
  </sheets>
  <definedNames>
    <definedName name="_xlnm.Print_Area" localSheetId="0">' Los 4 LB'!$A$1:$F$74</definedName>
    <definedName name="_xlnm.Print_Area" localSheetId="14">Angebot!$A$1:$N$29</definedName>
    <definedName name="_xlnm.Print_Area" localSheetId="3">'Kosten Fortschreibung'!$A$1:$N$24</definedName>
    <definedName name="_xlnm.Print_Area" localSheetId="4">'Los 4_Fahrt 1'!$A$1:$H$43</definedName>
    <definedName name="_xlnm.Print_Area" localSheetId="10">'Los 4_Fahrt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E41" i="17" l="1"/>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<sst xmlns="http://schemas.openxmlformats.org/spreadsheetml/2006/main" count="751" uniqueCount="205">
  <si>
    <t>PLZ</t>
  </si>
  <si>
    <t>Wohnort</t>
  </si>
  <si>
    <t>Los</t>
  </si>
  <si>
    <t>Kind</t>
  </si>
  <si>
    <t>Ort</t>
  </si>
  <si>
    <t xml:space="preserve">Straße </t>
  </si>
  <si>
    <t>Ortsteil</t>
  </si>
  <si>
    <t>Bemerkung</t>
  </si>
  <si>
    <t>Beelitz</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</si>
  <si>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</si>
  <si>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</si>
  <si>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</si>
  <si>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</si>
  <si>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</si>
  <si>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</si>
  <si>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</si>
  <si>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</si>
  <si>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</si>
  <si>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</si>
  <si>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</si>
  <si>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</si>
  <si>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</si>
  <si>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</si>
  <si>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</si>
  <si>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</si>
  <si>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</si>
  <si>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</si>
  <si>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</si>
  <si>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</si>
  <si>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</si>
  <si>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</si>
  <si>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</si>
  <si>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</si>
  <si>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</si>
  <si>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</si>
  <si>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</si>
  <si>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</si>
  <si>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</si>
  <si>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</si>
  <si>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</si>
  <si>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</si>
  <si>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</si>
  <si>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</si>
  <si>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</si>
  <si>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</si>
  <si>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</si>
  <si>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</si>
  <si>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</si>
  <si>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</si>
  <si>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</si>
  <si>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</si>
  <si>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</si>
  <si>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</si>
  <si>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</si>
  <si>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</si>
  <si>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Brück</t>
  </si>
  <si>
    <t>Michendorf</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</si>
  <si>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</si>
  <si>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</si>
  <si>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</si>
  <si>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</si>
  <si>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</si>
  <si>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</si>
  <si>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</si>
  <si>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</si>
  <si>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</si>
  <si>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</si>
  <si>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</si>
  <si>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</si>
  <si>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</si>
  <si>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</si>
  <si>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</si>
  <si>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</si>
  <si>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</si>
  <si>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</si>
  <si>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</si>
  <si>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</si>
  <si>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</si>
  <si>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</si>
  <si>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</si>
  <si>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</si>
  <si>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</si>
  <si>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</si>
  <si>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</si>
  <si>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</si>
  <si>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</si>
  <si>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</si>
  <si>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</si>
  <si>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</si>
  <si>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</si>
  <si>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</si>
  <si>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</si>
  <si>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</si>
  <si>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</si>
  <si>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</si>
  <si>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</si>
  <si>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</si>
  <si>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</si>
  <si>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</si>
  <si>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</si>
  <si>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</si>
  <si>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</si>
  <si>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</si>
  <si>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</si>
  <si>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</si>
  <si>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</si>
  <si>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</si>
  <si>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</si>
  <si>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</si>
  <si>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</si>
  <si>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</si>
  <si>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</si>
  <si>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</si>
  <si>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</si>
  <si>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</si>
  <si>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</si>
  <si>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</si>
  <si>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</si>
  <si>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</si>
  <si>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</si>
  <si>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t>Nuthetal</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</si>
  <si>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</si>
  <si>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</si>
  <si>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</si>
  <si>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</si>
  <si>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</si>
  <si>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</si>
  <si>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</si>
  <si>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Stahnsdorf</t>
  </si>
  <si>
    <t>Jeserig</t>
  </si>
  <si>
    <t>Schule 3:</t>
  </si>
  <si>
    <t>08:00 Uhr</t>
  </si>
  <si>
    <t>Schwielowsee</t>
  </si>
  <si>
    <t>Kleinmachnow</t>
  </si>
  <si>
    <t>Wilhelmshorst</t>
  </si>
  <si>
    <t>15:00 Uhr</t>
  </si>
  <si>
    <t>4</t>
  </si>
  <si>
    <t>Grundschule "Otto Nagel"Bergholz-Rehbrücke</t>
  </si>
  <si>
    <t xml:space="preserve">14558 Nuthetal </t>
  </si>
  <si>
    <t>Andersenweg 43</t>
  </si>
  <si>
    <t>07:45 Uhr</t>
  </si>
  <si>
    <t>Ernst-Thälmann Straße 49</t>
  </si>
  <si>
    <t>Beförderung im Rollstuhl, Gehilfe</t>
  </si>
  <si>
    <t>Sportschule Friedrich Ludwig Jahn</t>
  </si>
  <si>
    <t>14471 Potsdam</t>
  </si>
  <si>
    <t xml:space="preserve">An der Pirschheide 11 </t>
  </si>
  <si>
    <t>07:30 Uhr</t>
  </si>
  <si>
    <t>18:45 Uhr</t>
  </si>
  <si>
    <t>An der Stammbahn 22</t>
  </si>
  <si>
    <t>Güterfelde</t>
  </si>
  <si>
    <t>Gütergotzer Weg 30</t>
  </si>
  <si>
    <t>Rollstuhl nicht klappbar</t>
  </si>
  <si>
    <t>Groß Kreutz (Havel)</t>
  </si>
  <si>
    <t>Schulstraße 7</t>
  </si>
  <si>
    <t>Rollstuhl (nicht klappbar)</t>
  </si>
  <si>
    <t>Saarmund</t>
  </si>
  <si>
    <t>Weinbergstraße 20a</t>
  </si>
  <si>
    <t>Zeppelin-Grundschule Potsdam</t>
  </si>
  <si>
    <t>Haeckelstraße 74</t>
  </si>
  <si>
    <t>Schwielosee</t>
  </si>
  <si>
    <t>Ferch</t>
  </si>
  <si>
    <t>Burgstraße 1</t>
  </si>
  <si>
    <t>Schule 4:</t>
  </si>
  <si>
    <t>Comenius-Schule Potsdam</t>
  </si>
  <si>
    <t xml:space="preserve">14478 Potsdam  </t>
  </si>
  <si>
    <t>Aussenstelle Bisamkiez 107-111</t>
  </si>
  <si>
    <t>15:00 Uhr; Freitags 13:30 Uhr</t>
  </si>
  <si>
    <t>Potsdam</t>
  </si>
  <si>
    <t xml:space="preserve">Groß Glienicke </t>
  </si>
  <si>
    <t>Richard-Wagner-Straße 37</t>
  </si>
  <si>
    <t xml:space="preserve">Kleinmachnow </t>
  </si>
  <si>
    <t>Rudolf-Breitscheid-Straße 65</t>
  </si>
  <si>
    <t>Zauchwitz</t>
  </si>
  <si>
    <t>Trebbiner Str. 47a</t>
  </si>
  <si>
    <t xml:space="preserve">Brauerstr. 14 </t>
  </si>
  <si>
    <t>Caputh</t>
  </si>
  <si>
    <t>Potsdamer Straße 1-3</t>
  </si>
  <si>
    <t>An den Bergen 105</t>
  </si>
  <si>
    <t>Seddiner See</t>
  </si>
  <si>
    <t>Neuseddin</t>
  </si>
  <si>
    <t>Hans-Beimler-Straße 59</t>
  </si>
  <si>
    <t>Thielenstr. 6</t>
  </si>
  <si>
    <t>Mühlenfließ</t>
  </si>
  <si>
    <t>Hauptstraße 14</t>
  </si>
  <si>
    <t>Schule 5:</t>
  </si>
  <si>
    <t xml:space="preserve">14476 Potsdam </t>
  </si>
  <si>
    <t xml:space="preserve">AWO Grundschule ´Marie Juchacz´; </t>
  </si>
  <si>
    <t xml:space="preserve">In der Feldmark 28 </t>
  </si>
  <si>
    <t>08:15 Uhr</t>
  </si>
  <si>
    <t>Potsdamer Straße 66</t>
  </si>
  <si>
    <t>Werder (Havel)</t>
  </si>
  <si>
    <t>Aetraudenstraße 5a</t>
  </si>
  <si>
    <t>Tourenplan Los 4</t>
  </si>
  <si>
    <t>4/1</t>
  </si>
  <si>
    <t>4/2</t>
  </si>
  <si>
    <t>4/3</t>
  </si>
  <si>
    <t>4/4</t>
  </si>
  <si>
    <t>4/5</t>
  </si>
  <si>
    <t>4/6</t>
  </si>
  <si>
    <t>4/7</t>
  </si>
  <si>
    <t>4/8</t>
  </si>
  <si>
    <t>4/9</t>
  </si>
  <si>
    <t>4/10</t>
  </si>
  <si>
    <t>14:10 Uhr</t>
  </si>
  <si>
    <t>14:35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</si>
</sst>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5">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1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0" fillId="0" borderId="0" xfId="0" applyFont="1" applyAlignment="1">
      <alignment horizontal="left" vertical="center" wrapText="1"/>
    </xf>
    <xf numFmtId="0" fontId="15" fillId="2" borderId="10" xfId="0"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74"/>
  <sheetViews>
    <sheetView showGridLines="0" tabSelected="1" view="pageBreakPreview" topLeftCell="A7" zoomScale="85" zoomScaleNormal="100" zoomScaleSheetLayoutView="85" workbookViewId="0">
      <selection activeCell="B42" sqref="B42"/>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1" t="s">
        <v>50</v>
      </c>
      <c r="E2" s="161"/>
      <c r="F2" s="161"/>
    </row>
    <row r="4" spans="1:6" ht="22.95" customHeight="1" x14ac:dyDescent="0.4">
      <c r="A4" s="2" t="s">
        <v>11</v>
      </c>
      <c r="B4" s="2" t="s">
        <v>112</v>
      </c>
    </row>
    <row r="5" spans="1:6" ht="22.95" customHeight="1" x14ac:dyDescent="0.4">
      <c r="A5" s="2" t="s">
        <v>13</v>
      </c>
      <c r="B5" s="88" t="s">
        <v>136</v>
      </c>
    </row>
    <row r="6" spans="1:6" ht="22.95" customHeight="1" x14ac:dyDescent="0.4">
      <c r="A6" s="1" t="s">
        <v>12</v>
      </c>
      <c r="B6" s="89" t="s">
        <v>119</v>
      </c>
    </row>
    <row r="7" spans="1:6" ht="22.95" customHeight="1" x14ac:dyDescent="0.4">
      <c r="A7" s="1" t="s">
        <v>10</v>
      </c>
      <c r="B7" s="4">
        <v>46258</v>
      </c>
    </row>
    <row r="8" spans="1:6" ht="22.95" customHeight="1" x14ac:dyDescent="0.4">
      <c r="A8" s="1" t="s">
        <v>9</v>
      </c>
      <c r="B8" s="4">
        <v>46932</v>
      </c>
    </row>
    <row r="10" spans="1:6" ht="39.6" customHeight="1" x14ac:dyDescent="0.4">
      <c r="A10" s="162" t="s">
        <v>61</v>
      </c>
      <c r="B10" s="162"/>
      <c r="C10" s="162"/>
      <c r="D10" s="162"/>
      <c r="E10" s="162"/>
      <c r="F10" s="162"/>
    </row>
    <row r="11" spans="1:6" ht="49.2" customHeight="1" x14ac:dyDescent="0.4">
      <c r="A11" s="160" t="s">
        <v>113</v>
      </c>
      <c r="B11" s="160"/>
      <c r="C11" s="160"/>
      <c r="D11" s="160"/>
      <c r="E11" s="160"/>
      <c r="F11" s="160"/>
    </row>
    <row r="12" spans="1:6" ht="164.4" customHeight="1" x14ac:dyDescent="0.4">
      <c r="A12" s="159" t="s">
        <v>102</v>
      </c>
      <c r="B12" s="159"/>
      <c r="C12" s="159"/>
      <c r="D12" s="159"/>
      <c r="E12" s="159"/>
      <c r="F12" s="159"/>
    </row>
    <row r="13" spans="1:6" x14ac:dyDescent="0.4">
      <c r="A13" s="30" t="s">
        <v>51</v>
      </c>
      <c r="B13" s="31" t="s">
        <v>137</v>
      </c>
      <c r="C13" s="29"/>
    </row>
    <row r="14" spans="1:6" ht="16.95" customHeight="1" x14ac:dyDescent="0.4">
      <c r="A14" s="30"/>
      <c r="B14" s="35" t="s">
        <v>139</v>
      </c>
      <c r="C14" s="34"/>
    </row>
    <row r="15" spans="1:6" x14ac:dyDescent="0.4">
      <c r="A15" s="30"/>
      <c r="B15" s="31" t="s">
        <v>138</v>
      </c>
      <c r="C15" s="29"/>
    </row>
    <row r="16" spans="1:6" x14ac:dyDescent="0.4">
      <c r="A16" s="30"/>
      <c r="B16" s="31"/>
      <c r="C16" s="29"/>
    </row>
    <row r="17" spans="1:6" x14ac:dyDescent="0.4">
      <c r="A17" s="30" t="s">
        <v>126</v>
      </c>
      <c r="B17" s="32" t="s">
        <v>146</v>
      </c>
      <c r="C17" s="29"/>
    </row>
    <row r="18" spans="1:6" x14ac:dyDescent="0.4">
      <c r="A18" s="30" t="s">
        <v>127</v>
      </c>
      <c r="B18" s="153" t="s">
        <v>203</v>
      </c>
      <c r="C18" s="33" t="s">
        <v>52</v>
      </c>
    </row>
    <row r="19" spans="1:6" ht="17.399999999999999" thickBot="1" x14ac:dyDescent="0.45">
      <c r="A19" s="30"/>
      <c r="C19" s="29"/>
    </row>
    <row r="20" spans="1:6" ht="17.399999999999999" thickBot="1" x14ac:dyDescent="0.45">
      <c r="A20" s="36" t="s">
        <v>3</v>
      </c>
      <c r="B20" s="36" t="s">
        <v>0</v>
      </c>
      <c r="C20" s="37" t="s">
        <v>4</v>
      </c>
      <c r="D20" s="37" t="s">
        <v>53</v>
      </c>
      <c r="E20" s="37" t="s">
        <v>5</v>
      </c>
      <c r="F20" s="38" t="s">
        <v>54</v>
      </c>
    </row>
    <row r="21" spans="1:6" ht="28.8" customHeight="1" thickBot="1" x14ac:dyDescent="0.45">
      <c r="A21" s="145">
        <v>1</v>
      </c>
      <c r="B21" s="147">
        <v>14822</v>
      </c>
      <c r="C21" s="39" t="s">
        <v>55</v>
      </c>
      <c r="D21" s="39"/>
      <c r="E21" s="39" t="s">
        <v>141</v>
      </c>
      <c r="F21" s="148" t="s">
        <v>142</v>
      </c>
    </row>
    <row r="22" spans="1:6" x14ac:dyDescent="0.4">
      <c r="A22" s="149"/>
      <c r="B22" s="150"/>
      <c r="C22" s="151"/>
      <c r="D22" s="151"/>
      <c r="E22" s="151"/>
      <c r="F22" s="150"/>
    </row>
    <row r="23" spans="1:6" x14ac:dyDescent="0.4">
      <c r="A23" s="30" t="s">
        <v>125</v>
      </c>
      <c r="B23" s="31" t="s">
        <v>143</v>
      </c>
      <c r="C23" s="29"/>
    </row>
    <row r="24" spans="1:6" ht="16.95" customHeight="1" x14ac:dyDescent="0.4">
      <c r="A24" s="30"/>
      <c r="B24" s="35" t="s">
        <v>145</v>
      </c>
      <c r="C24" s="34"/>
    </row>
    <row r="25" spans="1:6" x14ac:dyDescent="0.4">
      <c r="A25" s="30"/>
      <c r="B25" s="31" t="s">
        <v>144</v>
      </c>
      <c r="C25" s="29"/>
    </row>
    <row r="26" spans="1:6" x14ac:dyDescent="0.4">
      <c r="A26" s="30"/>
      <c r="B26" s="31"/>
      <c r="C26" s="29"/>
    </row>
    <row r="27" spans="1:6" x14ac:dyDescent="0.4">
      <c r="A27" s="30" t="s">
        <v>126</v>
      </c>
      <c r="B27" s="32" t="s">
        <v>146</v>
      </c>
      <c r="C27" s="29"/>
    </row>
    <row r="28" spans="1:6" x14ac:dyDescent="0.4">
      <c r="A28" s="30" t="s">
        <v>127</v>
      </c>
      <c r="B28" s="153" t="s">
        <v>147</v>
      </c>
      <c r="C28" s="33" t="s">
        <v>52</v>
      </c>
      <c r="D28" s="153"/>
      <c r="E28" s="153"/>
    </row>
    <row r="29" spans="1:6" ht="17.399999999999999" thickBot="1" x14ac:dyDescent="0.45">
      <c r="A29" s="30"/>
      <c r="C29" s="29"/>
    </row>
    <row r="30" spans="1:6" ht="17.399999999999999" thickBot="1" x14ac:dyDescent="0.45">
      <c r="A30" s="36" t="s">
        <v>3</v>
      </c>
      <c r="B30" s="36" t="s">
        <v>0</v>
      </c>
      <c r="C30" s="37" t="s">
        <v>4</v>
      </c>
      <c r="D30" s="37" t="s">
        <v>53</v>
      </c>
      <c r="E30" s="37" t="s">
        <v>5</v>
      </c>
      <c r="F30" s="38" t="s">
        <v>54</v>
      </c>
    </row>
    <row r="31" spans="1:6" ht="17.399999999999999" thickBot="1" x14ac:dyDescent="0.45">
      <c r="A31" s="145">
        <v>2</v>
      </c>
      <c r="B31" s="147">
        <v>14532</v>
      </c>
      <c r="C31" s="39" t="s">
        <v>133</v>
      </c>
      <c r="D31" s="39"/>
      <c r="E31" s="39" t="s">
        <v>148</v>
      </c>
      <c r="F31" s="148"/>
    </row>
    <row r="32" spans="1:6" ht="17.399999999999999" thickBot="1" x14ac:dyDescent="0.45">
      <c r="A32" s="145">
        <v>3</v>
      </c>
      <c r="B32" s="147">
        <v>14532</v>
      </c>
      <c r="C32" s="39" t="s">
        <v>128</v>
      </c>
      <c r="D32" s="39" t="s">
        <v>149</v>
      </c>
      <c r="E32" s="39" t="s">
        <v>150</v>
      </c>
      <c r="F32" s="148" t="s">
        <v>151</v>
      </c>
    </row>
    <row r="33" spans="1:6" ht="30.6" customHeight="1" thickBot="1" x14ac:dyDescent="0.45">
      <c r="A33" s="145">
        <v>4</v>
      </c>
      <c r="B33" s="147">
        <v>14550</v>
      </c>
      <c r="C33" s="39" t="s">
        <v>152</v>
      </c>
      <c r="D33" s="39" t="s">
        <v>129</v>
      </c>
      <c r="E33" s="39" t="s">
        <v>153</v>
      </c>
      <c r="F33" s="148" t="s">
        <v>154</v>
      </c>
    </row>
    <row r="34" spans="1:6" ht="17.399999999999999" thickBot="1" x14ac:dyDescent="0.45">
      <c r="A34" s="145">
        <v>5</v>
      </c>
      <c r="B34" s="147">
        <v>14558</v>
      </c>
      <c r="C34" s="39" t="s">
        <v>120</v>
      </c>
      <c r="D34" s="39" t="s">
        <v>155</v>
      </c>
      <c r="E34" s="39" t="s">
        <v>156</v>
      </c>
      <c r="F34" s="148" t="s">
        <v>151</v>
      </c>
    </row>
    <row r="36" spans="1:6" x14ac:dyDescent="0.4">
      <c r="A36" s="30" t="s">
        <v>130</v>
      </c>
      <c r="B36" s="31" t="s">
        <v>157</v>
      </c>
      <c r="C36" s="29"/>
    </row>
    <row r="37" spans="1:6" ht="16.95" customHeight="1" x14ac:dyDescent="0.4">
      <c r="A37" s="30"/>
      <c r="B37" s="35" t="s">
        <v>158</v>
      </c>
      <c r="C37" s="34"/>
    </row>
    <row r="38" spans="1:6" x14ac:dyDescent="0.4">
      <c r="A38" s="30"/>
      <c r="B38" s="31" t="s">
        <v>144</v>
      </c>
      <c r="C38" s="29"/>
    </row>
    <row r="39" spans="1:6" x14ac:dyDescent="0.4">
      <c r="A39" s="30"/>
      <c r="B39" s="31"/>
      <c r="C39" s="29"/>
    </row>
    <row r="40" spans="1:6" x14ac:dyDescent="0.4">
      <c r="A40" s="30" t="s">
        <v>126</v>
      </c>
      <c r="B40" s="152" t="s">
        <v>140</v>
      </c>
      <c r="C40" s="29"/>
    </row>
    <row r="41" spans="1:6" x14ac:dyDescent="0.4">
      <c r="A41" s="30" t="s">
        <v>127</v>
      </c>
      <c r="B41" s="153" t="s">
        <v>204</v>
      </c>
      <c r="C41" s="33" t="s">
        <v>52</v>
      </c>
      <c r="D41" s="153"/>
      <c r="E41" s="153"/>
    </row>
    <row r="42" spans="1:6" ht="17.399999999999999" thickBot="1" x14ac:dyDescent="0.45">
      <c r="A42" s="30"/>
      <c r="C42" s="29"/>
    </row>
    <row r="43" spans="1:6" ht="17.399999999999999" thickBot="1" x14ac:dyDescent="0.45">
      <c r="A43" s="36" t="s">
        <v>3</v>
      </c>
      <c r="B43" s="36" t="s">
        <v>0</v>
      </c>
      <c r="C43" s="37" t="s">
        <v>4</v>
      </c>
      <c r="D43" s="37" t="s">
        <v>53</v>
      </c>
      <c r="E43" s="37" t="s">
        <v>5</v>
      </c>
      <c r="F43" s="38" t="s">
        <v>54</v>
      </c>
    </row>
    <row r="44" spans="1:6" ht="17.399999999999999" thickBot="1" x14ac:dyDescent="0.45">
      <c r="A44" s="145">
        <v>6</v>
      </c>
      <c r="B44" s="147">
        <v>14548</v>
      </c>
      <c r="C44" s="39" t="s">
        <v>159</v>
      </c>
      <c r="D44" s="39" t="s">
        <v>160</v>
      </c>
      <c r="E44" s="39" t="s">
        <v>161</v>
      </c>
      <c r="F44" s="146"/>
    </row>
    <row r="45" spans="1:6" x14ac:dyDescent="0.4">
      <c r="A45" s="149"/>
      <c r="B45" s="150"/>
      <c r="C45" s="151"/>
      <c r="D45" s="151"/>
      <c r="E45" s="151"/>
      <c r="F45" s="149"/>
    </row>
    <row r="46" spans="1:6" x14ac:dyDescent="0.4">
      <c r="A46" s="30" t="s">
        <v>162</v>
      </c>
      <c r="B46" s="31" t="s">
        <v>163</v>
      </c>
      <c r="C46" s="29"/>
    </row>
    <row r="47" spans="1:6" ht="16.95" customHeight="1" x14ac:dyDescent="0.4">
      <c r="A47" s="30"/>
      <c r="B47" s="35" t="s">
        <v>165</v>
      </c>
      <c r="C47" s="34"/>
    </row>
    <row r="48" spans="1:6" x14ac:dyDescent="0.4">
      <c r="A48" s="30"/>
      <c r="B48" s="31" t="s">
        <v>164</v>
      </c>
      <c r="C48" s="29"/>
    </row>
    <row r="49" spans="1:6" x14ac:dyDescent="0.4">
      <c r="A49" s="30"/>
      <c r="B49" s="31"/>
      <c r="C49" s="29"/>
    </row>
    <row r="50" spans="1:6" x14ac:dyDescent="0.4">
      <c r="A50" s="30" t="s">
        <v>126</v>
      </c>
      <c r="B50" s="152" t="s">
        <v>131</v>
      </c>
      <c r="C50" s="29"/>
    </row>
    <row r="51" spans="1:6" x14ac:dyDescent="0.4">
      <c r="A51" s="30" t="s">
        <v>127</v>
      </c>
      <c r="B51" s="153" t="s">
        <v>166</v>
      </c>
      <c r="D51" s="33" t="s">
        <v>52</v>
      </c>
      <c r="E51" s="153"/>
    </row>
    <row r="52" spans="1:6" ht="17.399999999999999" thickBot="1" x14ac:dyDescent="0.45">
      <c r="A52" s="30"/>
      <c r="C52" s="29"/>
    </row>
    <row r="53" spans="1:6" ht="17.399999999999999" thickBot="1" x14ac:dyDescent="0.45">
      <c r="A53" s="36" t="s">
        <v>3</v>
      </c>
      <c r="B53" s="36" t="s">
        <v>0</v>
      </c>
      <c r="C53" s="37" t="s">
        <v>4</v>
      </c>
      <c r="D53" s="37" t="s">
        <v>53</v>
      </c>
      <c r="E53" s="37" t="s">
        <v>5</v>
      </c>
      <c r="F53" s="38" t="s">
        <v>54</v>
      </c>
    </row>
    <row r="54" spans="1:6" ht="17.399999999999999" thickBot="1" x14ac:dyDescent="0.45">
      <c r="A54" s="145">
        <v>7</v>
      </c>
      <c r="B54" s="147">
        <v>14476</v>
      </c>
      <c r="C54" s="39" t="s">
        <v>167</v>
      </c>
      <c r="D54" s="39" t="s">
        <v>168</v>
      </c>
      <c r="E54" s="39" t="s">
        <v>169</v>
      </c>
      <c r="F54" s="148"/>
    </row>
    <row r="55" spans="1:6" ht="17.399999999999999" thickBot="1" x14ac:dyDescent="0.45">
      <c r="A55" s="145">
        <v>8</v>
      </c>
      <c r="B55" s="147">
        <v>14532</v>
      </c>
      <c r="C55" s="39" t="s">
        <v>170</v>
      </c>
      <c r="D55" s="39"/>
      <c r="E55" s="39" t="s">
        <v>171</v>
      </c>
      <c r="F55" s="148" t="s">
        <v>154</v>
      </c>
    </row>
    <row r="56" spans="1:6" ht="17.399999999999999" thickBot="1" x14ac:dyDescent="0.45">
      <c r="A56" s="145">
        <v>9</v>
      </c>
      <c r="B56" s="147">
        <v>14547</v>
      </c>
      <c r="C56" s="39" t="s">
        <v>8</v>
      </c>
      <c r="D56" s="39" t="s">
        <v>172</v>
      </c>
      <c r="E56" s="39" t="s">
        <v>173</v>
      </c>
      <c r="F56" s="148"/>
    </row>
    <row r="57" spans="1:6" ht="17.399999999999999" thickBot="1" x14ac:dyDescent="0.45">
      <c r="A57" s="145">
        <v>10</v>
      </c>
      <c r="B57" s="147">
        <v>14547</v>
      </c>
      <c r="C57" s="39" t="s">
        <v>8</v>
      </c>
      <c r="D57" s="39"/>
      <c r="E57" s="39" t="s">
        <v>174</v>
      </c>
      <c r="F57" s="148"/>
    </row>
    <row r="58" spans="1:6" ht="17.399999999999999" thickBot="1" x14ac:dyDescent="0.45">
      <c r="A58" s="145">
        <v>11</v>
      </c>
      <c r="B58" s="147">
        <v>14548</v>
      </c>
      <c r="C58" s="39" t="s">
        <v>132</v>
      </c>
      <c r="D58" s="39" t="s">
        <v>175</v>
      </c>
      <c r="E58" s="39" t="s">
        <v>176</v>
      </c>
      <c r="F58" s="148"/>
    </row>
    <row r="59" spans="1:6" ht="17.399999999999999" thickBot="1" x14ac:dyDescent="0.45">
      <c r="A59" s="145">
        <v>12</v>
      </c>
      <c r="B59" s="147">
        <v>14552</v>
      </c>
      <c r="C59" s="39" t="s">
        <v>134</v>
      </c>
      <c r="D59" s="39"/>
      <c r="E59" s="39" t="s">
        <v>177</v>
      </c>
      <c r="F59" s="148"/>
    </row>
    <row r="60" spans="1:6" ht="17.399999999999999" thickBot="1" x14ac:dyDescent="0.45">
      <c r="A60" s="145">
        <v>13</v>
      </c>
      <c r="B60" s="147">
        <v>14554</v>
      </c>
      <c r="C60" s="39" t="s">
        <v>178</v>
      </c>
      <c r="D60" s="39" t="s">
        <v>179</v>
      </c>
      <c r="E60" s="39" t="s">
        <v>180</v>
      </c>
      <c r="F60" s="148"/>
    </row>
    <row r="61" spans="1:6" ht="17.399999999999999" thickBot="1" x14ac:dyDescent="0.45">
      <c r="A61" s="145">
        <v>14</v>
      </c>
      <c r="B61" s="147">
        <v>14554</v>
      </c>
      <c r="C61" s="39" t="s">
        <v>178</v>
      </c>
      <c r="D61" s="39" t="s">
        <v>179</v>
      </c>
      <c r="E61" s="39" t="s">
        <v>181</v>
      </c>
      <c r="F61" s="148"/>
    </row>
    <row r="62" spans="1:6" ht="30.6" customHeight="1" thickBot="1" x14ac:dyDescent="0.45">
      <c r="A62" s="145">
        <v>15</v>
      </c>
      <c r="B62" s="147">
        <v>14822</v>
      </c>
      <c r="C62" s="39" t="s">
        <v>182</v>
      </c>
      <c r="D62" s="39" t="s">
        <v>129</v>
      </c>
      <c r="E62" s="39" t="s">
        <v>183</v>
      </c>
      <c r="F62" s="148"/>
    </row>
    <row r="64" spans="1:6" x14ac:dyDescent="0.4">
      <c r="A64" s="30" t="s">
        <v>184</v>
      </c>
      <c r="B64" s="31" t="s">
        <v>186</v>
      </c>
      <c r="C64" s="29"/>
    </row>
    <row r="65" spans="1:6" ht="16.95" customHeight="1" x14ac:dyDescent="0.4">
      <c r="A65" s="30"/>
      <c r="B65" s="35" t="s">
        <v>187</v>
      </c>
      <c r="C65" s="34"/>
    </row>
    <row r="66" spans="1:6" x14ac:dyDescent="0.4">
      <c r="A66" s="30"/>
      <c r="B66" s="31" t="s">
        <v>185</v>
      </c>
      <c r="C66" s="29"/>
    </row>
    <row r="67" spans="1:6" x14ac:dyDescent="0.4">
      <c r="A67" s="30"/>
      <c r="B67" s="31"/>
      <c r="C67" s="29"/>
    </row>
    <row r="68" spans="1:6" x14ac:dyDescent="0.4">
      <c r="A68" s="30" t="s">
        <v>126</v>
      </c>
      <c r="B68" s="152" t="s">
        <v>188</v>
      </c>
      <c r="C68" s="29"/>
    </row>
    <row r="69" spans="1:6" x14ac:dyDescent="0.4">
      <c r="A69" s="30" t="s">
        <v>127</v>
      </c>
      <c r="B69" s="153" t="s">
        <v>135</v>
      </c>
      <c r="C69" s="33" t="s">
        <v>52</v>
      </c>
      <c r="D69" s="153"/>
      <c r="E69" s="153"/>
    </row>
    <row r="70" spans="1:6" ht="17.399999999999999" thickBot="1" x14ac:dyDescent="0.45">
      <c r="A70" s="30"/>
      <c r="C70" s="29"/>
    </row>
    <row r="71" spans="1:6" ht="17.399999999999999" thickBot="1" x14ac:dyDescent="0.45">
      <c r="A71" s="36" t="s">
        <v>3</v>
      </c>
      <c r="B71" s="36" t="s">
        <v>0</v>
      </c>
      <c r="C71" s="37" t="s">
        <v>4</v>
      </c>
      <c r="D71" s="37" t="s">
        <v>53</v>
      </c>
      <c r="E71" s="37" t="s">
        <v>5</v>
      </c>
      <c r="F71" s="38" t="s">
        <v>54</v>
      </c>
    </row>
    <row r="72" spans="1:6" ht="17.399999999999999" thickBot="1" x14ac:dyDescent="0.45">
      <c r="A72" s="145">
        <v>16</v>
      </c>
      <c r="B72" s="147">
        <v>14552</v>
      </c>
      <c r="C72" s="39" t="s">
        <v>56</v>
      </c>
      <c r="D72" s="39"/>
      <c r="E72" s="39" t="s">
        <v>189</v>
      </c>
      <c r="F72" s="146"/>
    </row>
    <row r="73" spans="1:6" ht="17.399999999999999" thickBot="1" x14ac:dyDescent="0.45">
      <c r="A73" s="145">
        <v>17</v>
      </c>
      <c r="B73" s="147">
        <v>14542</v>
      </c>
      <c r="C73" s="39" t="s">
        <v>190</v>
      </c>
      <c r="D73" s="39"/>
      <c r="E73" s="39" t="s">
        <v>191</v>
      </c>
      <c r="F73" s="146"/>
    </row>
    <row r="74" spans="1:6" ht="193.95" customHeight="1" x14ac:dyDescent="0.4">
      <c r="A74" s="158" t="s">
        <v>114</v>
      </c>
      <c r="B74" s="158"/>
      <c r="C74" s="158"/>
      <c r="D74" s="158"/>
      <c r="E74" s="158"/>
      <c r="F74" s="158"/>
    </row>
  </sheetData>
  <sheetProtection algorithmName="SHA-512" hashValue="QMCd9zDv+GzMbP2+w1UW7MVdKcStmLKgHNGOO2+6MpfaJHMAEM+qzrVTi4ZZd2knSNlWwfC4BGqXKzvR3l+1cQ==" saltValue="CXws2fc7Pn8xyplb4xmHUg==" spinCount="100000" sheet="1" objects="1" scenarios="1"/>
  <mergeCells count="5">
    <mergeCell ref="A74:F74"/>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198</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TMeG8MVCwbOosBlMgl11DBK3L1do87MCInBG4QzL4baQ65yaDGuPpXaXvyz/jKdJb0Xc3g9NsK21o+3HjL//Vw==" saltValue="EUFUr+BLDc2fIa6HeaU1m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199</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UaSvjPhI6DE6IwxLwFL7s6vAzrSqfO8cREJa12m9unRdShHaLfL1ZZK+oKoWk7j2q0esID5D09sUibv3uUrnEA==" saltValue="6Oesp/7kRlYXPJu44aylA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200</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h5boyJO5443MfkEmPVjsSGUQ5OM1yPLxqKNhO6VQNliODnTprYCG1gplFoY49aPZmDKgK0nDYqr0l2hkR3R4Aw==" saltValue="TJ1HiKAXufhR/YO/u7l+s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201</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kDYy6dAPW0bfFlstw2t1I7ItiQFb5iDdfWvRd4ZzhumrQwzsOkFdLT2j1bnsqn8SLQH+GfnA+Y6CEX7YajCKKQ==" saltValue="PrVz4TGJgIYDd38WSAlMu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192</v>
      </c>
      <c r="B1" s="196"/>
      <c r="C1" s="196"/>
      <c r="D1" s="196"/>
      <c r="E1" s="196"/>
      <c r="F1" s="196"/>
      <c r="G1" s="196"/>
      <c r="H1" s="196"/>
    </row>
    <row r="2" spans="1:8" x14ac:dyDescent="0.4">
      <c r="A2" s="198"/>
      <c r="B2" s="198"/>
      <c r="C2" s="198"/>
      <c r="D2" s="198"/>
      <c r="E2" s="198"/>
      <c r="F2" s="198"/>
      <c r="G2" s="198"/>
      <c r="H2" s="198"/>
    </row>
    <row r="3" spans="1:8" x14ac:dyDescent="0.4">
      <c r="A3" s="114" t="s">
        <v>37</v>
      </c>
      <c r="B3" s="114" t="s">
        <v>202</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121</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5"/>
      <c r="B9" s="122"/>
      <c r="C9" s="123"/>
      <c r="D9" s="123"/>
      <c r="E9" s="124"/>
      <c r="F9" s="108"/>
      <c r="G9" s="121" t="s">
        <v>18</v>
      </c>
      <c r="H9" s="122"/>
    </row>
    <row r="10" spans="1:8" x14ac:dyDescent="0.4">
      <c r="A10" s="156"/>
      <c r="B10" s="125"/>
      <c r="C10" s="126"/>
      <c r="D10" s="126"/>
      <c r="E10" s="126"/>
      <c r="F10" s="111"/>
      <c r="G10" s="127" t="s">
        <v>18</v>
      </c>
      <c r="H10" s="125"/>
    </row>
    <row r="11" spans="1:8" x14ac:dyDescent="0.4">
      <c r="A11" s="156"/>
      <c r="B11" s="125"/>
      <c r="C11" s="126"/>
      <c r="D11" s="126"/>
      <c r="E11" s="126"/>
      <c r="F11" s="111"/>
      <c r="G11" s="127" t="s">
        <v>18</v>
      </c>
      <c r="H11" s="125"/>
    </row>
    <row r="12" spans="1:8" x14ac:dyDescent="0.4">
      <c r="A12" s="156"/>
      <c r="B12" s="125"/>
      <c r="C12" s="126"/>
      <c r="D12" s="126"/>
      <c r="E12" s="126"/>
      <c r="F12" s="111"/>
      <c r="G12" s="127" t="s">
        <v>18</v>
      </c>
      <c r="H12" s="125"/>
    </row>
    <row r="13" spans="1:8" x14ac:dyDescent="0.4">
      <c r="A13" s="157"/>
      <c r="B13" s="125"/>
      <c r="C13" s="126"/>
      <c r="D13" s="126"/>
      <c r="E13" s="126"/>
      <c r="F13" s="111"/>
      <c r="G13" s="127" t="s">
        <v>18</v>
      </c>
      <c r="H13" s="128"/>
    </row>
    <row r="14" spans="1:8" x14ac:dyDescent="0.4">
      <c r="A14" s="156"/>
      <c r="B14" s="125"/>
      <c r="C14" s="126"/>
      <c r="D14" s="126"/>
      <c r="E14" s="126"/>
      <c r="F14" s="111"/>
      <c r="G14" s="127" t="s">
        <v>18</v>
      </c>
      <c r="H14" s="125"/>
    </row>
    <row r="15" spans="1:8" x14ac:dyDescent="0.4">
      <c r="A15" s="157"/>
      <c r="B15" s="125"/>
      <c r="C15" s="126"/>
      <c r="D15" s="126"/>
      <c r="E15" s="126"/>
      <c r="F15" s="111"/>
      <c r="G15" s="127" t="s">
        <v>18</v>
      </c>
      <c r="H15" s="128"/>
    </row>
    <row r="16" spans="1:8" x14ac:dyDescent="0.4">
      <c r="A16" s="157"/>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9" t="s">
        <v>38</v>
      </c>
      <c r="B19" s="199"/>
      <c r="C19" s="199"/>
      <c r="D19" s="199"/>
      <c r="E19" s="199"/>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116</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117</v>
      </c>
      <c r="B30" s="116"/>
      <c r="C30" s="117"/>
      <c r="D30" s="117"/>
      <c r="E30" s="137"/>
      <c r="F30" s="138" t="s">
        <v>27</v>
      </c>
      <c r="G30" s="117"/>
      <c r="H30" s="117"/>
    </row>
    <row r="31" spans="1:8" x14ac:dyDescent="0.4">
      <c r="A31" s="114" t="s">
        <v>57</v>
      </c>
      <c r="B31" s="116"/>
      <c r="C31" s="117"/>
      <c r="D31" s="117"/>
      <c r="E31" s="137"/>
      <c r="F31" s="138"/>
      <c r="G31" s="117"/>
      <c r="H31" s="117"/>
    </row>
    <row r="32" spans="1:8" x14ac:dyDescent="0.4">
      <c r="A32" s="116"/>
      <c r="B32" s="116"/>
      <c r="C32" s="117"/>
      <c r="D32" s="117"/>
      <c r="E32" s="139"/>
      <c r="F32" s="120"/>
      <c r="G32" s="117"/>
      <c r="H32" s="117"/>
    </row>
    <row r="33" spans="1:8" x14ac:dyDescent="0.4">
      <c r="A33" s="114" t="s">
        <v>59</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58</v>
      </c>
      <c r="B41" s="116"/>
      <c r="C41" s="117"/>
      <c r="D41" s="144"/>
      <c r="E41" s="140">
        <f>+E33+E39</f>
        <v>0</v>
      </c>
      <c r="F41" s="138" t="s">
        <v>27</v>
      </c>
      <c r="G41" s="117"/>
      <c r="H41" s="117"/>
    </row>
    <row r="42" spans="1:8" x14ac:dyDescent="0.4">
      <c r="A42" s="129" t="s">
        <v>118</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yK1A55UTPiXYYMgWDugsVHjyeuBJVL2k1Nn/OfuSx1VM7dPHLI/4RWrVfkN3hXGbYiP9M/aNhHyDVW5oZ5+8xQ==" saltValue="rAdfrwaoXUHw5zQLYUYmm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9"/>
  <sheetViews>
    <sheetView showGridLines="0" topLeftCell="A8" zoomScale="70" zoomScaleNormal="70" workbookViewId="0">
      <selection activeCell="M29" sqref="M29"/>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201" t="s">
        <v>87</v>
      </c>
      <c r="B1" s="201"/>
      <c r="C1" s="201"/>
      <c r="D1" s="201"/>
      <c r="E1" s="201"/>
      <c r="F1" s="201"/>
      <c r="G1" s="201"/>
      <c r="H1" s="201"/>
      <c r="I1" s="201"/>
    </row>
    <row r="2" spans="1:15" s="1" customFormat="1" ht="16.95" customHeight="1" x14ac:dyDescent="0.4"/>
    <row r="3" spans="1:15" s="1" customFormat="1" x14ac:dyDescent="0.4">
      <c r="A3" s="2" t="s">
        <v>63</v>
      </c>
      <c r="E3" s="1" t="s">
        <v>64</v>
      </c>
    </row>
    <row r="4" spans="1:15" s="1" customFormat="1" ht="22.95" customHeight="1" x14ac:dyDescent="0.4">
      <c r="A4" s="2" t="s">
        <v>11</v>
      </c>
      <c r="E4" s="2" t="str">
        <f>+' Los 4 LB'!B4</f>
        <v>04-2026 EU</v>
      </c>
    </row>
    <row r="5" spans="1:15" s="1" customFormat="1" ht="22.95" customHeight="1" x14ac:dyDescent="0.4">
      <c r="A5" s="2" t="s">
        <v>13</v>
      </c>
      <c r="E5" s="88" t="str">
        <f>+' Los 4 LB'!B5</f>
        <v>4</v>
      </c>
    </row>
    <row r="6" spans="1:15" s="1" customFormat="1" ht="22.95" customHeight="1" x14ac:dyDescent="0.4">
      <c r="A6" s="1" t="s">
        <v>12</v>
      </c>
      <c r="E6" s="89" t="str">
        <f>+' Los 4 LB'!B6</f>
        <v>Schülerspezialverkehr im Landkreis Potsdam-Mittelmark</v>
      </c>
    </row>
    <row r="7" spans="1:15" s="1" customFormat="1" ht="22.95" customHeight="1" x14ac:dyDescent="0.4">
      <c r="A7" s="1" t="s">
        <v>10</v>
      </c>
      <c r="E7" s="4">
        <f>+' Los 4 LB'!B7</f>
        <v>46258</v>
      </c>
    </row>
    <row r="8" spans="1:15" s="1" customFormat="1" ht="22.95" customHeight="1" x14ac:dyDescent="0.4">
      <c r="A8" s="1" t="s">
        <v>9</v>
      </c>
      <c r="E8" s="4">
        <f>+' Los 4 LB'!B8</f>
        <v>46932</v>
      </c>
    </row>
    <row r="9" spans="1:15" s="1" customFormat="1" x14ac:dyDescent="0.4"/>
    <row r="10" spans="1:15" s="1" customFormat="1" x14ac:dyDescent="0.4">
      <c r="A10" s="2" t="s">
        <v>105</v>
      </c>
      <c r="E10" s="2">
        <f>'Angaben zum Bieter'!B3</f>
        <v>0</v>
      </c>
    </row>
    <row r="11" spans="1:15" s="60" customFormat="1" ht="16.5" customHeight="1" x14ac:dyDescent="0.4">
      <c r="A11" s="194"/>
      <c r="B11" s="194"/>
      <c r="C11" s="194"/>
      <c r="D11" s="57"/>
      <c r="E11" s="58"/>
      <c r="F11" s="58"/>
      <c r="G11" s="58"/>
      <c r="H11" s="58"/>
      <c r="I11" s="59"/>
    </row>
    <row r="12" spans="1:15" ht="23.4" x14ac:dyDescent="0.55000000000000004">
      <c r="A12" s="202" t="s">
        <v>111</v>
      </c>
      <c r="B12" s="202"/>
      <c r="C12" s="202"/>
      <c r="D12" s="202"/>
      <c r="E12" s="202"/>
      <c r="F12" s="202"/>
      <c r="G12" s="202"/>
      <c r="H12" s="202"/>
      <c r="I12" s="202"/>
      <c r="J12" s="202"/>
      <c r="K12" s="202"/>
      <c r="L12" s="202"/>
      <c r="M12" s="202"/>
      <c r="N12" s="202"/>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4" t="str">
        <f>+' Los 4 LB'!B5</f>
        <v>4</v>
      </c>
      <c r="D14" s="52"/>
      <c r="E14" s="52"/>
      <c r="F14" s="52"/>
      <c r="I14" s="3"/>
      <c r="J14" s="3"/>
      <c r="K14" s="204" t="s">
        <v>60</v>
      </c>
      <c r="L14" s="204"/>
      <c r="M14" s="204"/>
      <c r="N14" s="50">
        <f>SUM(N20:N29)</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101</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3" t="s">
        <v>39</v>
      </c>
      <c r="B18" s="200" t="s">
        <v>40</v>
      </c>
      <c r="C18" s="200" t="s">
        <v>41</v>
      </c>
      <c r="D18" s="200" t="s">
        <v>49</v>
      </c>
      <c r="E18" s="200" t="s">
        <v>42</v>
      </c>
      <c r="F18" s="200" t="s">
        <v>43</v>
      </c>
      <c r="G18" s="200" t="s">
        <v>47</v>
      </c>
      <c r="H18" s="200" t="s">
        <v>48</v>
      </c>
      <c r="I18" s="200" t="s">
        <v>44</v>
      </c>
      <c r="J18" s="200" t="s">
        <v>124</v>
      </c>
      <c r="K18" s="200" t="s">
        <v>122</v>
      </c>
      <c r="L18" s="200" t="s">
        <v>45</v>
      </c>
      <c r="M18" s="200" t="s">
        <v>46</v>
      </c>
      <c r="N18" s="200" t="s">
        <v>123</v>
      </c>
    </row>
    <row r="19" spans="1:14" s="3" customFormat="1" ht="81" customHeight="1" x14ac:dyDescent="0.4">
      <c r="A19" s="203"/>
      <c r="B19" s="200"/>
      <c r="C19" s="200"/>
      <c r="D19" s="200"/>
      <c r="E19" s="200"/>
      <c r="F19" s="200"/>
      <c r="G19" s="200"/>
      <c r="H19" s="200"/>
      <c r="I19" s="200"/>
      <c r="J19" s="200"/>
      <c r="K19" s="200"/>
      <c r="L19" s="200"/>
      <c r="M19" s="200"/>
      <c r="N19" s="200"/>
    </row>
    <row r="20" spans="1:14" s="3" customFormat="1" x14ac:dyDescent="0.4">
      <c r="A20" s="43" t="str">
        <f>+'Los 4_Fahrt 1'!B3</f>
        <v>4/1</v>
      </c>
      <c r="B20" s="44">
        <f>+'Los 4_Fahrt 1'!$E$21</f>
        <v>0</v>
      </c>
      <c r="C20" s="44">
        <f>+'Los 4_Fahrt 1'!$E$22</f>
        <v>0</v>
      </c>
      <c r="D20" s="45">
        <f>+'Los 4_Fahrt 1'!$E$23</f>
        <v>0</v>
      </c>
      <c r="E20" s="44">
        <f>+'Los 4_Fahrt 1'!$E$24</f>
        <v>0</v>
      </c>
      <c r="F20" s="46">
        <f>+'Los 4_Fahrt 1'!$E$25</f>
        <v>0</v>
      </c>
      <c r="G20" s="45">
        <f>+'Los 4_Fahrt 1'!$E$26</f>
        <v>0</v>
      </c>
      <c r="H20" s="46">
        <f>+'Los 4_Fahrt 1'!$E$29</f>
        <v>0</v>
      </c>
      <c r="I20" s="45">
        <f>+'Los 4_Fahrt 1'!$E$30</f>
        <v>0</v>
      </c>
      <c r="J20" s="44">
        <f>+'Los 4_Fahrt 1'!$E$31</f>
        <v>0</v>
      </c>
      <c r="K20" s="47">
        <f>+(C20*D20*H20+E20*F20*G20+H20*I20)*J20</f>
        <v>0</v>
      </c>
      <c r="L20" s="48">
        <f>+'Los 4_Fahrt 1'!$E$38</f>
        <v>0</v>
      </c>
      <c r="M20" s="42">
        <f>+K20*L20/100</f>
        <v>0</v>
      </c>
      <c r="N20" s="49">
        <f>+K20+M20</f>
        <v>0</v>
      </c>
    </row>
    <row r="21" spans="1:14" s="3" customFormat="1" x14ac:dyDescent="0.4">
      <c r="A21" s="43" t="str">
        <f>+'Los 4_Fahrt 2'!$B$3</f>
        <v>4/2</v>
      </c>
      <c r="B21" s="44">
        <f>+'Los 4_Fahrt 2'!$E$21</f>
        <v>0</v>
      </c>
      <c r="C21" s="44">
        <f>+'Los 4_Fahrt 2'!$E$22</f>
        <v>0</v>
      </c>
      <c r="D21" s="45">
        <f>+'Los 4_Fahrt 2'!$E$23</f>
        <v>0</v>
      </c>
      <c r="E21" s="44">
        <f>+'Los 4_Fahrt 2'!$E$24</f>
        <v>0</v>
      </c>
      <c r="F21" s="46">
        <f>+'Los 4_Fahrt 2'!$E$25</f>
        <v>0</v>
      </c>
      <c r="G21" s="45">
        <f>+'Los 4_Fahrt 2'!$E$26</f>
        <v>0</v>
      </c>
      <c r="H21" s="46">
        <f>+'Los 4_Fahrt 2'!$E$29</f>
        <v>0</v>
      </c>
      <c r="I21" s="45">
        <f>+'Los 4_Fahrt 2'!$E$30</f>
        <v>0</v>
      </c>
      <c r="J21" s="44">
        <f>+'Los 4_Fahrt 2'!$E$31</f>
        <v>0</v>
      </c>
      <c r="K21" s="47">
        <f t="shared" ref="K21:K29" si="0">+(C21*D21*H21+E21*F21*G21+H21*I21)*J21</f>
        <v>0</v>
      </c>
      <c r="L21" s="48">
        <f>+'Los 4_Fahrt 2'!$E$38</f>
        <v>0</v>
      </c>
      <c r="M21" s="42">
        <f t="shared" ref="M21:M29" si="1">+K21*L21/100</f>
        <v>0</v>
      </c>
      <c r="N21" s="49">
        <f t="shared" ref="N21:N29" si="2">+K21+M21</f>
        <v>0</v>
      </c>
    </row>
    <row r="22" spans="1:14" s="3" customFormat="1" x14ac:dyDescent="0.4">
      <c r="A22" s="43" t="str">
        <f>+'Los 4_Fahrt 3'!$B$3</f>
        <v>4/3</v>
      </c>
      <c r="B22" s="44">
        <f>+'Los 4_Fahrt 3'!$E$21</f>
        <v>0</v>
      </c>
      <c r="C22" s="44">
        <f>+'Los 4_Fahrt 3'!$E$22</f>
        <v>0</v>
      </c>
      <c r="D22" s="45">
        <f>+'Los 4_Fahrt 3'!$E$23</f>
        <v>0</v>
      </c>
      <c r="E22" s="44">
        <f>+'Los 4_Fahrt 3'!$E$24</f>
        <v>0</v>
      </c>
      <c r="F22" s="46">
        <f>+'Los 4_Fahrt 3'!$E$25</f>
        <v>0</v>
      </c>
      <c r="G22" s="45">
        <f>+'Los 4_Fahrt 3'!$E$26</f>
        <v>0</v>
      </c>
      <c r="H22" s="46">
        <f>+'Los 4_Fahrt 3'!$E$29</f>
        <v>0</v>
      </c>
      <c r="I22" s="45">
        <f>+'Los 4_Fahrt 3'!$E$30</f>
        <v>0</v>
      </c>
      <c r="J22" s="44">
        <f>+'Los 4_Fahrt 3'!$E$31</f>
        <v>0</v>
      </c>
      <c r="K22" s="47">
        <f t="shared" si="0"/>
        <v>0</v>
      </c>
      <c r="L22" s="48">
        <f>+'Los 4_Fahrt 3'!$E$38</f>
        <v>0</v>
      </c>
      <c r="M22" s="42">
        <f t="shared" si="1"/>
        <v>0</v>
      </c>
      <c r="N22" s="49">
        <f t="shared" si="2"/>
        <v>0</v>
      </c>
    </row>
    <row r="23" spans="1:14" s="3" customFormat="1" x14ac:dyDescent="0.4">
      <c r="A23" s="43" t="str">
        <f>+'Los 4_Fahrt 4'!$B$3</f>
        <v>4/4</v>
      </c>
      <c r="B23" s="44">
        <f>+'Los 4_Fahrt 4'!$E$21</f>
        <v>0</v>
      </c>
      <c r="C23" s="44">
        <f>+'Los 4_Fahrt 4'!$E$22</f>
        <v>0</v>
      </c>
      <c r="D23" s="45">
        <f>+'Los 4_Fahrt 4'!$E$23</f>
        <v>0</v>
      </c>
      <c r="E23" s="44">
        <f>+'Los 4_Fahrt 4'!$E$24</f>
        <v>0</v>
      </c>
      <c r="F23" s="46">
        <f>+'Los 4_Fahrt 4'!$E$25</f>
        <v>0</v>
      </c>
      <c r="G23" s="45">
        <f>+'Los 4_Fahrt 4'!$E$26</f>
        <v>0</v>
      </c>
      <c r="H23" s="46">
        <f>+'Los 4_Fahrt 4'!$E$29</f>
        <v>0</v>
      </c>
      <c r="I23" s="45">
        <f>+'Los 4_Fahrt 4'!$E$30</f>
        <v>0</v>
      </c>
      <c r="J23" s="44">
        <f>+'Los 4_Fahrt 4'!$E$31</f>
        <v>0</v>
      </c>
      <c r="K23" s="47">
        <f t="shared" si="0"/>
        <v>0</v>
      </c>
      <c r="L23" s="48">
        <f>+'Los 4_Fahrt 4'!$E$38</f>
        <v>0</v>
      </c>
      <c r="M23" s="42">
        <f t="shared" si="1"/>
        <v>0</v>
      </c>
      <c r="N23" s="49">
        <f t="shared" si="2"/>
        <v>0</v>
      </c>
    </row>
    <row r="24" spans="1:14" s="3" customFormat="1" x14ac:dyDescent="0.4">
      <c r="A24" s="43" t="str">
        <f>+'Los 4_Fahrt 5'!$B$3</f>
        <v>4/5</v>
      </c>
      <c r="B24" s="44">
        <f>+'Los 4_Fahrt 5'!$E$21</f>
        <v>0</v>
      </c>
      <c r="C24" s="44">
        <f>+'Los 4_Fahrt 5'!$E$22</f>
        <v>0</v>
      </c>
      <c r="D24" s="45">
        <f>+'Los 4_Fahrt 5'!$E$23</f>
        <v>0</v>
      </c>
      <c r="E24" s="44">
        <f>+'Los 4_Fahrt 5'!$E$24</f>
        <v>0</v>
      </c>
      <c r="F24" s="46">
        <f>+'Los 4_Fahrt 5'!$E$25</f>
        <v>0</v>
      </c>
      <c r="G24" s="45">
        <f>+'Los 4_Fahrt 5'!$E$26</f>
        <v>0</v>
      </c>
      <c r="H24" s="46">
        <f>+'Los 4_Fahrt 5'!$E$29</f>
        <v>0</v>
      </c>
      <c r="I24" s="45">
        <f>+'Los 4_Fahrt 5'!$E$30</f>
        <v>0</v>
      </c>
      <c r="J24" s="44">
        <f>+'Los 4_Fahrt 5'!$E$31</f>
        <v>0</v>
      </c>
      <c r="K24" s="47">
        <f t="shared" ref="K24:K25" si="3">+(C24*D24*H24+E24*F24*G24+H24*I24)*J24</f>
        <v>0</v>
      </c>
      <c r="L24" s="48">
        <f>+'Los 4_Fahrt 5'!$E$38</f>
        <v>0</v>
      </c>
      <c r="M24" s="42">
        <f t="shared" ref="M24:M25" si="4">+K24*L24/100</f>
        <v>0</v>
      </c>
      <c r="N24" s="49">
        <f t="shared" ref="N24:N25" si="5">+K24+M24</f>
        <v>0</v>
      </c>
    </row>
    <row r="25" spans="1:14" s="3" customFormat="1" x14ac:dyDescent="0.4">
      <c r="A25" s="43" t="str">
        <f>+'Los 4_Fahrt 6'!$B$3</f>
        <v>4/6</v>
      </c>
      <c r="B25" s="44">
        <f>+'Los 4_Fahrt 6'!$E$21</f>
        <v>0</v>
      </c>
      <c r="C25" s="44">
        <f>+'Los 4_Fahrt 6'!$E$22</f>
        <v>0</v>
      </c>
      <c r="D25" s="45">
        <f>+'Los 4_Fahrt 6'!$E$23</f>
        <v>0</v>
      </c>
      <c r="E25" s="44">
        <f>+'Los 4_Fahrt 6'!$E$24</f>
        <v>0</v>
      </c>
      <c r="F25" s="46">
        <f>+'Los 4_Fahrt 6'!$E$25</f>
        <v>0</v>
      </c>
      <c r="G25" s="45">
        <f>+'Los 4_Fahrt 6'!$E$26</f>
        <v>0</v>
      </c>
      <c r="H25" s="46">
        <f>+'Los 4_Fahrt 6'!$E$29</f>
        <v>0</v>
      </c>
      <c r="I25" s="45">
        <f>+'Los 4_Fahrt 6'!$E$30</f>
        <v>0</v>
      </c>
      <c r="J25" s="44">
        <f>+'Los 4_Fahrt 6'!$E$31</f>
        <v>0</v>
      </c>
      <c r="K25" s="47">
        <f t="shared" si="3"/>
        <v>0</v>
      </c>
      <c r="L25" s="48">
        <f>+'Los 4_Fahrt 6'!$E$38</f>
        <v>0</v>
      </c>
      <c r="M25" s="42">
        <f t="shared" si="4"/>
        <v>0</v>
      </c>
      <c r="N25" s="49">
        <f t="shared" si="5"/>
        <v>0</v>
      </c>
    </row>
    <row r="26" spans="1:14" s="3" customFormat="1" x14ac:dyDescent="0.4">
      <c r="A26" s="43" t="str">
        <f>+'Los 4_Fahrt 7'!$B$3</f>
        <v>4/7</v>
      </c>
      <c r="B26" s="44">
        <f>+'Los 4_Fahrt 7'!$E$21</f>
        <v>0</v>
      </c>
      <c r="C26" s="44">
        <f>+'Los 4_Fahrt 7'!$E$22</f>
        <v>0</v>
      </c>
      <c r="D26" s="45">
        <f>+'Los 4_Fahrt 7'!$E$23</f>
        <v>0</v>
      </c>
      <c r="E26" s="44">
        <f>+'Los 4_Fahrt 7'!$E$24</f>
        <v>0</v>
      </c>
      <c r="F26" s="46">
        <f>+'Los 4_Fahrt 7'!$E$25</f>
        <v>0</v>
      </c>
      <c r="G26" s="45">
        <f>+'Los 4_Fahrt 7'!$E$26</f>
        <v>0</v>
      </c>
      <c r="H26" s="46">
        <f>+'Los 4_Fahrt 7'!$E$29</f>
        <v>0</v>
      </c>
      <c r="I26" s="45">
        <f>+'Los 4_Fahrt 7'!$E$30</f>
        <v>0</v>
      </c>
      <c r="J26" s="44">
        <f>+'Los 4_Fahrt 7'!$E$31</f>
        <v>0</v>
      </c>
      <c r="K26" s="47">
        <f t="shared" si="0"/>
        <v>0</v>
      </c>
      <c r="L26" s="48">
        <f>+'Los 4_Fahrt 7'!$E$38</f>
        <v>0</v>
      </c>
      <c r="M26" s="42">
        <f t="shared" si="1"/>
        <v>0</v>
      </c>
      <c r="N26" s="49">
        <f t="shared" si="2"/>
        <v>0</v>
      </c>
    </row>
    <row r="27" spans="1:14" s="3" customFormat="1" x14ac:dyDescent="0.4">
      <c r="A27" s="43" t="str">
        <f>+'Los 4_Fahrt 8'!$B$3</f>
        <v>4/8</v>
      </c>
      <c r="B27" s="44">
        <f>+'Los 4_Fahrt 8'!$E$21</f>
        <v>0</v>
      </c>
      <c r="C27" s="44">
        <f>+'Los 4_Fahrt 8'!$E$22</f>
        <v>0</v>
      </c>
      <c r="D27" s="45">
        <f>+'Los 4_Fahrt 8'!$E$23</f>
        <v>0</v>
      </c>
      <c r="E27" s="44">
        <f>+'Los 4_Fahrt 8'!$E$24</f>
        <v>0</v>
      </c>
      <c r="F27" s="46">
        <f>+'Los 4_Fahrt 8'!$E$25</f>
        <v>0</v>
      </c>
      <c r="G27" s="45">
        <f>+'Los 4_Fahrt 8'!$E$26</f>
        <v>0</v>
      </c>
      <c r="H27" s="46">
        <f>+'Los 4_Fahrt 8'!$E$29</f>
        <v>0</v>
      </c>
      <c r="I27" s="45">
        <f>+'Los 4_Fahrt 8'!$E$30</f>
        <v>0</v>
      </c>
      <c r="J27" s="44">
        <f>+'Los 4_Fahrt 8'!$E$31</f>
        <v>0</v>
      </c>
      <c r="K27" s="47">
        <f t="shared" si="0"/>
        <v>0</v>
      </c>
      <c r="L27" s="48">
        <f>+'Los 4_Fahrt 8'!$E$38</f>
        <v>0</v>
      </c>
      <c r="M27" s="42">
        <f t="shared" si="1"/>
        <v>0</v>
      </c>
      <c r="N27" s="49">
        <f t="shared" si="2"/>
        <v>0</v>
      </c>
    </row>
    <row r="28" spans="1:14" s="3" customFormat="1" x14ac:dyDescent="0.4">
      <c r="A28" s="43" t="str">
        <f>+'Los 4_Fahrt 9'!$B$3</f>
        <v>4/9</v>
      </c>
      <c r="B28" s="44">
        <f>+'Los 4_Fahrt 9'!$E$21</f>
        <v>0</v>
      </c>
      <c r="C28" s="44">
        <f>+'Los 4_Fahrt 9'!$E$22</f>
        <v>0</v>
      </c>
      <c r="D28" s="45">
        <f>+'Los 4_Fahrt 9'!$E$23</f>
        <v>0</v>
      </c>
      <c r="E28" s="44">
        <f>+'Los 4_Fahrt 9'!$E$24</f>
        <v>0</v>
      </c>
      <c r="F28" s="46">
        <f>+'Los 4_Fahrt 9'!$E$25</f>
        <v>0</v>
      </c>
      <c r="G28" s="45">
        <f>+'Los 4_Fahrt 9'!$E$26</f>
        <v>0</v>
      </c>
      <c r="H28" s="46">
        <f>+'Los 4_Fahrt 9'!$E$29</f>
        <v>0</v>
      </c>
      <c r="I28" s="45">
        <f>+'Los 4_Fahrt 9'!$E$30</f>
        <v>0</v>
      </c>
      <c r="J28" s="44">
        <f>+'Los 4_Fahrt 9'!$E$31</f>
        <v>0</v>
      </c>
      <c r="K28" s="47">
        <f t="shared" si="0"/>
        <v>0</v>
      </c>
      <c r="L28" s="48">
        <f>+'Los 4_Fahrt 9'!$E$38</f>
        <v>0</v>
      </c>
      <c r="M28" s="42">
        <f t="shared" si="1"/>
        <v>0</v>
      </c>
      <c r="N28" s="49">
        <f t="shared" si="2"/>
        <v>0</v>
      </c>
    </row>
    <row r="29" spans="1:14" s="3" customFormat="1" x14ac:dyDescent="0.4">
      <c r="A29" s="43" t="str">
        <f>+'Los 4_Fahrt 10'!$B$3</f>
        <v>4/10</v>
      </c>
      <c r="B29" s="44">
        <f>+'Los 4_Fahrt 10'!$E$21</f>
        <v>0</v>
      </c>
      <c r="C29" s="44">
        <f>+'Los 4_Fahrt 10'!$E$22</f>
        <v>0</v>
      </c>
      <c r="D29" s="45">
        <f>+'Los 4_Fahrt 10'!$E$23</f>
        <v>0</v>
      </c>
      <c r="E29" s="44">
        <f>+'Los 4_Fahrt 10'!$E$24</f>
        <v>0</v>
      </c>
      <c r="F29" s="46">
        <f>+'Los 4_Fahrt 10'!$E$25</f>
        <v>0</v>
      </c>
      <c r="G29" s="45">
        <f>+'Los 4_Fahrt 10'!$E$26</f>
        <v>0</v>
      </c>
      <c r="H29" s="46">
        <f>+'Los 4_Fahrt 10'!$E$29</f>
        <v>0</v>
      </c>
      <c r="I29" s="45">
        <f>+'Los 4_Fahrt 10'!$E$30</f>
        <v>0</v>
      </c>
      <c r="J29" s="44">
        <f>+'Los 4_Fahrt 10'!$E$31</f>
        <v>0</v>
      </c>
      <c r="K29" s="47">
        <f t="shared" si="0"/>
        <v>0</v>
      </c>
      <c r="L29" s="48">
        <f>+'Los 4_Fahrt 10'!$E$38</f>
        <v>0</v>
      </c>
      <c r="M29" s="42">
        <f t="shared" si="1"/>
        <v>0</v>
      </c>
      <c r="N29" s="49">
        <f t="shared" si="2"/>
        <v>0</v>
      </c>
    </row>
  </sheetData>
  <sheetProtection algorithmName="SHA-512" hashValue="+rm23d8LAzOw+qfRgKbk/ATH7ystbDpci5SpX9yfhe066KKrgYMjDRH+6jLdlxH0X+pwXYfxiiff1IzX0mwY5A==" saltValue="qEYvXbbc7+/38yeYs4SejQ==" spinCount="100000" sheet="1" objects="1" scenarios="1" formatCells="0" formatColumns="0" formatRows="0"/>
  <mergeCells count="18">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 ref="L18:L19"/>
    <mergeCell ref="M18:M19"/>
    <mergeCell ref="N18:N19"/>
    <mergeCell ref="J18:J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103</v>
      </c>
    </row>
    <row r="2" spans="1:2" s="80" customFormat="1" ht="19.2" x14ac:dyDescent="0.45"/>
    <row r="3" spans="1:2" s="80" customFormat="1" ht="30.75" customHeight="1" x14ac:dyDescent="0.45">
      <c r="A3" s="81" t="s">
        <v>106</v>
      </c>
      <c r="B3" s="90"/>
    </row>
    <row r="4" spans="1:2" s="80" customFormat="1" ht="30.75" customHeight="1" x14ac:dyDescent="0.45">
      <c r="A4" s="81" t="s">
        <v>5</v>
      </c>
      <c r="B4" s="90"/>
    </row>
    <row r="5" spans="1:2" s="80" customFormat="1" ht="30.75" customHeight="1" x14ac:dyDescent="0.45">
      <c r="A5" s="81" t="s">
        <v>104</v>
      </c>
      <c r="B5" s="90"/>
    </row>
    <row r="6" spans="1:2" ht="30.75" customHeight="1" x14ac:dyDescent="0.45">
      <c r="A6" s="82" t="s">
        <v>107</v>
      </c>
      <c r="B6" s="90"/>
    </row>
    <row r="7" spans="1:2" ht="30.75" customHeight="1" x14ac:dyDescent="0.45">
      <c r="A7" s="82" t="s">
        <v>108</v>
      </c>
      <c r="B7" s="90"/>
    </row>
  </sheetData>
  <sheetProtection algorithmName="SHA-512" hashValue="kCZufQxE8YT+YAHGDN38cm6FWDvqUsF5GqoJIaeMnq8rW2LcS78ttcawd+i/7++juV/6ZH1pWAZC5vG4dp0H0A==" saltValue="nTvl6IglU7h6nb4pduL7r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4" t="s">
        <v>62</v>
      </c>
      <c r="B1" s="174"/>
      <c r="C1" s="174"/>
      <c r="D1" s="174"/>
      <c r="E1" s="174"/>
      <c r="F1" s="174"/>
      <c r="G1" s="174"/>
      <c r="H1" s="174"/>
      <c r="I1" s="174"/>
      <c r="J1" s="174"/>
      <c r="K1" s="174"/>
      <c r="L1" s="174"/>
      <c r="M1" s="174"/>
      <c r="N1" s="174"/>
      <c r="O1" s="174"/>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63</v>
      </c>
      <c r="E3" s="9" t="s">
        <v>64</v>
      </c>
    </row>
    <row r="4" spans="1:15" s="9" customFormat="1" ht="22.95" customHeight="1" x14ac:dyDescent="0.4">
      <c r="A4" s="2" t="s">
        <v>11</v>
      </c>
      <c r="E4" s="2" t="str">
        <f>+' Los 4 LB'!B4</f>
        <v>04-2026 EU</v>
      </c>
    </row>
    <row r="5" spans="1:15" s="9" customFormat="1" ht="22.95" customHeight="1" x14ac:dyDescent="0.4">
      <c r="A5" s="2" t="s">
        <v>13</v>
      </c>
      <c r="E5" s="88" t="str">
        <f>+' Los 4 LB'!B5</f>
        <v>4</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5" t="s">
        <v>110</v>
      </c>
      <c r="B7" s="175"/>
      <c r="C7" s="175"/>
      <c r="D7" s="87"/>
      <c r="E7" s="178">
        <f>'Angaben zum Bieter'!B3</f>
        <v>0</v>
      </c>
      <c r="F7" s="178"/>
      <c r="G7" s="178"/>
      <c r="H7" s="178"/>
      <c r="I7" s="59"/>
    </row>
    <row r="8" spans="1:15" s="60" customFormat="1" ht="16.5" customHeight="1" x14ac:dyDescent="0.4">
      <c r="A8" s="176" t="s">
        <v>65</v>
      </c>
      <c r="B8" s="176"/>
      <c r="C8" s="176"/>
      <c r="D8" s="75"/>
      <c r="E8" s="176">
        <f>'Angaben zum Bieter'!B4</f>
        <v>0</v>
      </c>
      <c r="F8" s="176"/>
      <c r="G8" s="176"/>
      <c r="H8" s="176"/>
      <c r="I8" s="61"/>
    </row>
    <row r="9" spans="1:15" s="60" customFormat="1" ht="16.5" customHeight="1" x14ac:dyDescent="0.4">
      <c r="A9" s="176" t="s">
        <v>66</v>
      </c>
      <c r="B9" s="176"/>
      <c r="C9" s="176"/>
      <c r="D9" s="75"/>
      <c r="E9" s="176">
        <f>'Angaben zum Bieter'!B5</f>
        <v>0</v>
      </c>
      <c r="F9" s="176"/>
      <c r="G9" s="176"/>
      <c r="H9" s="176"/>
      <c r="I9" s="61"/>
    </row>
    <row r="10" spans="1:15" s="55" customFormat="1" ht="33" customHeight="1" x14ac:dyDescent="0.4">
      <c r="A10" s="177" t="s">
        <v>67</v>
      </c>
      <c r="B10" s="177"/>
      <c r="C10" s="177"/>
      <c r="D10" s="177"/>
      <c r="E10" s="177"/>
      <c r="F10" s="177"/>
      <c r="G10" s="177"/>
      <c r="H10" s="177"/>
      <c r="I10" s="177"/>
      <c r="J10" s="177"/>
      <c r="K10" s="177"/>
      <c r="L10" s="177"/>
      <c r="M10" s="177"/>
      <c r="N10" s="177"/>
    </row>
    <row r="11" spans="1:15" s="62" customFormat="1" ht="40.5" customHeight="1" x14ac:dyDescent="0.35">
      <c r="A11" s="163" t="s">
        <v>68</v>
      </c>
      <c r="B11" s="165" t="s">
        <v>69</v>
      </c>
      <c r="C11" s="166"/>
      <c r="D11" s="77" t="s">
        <v>70</v>
      </c>
      <c r="E11" s="171" t="s">
        <v>71</v>
      </c>
      <c r="F11" s="171"/>
      <c r="G11" s="172" t="s">
        <v>72</v>
      </c>
      <c r="H11" s="165" t="s">
        <v>73</v>
      </c>
      <c r="I11" s="171" t="s">
        <v>74</v>
      </c>
      <c r="J11" s="179" t="s">
        <v>75</v>
      </c>
      <c r="K11" s="179"/>
      <c r="L11" s="179"/>
      <c r="M11" s="180" t="s">
        <v>76</v>
      </c>
      <c r="N11" s="181"/>
    </row>
    <row r="12" spans="1:15" s="62" customFormat="1" ht="15" customHeight="1" x14ac:dyDescent="0.35">
      <c r="A12" s="164"/>
      <c r="B12" s="167"/>
      <c r="C12" s="168"/>
      <c r="D12" s="78"/>
      <c r="E12" s="182" t="s">
        <v>77</v>
      </c>
      <c r="F12" s="182" t="s">
        <v>78</v>
      </c>
      <c r="G12" s="173"/>
      <c r="H12" s="169"/>
      <c r="I12" s="171"/>
      <c r="J12" s="179"/>
      <c r="K12" s="179"/>
      <c r="L12" s="179"/>
      <c r="M12" s="181"/>
      <c r="N12" s="181"/>
    </row>
    <row r="13" spans="1:15" s="62" customFormat="1" ht="15" customHeight="1" x14ac:dyDescent="0.35">
      <c r="A13" s="76"/>
      <c r="B13" s="169"/>
      <c r="C13" s="170"/>
      <c r="D13" s="79"/>
      <c r="E13" s="183"/>
      <c r="F13" s="183"/>
      <c r="G13" s="184" t="s">
        <v>79</v>
      </c>
      <c r="H13" s="185"/>
      <c r="I13" s="171"/>
      <c r="J13" s="63" t="s">
        <v>80</v>
      </c>
      <c r="K13" s="63" t="s">
        <v>81</v>
      </c>
      <c r="L13" s="63" t="s">
        <v>82</v>
      </c>
      <c r="M13" s="63" t="s">
        <v>83</v>
      </c>
      <c r="N13" s="63" t="s">
        <v>84</v>
      </c>
    </row>
    <row r="14" spans="1:15" s="55" customFormat="1" ht="24" customHeight="1" x14ac:dyDescent="0.4">
      <c r="A14" s="64">
        <v>1</v>
      </c>
      <c r="B14" s="186"/>
      <c r="C14" s="187"/>
      <c r="D14" s="91"/>
      <c r="E14" s="92"/>
      <c r="F14" s="92"/>
      <c r="G14" s="92"/>
      <c r="H14" s="93"/>
      <c r="I14" s="92"/>
      <c r="J14" s="94"/>
      <c r="K14" s="94"/>
      <c r="L14" s="94"/>
      <c r="M14" s="94"/>
      <c r="N14" s="94"/>
    </row>
    <row r="15" spans="1:15" s="55" customFormat="1" ht="24" customHeight="1" x14ac:dyDescent="0.4">
      <c r="A15" s="64">
        <v>2</v>
      </c>
      <c r="B15" s="186"/>
      <c r="C15" s="187"/>
      <c r="D15" s="91"/>
      <c r="E15" s="92"/>
      <c r="F15" s="92"/>
      <c r="G15" s="92"/>
      <c r="H15" s="93"/>
      <c r="I15" s="92"/>
      <c r="J15" s="94"/>
      <c r="K15" s="94"/>
      <c r="L15" s="94"/>
      <c r="M15" s="94"/>
      <c r="N15" s="94"/>
    </row>
    <row r="16" spans="1:15" s="55" customFormat="1" ht="24" customHeight="1" x14ac:dyDescent="0.4">
      <c r="A16" s="64">
        <v>3</v>
      </c>
      <c r="B16" s="186"/>
      <c r="C16" s="187"/>
      <c r="D16" s="91"/>
      <c r="E16" s="92"/>
      <c r="F16" s="92"/>
      <c r="G16" s="92"/>
      <c r="H16" s="93"/>
      <c r="I16" s="92"/>
      <c r="J16" s="94"/>
      <c r="K16" s="94"/>
      <c r="L16" s="94"/>
      <c r="M16" s="94"/>
      <c r="N16" s="94"/>
    </row>
    <row r="17" spans="1:14" s="55" customFormat="1" ht="24" customHeight="1" x14ac:dyDescent="0.4">
      <c r="A17" s="64">
        <v>4</v>
      </c>
      <c r="B17" s="186"/>
      <c r="C17" s="187"/>
      <c r="D17" s="91"/>
      <c r="E17" s="92"/>
      <c r="F17" s="92"/>
      <c r="G17" s="92"/>
      <c r="H17" s="93"/>
      <c r="I17" s="92"/>
      <c r="J17" s="94"/>
      <c r="K17" s="94"/>
      <c r="L17" s="94"/>
      <c r="M17" s="94"/>
      <c r="N17" s="94"/>
    </row>
    <row r="18" spans="1:14" s="55" customFormat="1" ht="24" customHeight="1" x14ac:dyDescent="0.4">
      <c r="A18" s="64">
        <v>5</v>
      </c>
      <c r="B18" s="186"/>
      <c r="C18" s="187"/>
      <c r="D18" s="91"/>
      <c r="E18" s="92"/>
      <c r="F18" s="92"/>
      <c r="G18" s="92"/>
      <c r="H18" s="93"/>
      <c r="I18" s="92"/>
      <c r="J18" s="94"/>
      <c r="K18" s="94"/>
      <c r="L18" s="94"/>
      <c r="M18" s="94"/>
      <c r="N18" s="94"/>
    </row>
    <row r="19" spans="1:14" s="55" customFormat="1" ht="24" customHeight="1" x14ac:dyDescent="0.4">
      <c r="A19" s="64">
        <v>6</v>
      </c>
      <c r="B19" s="186"/>
      <c r="C19" s="187"/>
      <c r="D19" s="91"/>
      <c r="E19" s="92"/>
      <c r="F19" s="92"/>
      <c r="G19" s="92"/>
      <c r="H19" s="93"/>
      <c r="I19" s="92"/>
      <c r="J19" s="94"/>
      <c r="K19" s="94"/>
      <c r="L19" s="94"/>
      <c r="M19" s="94"/>
      <c r="N19" s="94"/>
    </row>
    <row r="20" spans="1:14" s="55" customFormat="1" ht="24" customHeight="1" x14ac:dyDescent="0.4">
      <c r="A20" s="64">
        <v>7</v>
      </c>
      <c r="B20" s="186"/>
      <c r="C20" s="187"/>
      <c r="D20" s="91"/>
      <c r="E20" s="92"/>
      <c r="F20" s="92"/>
      <c r="G20" s="92"/>
      <c r="H20" s="93"/>
      <c r="I20" s="92"/>
      <c r="J20" s="94"/>
      <c r="K20" s="94"/>
      <c r="L20" s="94"/>
      <c r="M20" s="94"/>
      <c r="N20" s="94"/>
    </row>
    <row r="21" spans="1:14" s="55" customFormat="1" ht="24" customHeight="1" x14ac:dyDescent="0.4">
      <c r="A21" s="64">
        <v>8</v>
      </c>
      <c r="B21" s="186"/>
      <c r="C21" s="187"/>
      <c r="D21" s="91"/>
      <c r="E21" s="92"/>
      <c r="F21" s="92"/>
      <c r="G21" s="92"/>
      <c r="H21" s="93"/>
      <c r="I21" s="92"/>
      <c r="J21" s="94"/>
      <c r="K21" s="94"/>
      <c r="L21" s="94"/>
      <c r="M21" s="94"/>
      <c r="N21" s="94"/>
    </row>
    <row r="22" spans="1:14" s="55" customFormat="1" ht="24" customHeight="1" x14ac:dyDescent="0.4">
      <c r="A22" s="64">
        <v>9</v>
      </c>
      <c r="B22" s="186"/>
      <c r="C22" s="187"/>
      <c r="D22" s="91"/>
      <c r="E22" s="92"/>
      <c r="F22" s="92"/>
      <c r="G22" s="92"/>
      <c r="H22" s="93"/>
      <c r="I22" s="92"/>
      <c r="J22" s="94"/>
      <c r="K22" s="94"/>
      <c r="L22" s="94"/>
      <c r="M22" s="94"/>
      <c r="N22" s="94"/>
    </row>
    <row r="23" spans="1:14" s="55" customFormat="1" ht="24" customHeight="1" x14ac:dyDescent="0.4">
      <c r="A23" s="64">
        <v>10</v>
      </c>
      <c r="B23" s="186"/>
      <c r="C23" s="187"/>
      <c r="D23" s="91"/>
      <c r="E23" s="92"/>
      <c r="F23" s="92"/>
      <c r="G23" s="92"/>
      <c r="H23" s="93"/>
      <c r="I23" s="92"/>
      <c r="J23" s="94"/>
      <c r="K23" s="94"/>
      <c r="L23" s="94"/>
      <c r="M23" s="94"/>
      <c r="N23" s="94"/>
    </row>
    <row r="24" spans="1:14" s="55" customFormat="1" ht="24" customHeight="1" x14ac:dyDescent="0.4">
      <c r="A24" s="64">
        <v>11</v>
      </c>
      <c r="B24" s="186"/>
      <c r="C24" s="187"/>
      <c r="D24" s="91"/>
      <c r="E24" s="92"/>
      <c r="F24" s="92"/>
      <c r="G24" s="92"/>
      <c r="H24" s="93"/>
      <c r="I24" s="92"/>
      <c r="J24" s="94"/>
      <c r="K24" s="94"/>
      <c r="L24" s="94"/>
      <c r="M24" s="94"/>
      <c r="N24" s="94"/>
    </row>
    <row r="25" spans="1:14" s="55" customFormat="1" ht="24" customHeight="1" x14ac:dyDescent="0.4">
      <c r="A25" s="64">
        <v>12</v>
      </c>
      <c r="B25" s="186"/>
      <c r="C25" s="187"/>
      <c r="D25" s="91"/>
      <c r="E25" s="92"/>
      <c r="F25" s="92"/>
      <c r="G25" s="92"/>
      <c r="H25" s="93"/>
      <c r="I25" s="92"/>
      <c r="J25" s="94"/>
      <c r="K25" s="94"/>
      <c r="L25" s="94"/>
      <c r="M25" s="94"/>
      <c r="N25" s="94"/>
    </row>
    <row r="26" spans="1:14" s="55" customFormat="1" ht="24" customHeight="1" x14ac:dyDescent="0.4">
      <c r="A26" s="64">
        <v>13</v>
      </c>
      <c r="B26" s="186"/>
      <c r="C26" s="187"/>
      <c r="D26" s="91"/>
      <c r="E26" s="92"/>
      <c r="F26" s="92"/>
      <c r="G26" s="92"/>
      <c r="H26" s="93"/>
      <c r="I26" s="92"/>
      <c r="J26" s="94"/>
      <c r="K26" s="94"/>
      <c r="L26" s="94"/>
      <c r="M26" s="94"/>
      <c r="N26" s="94"/>
    </row>
    <row r="27" spans="1:14" s="55" customFormat="1" ht="24" customHeight="1" x14ac:dyDescent="0.4">
      <c r="A27" s="64">
        <v>14</v>
      </c>
      <c r="B27" s="186"/>
      <c r="C27" s="187"/>
      <c r="D27" s="91"/>
      <c r="E27" s="92"/>
      <c r="F27" s="92"/>
      <c r="G27" s="92"/>
      <c r="H27" s="93"/>
      <c r="I27" s="92"/>
      <c r="J27" s="94"/>
      <c r="K27" s="94"/>
      <c r="L27" s="94"/>
      <c r="M27" s="94"/>
      <c r="N27" s="94"/>
    </row>
    <row r="28" spans="1:14" s="55" customFormat="1" ht="24" customHeight="1" x14ac:dyDescent="0.4">
      <c r="A28" s="64">
        <v>15</v>
      </c>
      <c r="B28" s="186"/>
      <c r="C28" s="187"/>
      <c r="D28" s="91"/>
      <c r="E28" s="92"/>
      <c r="F28" s="92"/>
      <c r="G28" s="92"/>
      <c r="H28" s="93"/>
      <c r="I28" s="92"/>
      <c r="J28" s="94"/>
      <c r="K28" s="94"/>
      <c r="L28" s="94"/>
      <c r="M28" s="94"/>
      <c r="N28" s="94"/>
    </row>
    <row r="29" spans="1:14" s="55" customFormat="1" ht="24" customHeight="1" x14ac:dyDescent="0.4">
      <c r="A29" s="64">
        <v>16</v>
      </c>
      <c r="B29" s="186"/>
      <c r="C29" s="187"/>
      <c r="D29" s="91"/>
      <c r="E29" s="92"/>
      <c r="F29" s="92"/>
      <c r="G29" s="92"/>
      <c r="H29" s="93"/>
      <c r="I29" s="92"/>
      <c r="J29" s="94"/>
      <c r="K29" s="94"/>
      <c r="L29" s="94"/>
      <c r="M29" s="94"/>
      <c r="N29" s="94"/>
    </row>
    <row r="30" spans="1:14" s="55" customFormat="1" ht="24" customHeight="1" x14ac:dyDescent="0.4">
      <c r="A30" s="64">
        <v>17</v>
      </c>
      <c r="B30" s="186"/>
      <c r="C30" s="187"/>
      <c r="D30" s="91"/>
      <c r="E30" s="92"/>
      <c r="F30" s="92"/>
      <c r="G30" s="92"/>
      <c r="H30" s="93"/>
      <c r="I30" s="92"/>
      <c r="J30" s="94"/>
      <c r="K30" s="94"/>
      <c r="L30" s="94"/>
      <c r="M30" s="94"/>
      <c r="N30" s="94"/>
    </row>
    <row r="31" spans="1:14" s="55" customFormat="1" ht="24" customHeight="1" x14ac:dyDescent="0.4">
      <c r="A31" s="64">
        <v>18</v>
      </c>
      <c r="B31" s="186"/>
      <c r="C31" s="187"/>
      <c r="D31" s="91"/>
      <c r="E31" s="92"/>
      <c r="F31" s="92"/>
      <c r="G31" s="92"/>
      <c r="H31" s="93"/>
      <c r="I31" s="92"/>
      <c r="J31" s="94"/>
      <c r="K31" s="94"/>
      <c r="L31" s="94"/>
      <c r="M31" s="94"/>
      <c r="N31" s="94"/>
    </row>
    <row r="32" spans="1:14" s="55" customFormat="1" ht="24" customHeight="1" x14ac:dyDescent="0.4">
      <c r="A32" s="64">
        <v>19</v>
      </c>
      <c r="B32" s="186"/>
      <c r="C32" s="187"/>
      <c r="D32" s="91"/>
      <c r="E32" s="92"/>
      <c r="F32" s="92"/>
      <c r="G32" s="92"/>
      <c r="H32" s="93"/>
      <c r="I32" s="92"/>
      <c r="J32" s="94"/>
      <c r="K32" s="94"/>
      <c r="L32" s="94"/>
      <c r="M32" s="94"/>
      <c r="N32" s="94"/>
    </row>
    <row r="33" spans="1:14" s="55" customFormat="1" ht="24" customHeight="1" x14ac:dyDescent="0.4">
      <c r="A33" s="64">
        <v>20</v>
      </c>
      <c r="B33" s="186"/>
      <c r="C33" s="187"/>
      <c r="D33" s="91"/>
      <c r="E33" s="92"/>
      <c r="F33" s="92"/>
      <c r="G33" s="92"/>
      <c r="H33" s="93"/>
      <c r="I33" s="92"/>
      <c r="J33" s="94"/>
      <c r="K33" s="94"/>
      <c r="L33" s="94"/>
      <c r="M33" s="94"/>
      <c r="N33" s="94"/>
    </row>
    <row r="34" spans="1:14" ht="29.25" customHeight="1" x14ac:dyDescent="0.35">
      <c r="A34" s="65" t="s">
        <v>85</v>
      </c>
      <c r="B34" s="66" t="s">
        <v>86</v>
      </c>
    </row>
    <row r="35" spans="1:14" ht="15" customHeight="1" x14ac:dyDescent="0.4">
      <c r="A35" s="68"/>
      <c r="B35" s="69"/>
      <c r="C35" s="69"/>
      <c r="D35" s="69"/>
    </row>
  </sheetData>
  <sheetProtection algorithmName="SHA-512" hashValue="obaNX/0d4niBb+eC0AwEXnlMLzgj8JRTd6C2SPCiVL1Iio2dKDA+c8sFtHQaI9Dy/XpIcAIc/H4JHctFBKClFA==" saltValue="+3XvMkYZ0/SE/aCpxlTkNA==" spinCount="100000" sheet="1" objects="1" scenarios="1" formatCells="0" formatColumns="0" formatRows="0"/>
  <mergeCells count="39">
    <mergeCell ref="B32:C32"/>
    <mergeCell ref="B33:C33"/>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I11:I13"/>
    <mergeCell ref="J11:L12"/>
    <mergeCell ref="M11:N12"/>
    <mergeCell ref="E12:E13"/>
    <mergeCell ref="F12:F13"/>
    <mergeCell ref="G13:H13"/>
    <mergeCell ref="A1:O1"/>
    <mergeCell ref="A7:C7"/>
    <mergeCell ref="A8:C8"/>
    <mergeCell ref="A9:C9"/>
    <mergeCell ref="A10:N10"/>
    <mergeCell ref="E7:H7"/>
    <mergeCell ref="E8:H8"/>
    <mergeCell ref="E9:H9"/>
    <mergeCell ref="A11:A12"/>
    <mergeCell ref="B11:C13"/>
    <mergeCell ref="E11:F11"/>
    <mergeCell ref="G11:G12"/>
    <mergeCell ref="H11:H12"/>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63</v>
      </c>
      <c r="D1" s="83" t="s">
        <v>64</v>
      </c>
    </row>
    <row r="2" spans="1:9" s="83" customFormat="1" ht="22.95" customHeight="1" x14ac:dyDescent="0.4">
      <c r="A2" s="2" t="s">
        <v>11</v>
      </c>
      <c r="D2" s="2" t="str">
        <f>+' Los 4 LB'!B4</f>
        <v>04-2026 EU</v>
      </c>
    </row>
    <row r="3" spans="1:9" s="83" customFormat="1" ht="22.95" customHeight="1" x14ac:dyDescent="0.4">
      <c r="A3" s="2" t="s">
        <v>13</v>
      </c>
      <c r="D3" s="88" t="str">
        <f>+' Los 4 LB'!B5</f>
        <v>4</v>
      </c>
    </row>
    <row r="4" spans="1:9" s="83" customFormat="1" ht="22.95" customHeight="1" x14ac:dyDescent="0.4">
      <c r="A4" s="83" t="s">
        <v>12</v>
      </c>
      <c r="D4" s="89" t="str">
        <f>+' Los 4 LB'!B6</f>
        <v>Schülerspezialverkehr im Landkreis Potsdam-Mittelmark</v>
      </c>
    </row>
    <row r="5" spans="1:9" s="83" customFormat="1" ht="22.95" customHeight="1" x14ac:dyDescent="0.4">
      <c r="A5" s="83" t="s">
        <v>10</v>
      </c>
      <c r="D5" s="84">
        <f>+' Los 4 LB'!B7</f>
        <v>46258</v>
      </c>
    </row>
    <row r="6" spans="1:9" s="83" customFormat="1" ht="22.95" customHeight="1" x14ac:dyDescent="0.4">
      <c r="A6" s="83" t="s">
        <v>9</v>
      </c>
      <c r="D6" s="84">
        <f>+' Los 4 LB'!B8</f>
        <v>46932</v>
      </c>
    </row>
    <row r="7" spans="1:9" s="83" customFormat="1" x14ac:dyDescent="0.4"/>
    <row r="8" spans="1:9" s="83" customFormat="1" x14ac:dyDescent="0.4">
      <c r="A8" s="2" t="s">
        <v>105</v>
      </c>
      <c r="D8" s="2">
        <f>'Angaben zum Bieter'!B3</f>
        <v>0</v>
      </c>
    </row>
    <row r="9" spans="1:9" s="60" customFormat="1" ht="16.5" customHeight="1" x14ac:dyDescent="0.4">
      <c r="A9" s="194"/>
      <c r="B9" s="194"/>
      <c r="C9" s="194"/>
      <c r="D9" s="85"/>
      <c r="E9" s="58"/>
      <c r="F9" s="58"/>
      <c r="G9" s="58"/>
      <c r="H9" s="58"/>
      <c r="I9" s="59"/>
    </row>
    <row r="11" spans="1:9" x14ac:dyDescent="0.4">
      <c r="A11" s="5" t="s">
        <v>109</v>
      </c>
      <c r="B11" s="5"/>
      <c r="C11" s="5"/>
    </row>
    <row r="12" spans="1:9" x14ac:dyDescent="0.4">
      <c r="A12" s="3" t="s">
        <v>88</v>
      </c>
    </row>
    <row r="14" spans="1:9" ht="33.75" customHeight="1" x14ac:dyDescent="0.4">
      <c r="A14" s="189" t="s">
        <v>89</v>
      </c>
      <c r="B14" s="189"/>
      <c r="C14" s="189" t="s">
        <v>90</v>
      </c>
      <c r="D14" s="189"/>
      <c r="E14" s="74" t="s">
        <v>91</v>
      </c>
    </row>
    <row r="15" spans="1:9" ht="49.5" customHeight="1" x14ac:dyDescent="0.4">
      <c r="A15" s="191" t="s">
        <v>92</v>
      </c>
      <c r="B15" s="191"/>
      <c r="C15" s="191" t="s">
        <v>93</v>
      </c>
      <c r="D15" s="191"/>
      <c r="E15" s="95"/>
    </row>
    <row r="16" spans="1:9" ht="49.5" customHeight="1" x14ac:dyDescent="0.4">
      <c r="A16" s="191" t="s">
        <v>94</v>
      </c>
      <c r="B16" s="191"/>
      <c r="C16" s="191" t="s">
        <v>95</v>
      </c>
      <c r="D16" s="191"/>
      <c r="E16" s="95"/>
    </row>
    <row r="17" spans="1:6" ht="49.5" customHeight="1" x14ac:dyDescent="0.4">
      <c r="A17" s="191" t="s">
        <v>96</v>
      </c>
      <c r="B17" s="191"/>
      <c r="C17" s="191" t="s">
        <v>97</v>
      </c>
      <c r="D17" s="191"/>
      <c r="E17" s="95"/>
    </row>
    <row r="18" spans="1:6" ht="49.5" customHeight="1" x14ac:dyDescent="0.4">
      <c r="A18" s="192" t="s">
        <v>98</v>
      </c>
      <c r="B18" s="193"/>
      <c r="C18" s="192" t="s">
        <v>99</v>
      </c>
      <c r="D18" s="193"/>
      <c r="E18" s="95"/>
    </row>
    <row r="19" spans="1:6" ht="49.5" customHeight="1" x14ac:dyDescent="0.4">
      <c r="A19" s="189" t="s">
        <v>100</v>
      </c>
      <c r="B19" s="189"/>
      <c r="C19" s="190">
        <v>1</v>
      </c>
      <c r="D19" s="189"/>
      <c r="E19" s="86">
        <f>SUM(E15:E18)</f>
        <v>0</v>
      </c>
    </row>
    <row r="22" spans="1:6" x14ac:dyDescent="0.4">
      <c r="A22" s="188" t="s">
        <v>115</v>
      </c>
      <c r="B22" s="188"/>
      <c r="C22" s="188"/>
      <c r="D22" s="188"/>
      <c r="E22" s="188"/>
      <c r="F22" s="188"/>
    </row>
    <row r="23" spans="1:6" x14ac:dyDescent="0.4">
      <c r="A23" s="188"/>
      <c r="B23" s="188"/>
      <c r="C23" s="188"/>
      <c r="D23" s="188"/>
      <c r="E23" s="188"/>
      <c r="F23" s="188"/>
    </row>
    <row r="24" spans="1:6" x14ac:dyDescent="0.4">
      <c r="A24" s="188"/>
      <c r="B24" s="188"/>
      <c r="C24" s="188"/>
      <c r="D24" s="188"/>
      <c r="E24" s="188"/>
      <c r="F24" s="188"/>
    </row>
    <row r="25" spans="1:6" x14ac:dyDescent="0.4">
      <c r="A25" s="188"/>
      <c r="B25" s="188"/>
      <c r="C25" s="188"/>
      <c r="D25" s="188"/>
      <c r="E25" s="188"/>
      <c r="F25" s="188"/>
    </row>
    <row r="26" spans="1:6" x14ac:dyDescent="0.4">
      <c r="A26" s="188"/>
      <c r="B26" s="188"/>
      <c r="C26" s="188"/>
      <c r="D26" s="188"/>
      <c r="E26" s="188"/>
      <c r="F26" s="188"/>
    </row>
    <row r="27" spans="1:6" x14ac:dyDescent="0.4">
      <c r="A27" s="188"/>
      <c r="B27" s="188"/>
      <c r="C27" s="188"/>
      <c r="D27" s="188"/>
      <c r="E27" s="188"/>
      <c r="F27" s="188"/>
    </row>
  </sheetData>
  <sheetProtection algorithmName="SHA-512" hashValue="n5PyrwBpv/QNHppZC/gAdpIBfVtJ5g/DqgBCy4PgXw9toTcRNhy6BzkUIuVsw7MAQ1i8BwT3nwZDjQ22cKMkjA==" saltValue="IjT90yhlvdZnCgXgpU/NXw==" spinCount="100000" sheet="1" objects="1" scenarios="1" formatCells="0" formatColumns="0" formatRows="0"/>
  <mergeCells count="14">
    <mergeCell ref="A14:B14"/>
    <mergeCell ref="C14:D14"/>
    <mergeCell ref="A15:B15"/>
    <mergeCell ref="C15:D15"/>
    <mergeCell ref="A9:C9"/>
    <mergeCell ref="A22:F27"/>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193</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t30Sno2qTGuJBFTOD3pvVPk0InGVCGZnUhJZB6YmYnSN6LmOuPwdDBVcJmkMR+lN2N8eBndUxTR/+8aWAAmEpw==" saltValue="yh64/JFnwSViF+frea9lJw=="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194</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wkuX1WzotQwvsQjf4PeY9Z58mJxBvQ/MiXTRNlqWw3j+flCiEVIqEwoEBDARaiXRZuDX2BQWhB3t6geZVjWqsQ==" saltValue="k1sPUaKv/bbUsz+uPp/D9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195</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mKSxFVuZcMWVJufuzcDK9AwF1/cfTI+sDtXq2UQpg4YHJ1de5o+IqJFEDSv3BGFEDeAnmpUpb77gJ1EvufgEbA==" saltValue="qEIta+a9ZvpDuvfwebtvs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192</v>
      </c>
      <c r="B1" s="196"/>
      <c r="C1" s="196"/>
      <c r="D1" s="196"/>
      <c r="E1" s="196"/>
      <c r="F1" s="196"/>
      <c r="G1" s="196"/>
      <c r="H1" s="196"/>
    </row>
    <row r="2" spans="1:8" x14ac:dyDescent="0.4">
      <c r="A2" s="198"/>
      <c r="B2" s="198"/>
      <c r="C2" s="198"/>
      <c r="D2" s="198"/>
      <c r="E2" s="198"/>
      <c r="F2" s="198"/>
      <c r="G2" s="198"/>
      <c r="H2" s="198"/>
    </row>
    <row r="3" spans="1:8" x14ac:dyDescent="0.4">
      <c r="A3" s="114" t="s">
        <v>37</v>
      </c>
      <c r="B3" s="114" t="s">
        <v>196</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121</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5"/>
      <c r="B9" s="122"/>
      <c r="C9" s="123"/>
      <c r="D9" s="123"/>
      <c r="E9" s="124"/>
      <c r="F9" s="108"/>
      <c r="G9" s="121" t="s">
        <v>18</v>
      </c>
      <c r="H9" s="122"/>
    </row>
    <row r="10" spans="1:8" x14ac:dyDescent="0.4">
      <c r="A10" s="156"/>
      <c r="B10" s="125"/>
      <c r="C10" s="126"/>
      <c r="D10" s="126"/>
      <c r="E10" s="126"/>
      <c r="F10" s="111"/>
      <c r="G10" s="127" t="s">
        <v>18</v>
      </c>
      <c r="H10" s="125"/>
    </row>
    <row r="11" spans="1:8" x14ac:dyDescent="0.4">
      <c r="A11" s="156"/>
      <c r="B11" s="125"/>
      <c r="C11" s="126"/>
      <c r="D11" s="126"/>
      <c r="E11" s="126"/>
      <c r="F11" s="111"/>
      <c r="G11" s="127" t="s">
        <v>18</v>
      </c>
      <c r="H11" s="125"/>
    </row>
    <row r="12" spans="1:8" x14ac:dyDescent="0.4">
      <c r="A12" s="156"/>
      <c r="B12" s="125"/>
      <c r="C12" s="126"/>
      <c r="D12" s="126"/>
      <c r="E12" s="126"/>
      <c r="F12" s="111"/>
      <c r="G12" s="127" t="s">
        <v>18</v>
      </c>
      <c r="H12" s="125"/>
    </row>
    <row r="13" spans="1:8" x14ac:dyDescent="0.4">
      <c r="A13" s="157"/>
      <c r="B13" s="125"/>
      <c r="C13" s="126"/>
      <c r="D13" s="126"/>
      <c r="E13" s="126"/>
      <c r="F13" s="111"/>
      <c r="G13" s="127" t="s">
        <v>18</v>
      </c>
      <c r="H13" s="128"/>
    </row>
    <row r="14" spans="1:8" x14ac:dyDescent="0.4">
      <c r="A14" s="156"/>
      <c r="B14" s="125"/>
      <c r="C14" s="126"/>
      <c r="D14" s="126"/>
      <c r="E14" s="126"/>
      <c r="F14" s="111"/>
      <c r="G14" s="127" t="s">
        <v>18</v>
      </c>
      <c r="H14" s="125"/>
    </row>
    <row r="15" spans="1:8" x14ac:dyDescent="0.4">
      <c r="A15" s="157"/>
      <c r="B15" s="125"/>
      <c r="C15" s="126"/>
      <c r="D15" s="126"/>
      <c r="E15" s="126"/>
      <c r="F15" s="111"/>
      <c r="G15" s="127" t="s">
        <v>18</v>
      </c>
      <c r="H15" s="128"/>
    </row>
    <row r="16" spans="1:8" x14ac:dyDescent="0.4">
      <c r="A16" s="157"/>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9" t="s">
        <v>38</v>
      </c>
      <c r="B19" s="199"/>
      <c r="C19" s="199"/>
      <c r="D19" s="199"/>
      <c r="E19" s="199"/>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116</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117</v>
      </c>
      <c r="B30" s="116"/>
      <c r="C30" s="117"/>
      <c r="D30" s="117"/>
      <c r="E30" s="137"/>
      <c r="F30" s="138" t="s">
        <v>27</v>
      </c>
      <c r="G30" s="117"/>
      <c r="H30" s="117"/>
    </row>
    <row r="31" spans="1:8" x14ac:dyDescent="0.4">
      <c r="A31" s="114" t="s">
        <v>57</v>
      </c>
      <c r="B31" s="116"/>
      <c r="C31" s="117"/>
      <c r="D31" s="117"/>
      <c r="E31" s="137"/>
      <c r="F31" s="138"/>
      <c r="G31" s="117"/>
      <c r="H31" s="117"/>
    </row>
    <row r="32" spans="1:8" x14ac:dyDescent="0.4">
      <c r="A32" s="116"/>
      <c r="B32" s="116"/>
      <c r="C32" s="117"/>
      <c r="D32" s="117"/>
      <c r="E32" s="139"/>
      <c r="F32" s="120"/>
      <c r="G32" s="117"/>
      <c r="H32" s="117"/>
    </row>
    <row r="33" spans="1:8" x14ac:dyDescent="0.4">
      <c r="A33" s="114" t="s">
        <v>59</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58</v>
      </c>
      <c r="B41" s="116"/>
      <c r="C41" s="117"/>
      <c r="D41" s="144"/>
      <c r="E41" s="140">
        <f>+E33+E39</f>
        <v>0</v>
      </c>
      <c r="F41" s="138" t="s">
        <v>27</v>
      </c>
      <c r="G41" s="117"/>
      <c r="H41" s="117"/>
    </row>
    <row r="42" spans="1:8" x14ac:dyDescent="0.4">
      <c r="A42" s="129" t="s">
        <v>118</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RVQQs5ZoStWo6DL+WawQDWmTK2/4kMN3jEcVQOe2VIlyyWsC1LXC1cGH10AkU9Q3eWHwKnL646Zw74OAZY57iQ==" saltValue="n4XYZGvti6lwNincBmr86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192</v>
      </c>
      <c r="B1" s="196"/>
      <c r="C1" s="196"/>
      <c r="D1" s="196"/>
      <c r="E1" s="196"/>
      <c r="F1" s="196"/>
      <c r="G1" s="196"/>
      <c r="H1" s="196"/>
    </row>
    <row r="2" spans="1:8" x14ac:dyDescent="0.4">
      <c r="A2" s="195"/>
      <c r="B2" s="195"/>
      <c r="C2" s="195"/>
      <c r="D2" s="195"/>
      <c r="E2" s="195"/>
      <c r="F2" s="195"/>
      <c r="G2" s="195"/>
      <c r="H2" s="195"/>
    </row>
    <row r="3" spans="1:8" x14ac:dyDescent="0.4">
      <c r="A3" s="7" t="s">
        <v>37</v>
      </c>
      <c r="B3" s="114" t="s">
        <v>197</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121</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116</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117</v>
      </c>
      <c r="B30" s="8"/>
      <c r="C30" s="9"/>
      <c r="D30" s="9"/>
      <c r="E30" s="101"/>
      <c r="F30" s="22" t="s">
        <v>27</v>
      </c>
      <c r="G30" s="9"/>
      <c r="H30" s="9"/>
    </row>
    <row r="31" spans="1:8" x14ac:dyDescent="0.4">
      <c r="A31" s="7" t="s">
        <v>57</v>
      </c>
      <c r="B31" s="8"/>
      <c r="C31" s="9"/>
      <c r="D31" s="9"/>
      <c r="E31" s="101"/>
      <c r="F31" s="22"/>
      <c r="G31" s="9"/>
      <c r="H31" s="9"/>
    </row>
    <row r="32" spans="1:8" x14ac:dyDescent="0.4">
      <c r="A32" s="8"/>
      <c r="B32" s="8"/>
      <c r="C32" s="9"/>
      <c r="D32" s="9"/>
      <c r="E32" s="23"/>
      <c r="F32" s="24"/>
      <c r="G32" s="9"/>
      <c r="H32" s="9"/>
    </row>
    <row r="33" spans="1:8" x14ac:dyDescent="0.4">
      <c r="A33" s="7" t="s">
        <v>59</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58</v>
      </c>
      <c r="B41" s="8"/>
      <c r="C41" s="9"/>
      <c r="D41" s="40"/>
      <c r="E41" s="25">
        <f>+E33+E39</f>
        <v>0</v>
      </c>
      <c r="F41" s="22" t="s">
        <v>27</v>
      </c>
      <c r="G41" s="9"/>
      <c r="H41" s="9"/>
    </row>
    <row r="42" spans="1:8" x14ac:dyDescent="0.4">
      <c r="A42" s="14" t="s">
        <v>118</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f6phQumq9rK9O4wIb9KLd0knUahjDe8wBfV2lx04ojC2NR/AOc2/xkjMlTg01fVUrXFRbYdftsDRC0vIOyWMFg==" saltValue="zm8rhuzhEyFxz+pkOATXd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 Los 4 LB</vt:lpstr>
      <vt:lpstr>Angaben zum Bieter</vt:lpstr>
      <vt:lpstr>Fahrzeugeinsatz</vt:lpstr>
      <vt:lpstr>Kosten Fortschreibung</vt:lpstr>
      <vt:lpstr>Los 4_Fahrt 1</vt:lpstr>
      <vt:lpstr>Los 4_Fahrt 2</vt:lpstr>
      <vt:lpstr>Los 4_Fahrt 3</vt:lpstr>
      <vt:lpstr>Los 4_Fahrt 4</vt:lpstr>
      <vt:lpstr>Los 4_Fahrt 5</vt:lpstr>
      <vt:lpstr>Los 4_Fahrt 6</vt:lpstr>
      <vt:lpstr>Los 4_Fahrt 7</vt:lpstr>
      <vt:lpstr>Los 4_Fahrt 8</vt:lpstr>
      <vt:lpstr>Los 4_Fahrt 9</vt:lpstr>
      <vt:lpstr>Los 4_Fahrt 10</vt:lpstr>
      <vt:lpstr>Angebot</vt:lpstr>
      <vt:lpstr>' Los 4 LB'!Druckbereich</vt:lpstr>
      <vt:lpstr>Angebot!Druckbereich</vt:lpstr>
      <vt:lpstr>'Kosten Fortschreibung'!Druckbereich</vt:lpstr>
      <vt:lpstr>'Los 4_Fahrt 1'!Druckbereich</vt:lpstr>
      <vt:lpstr>'Los 4_Fahrt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2026-03-11T11:07:45Z</cp:lastPrinted>
  <dcterms:created xsi:type="dcterms:W3CDTF">2025-02-20T10:40:55Z</dcterms:created>
  <dcterms:modified xsi:type="dcterms:W3CDTF">2026-03-11T14:17:32Z</dcterms:modified>
</cp:coreProperties>
</file>