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37DB21E3-AF9F-4949-A88E-2611D96A0D63}" xr6:coauthVersionLast="47" xr6:coauthVersionMax="47" xr10:uidLastSave="{00000000-0000-0000-0000-000000000000}"/>
  <bookViews>
    <workbookView xWindow="-108" yWindow="-108" windowWidth="23256" windowHeight="12456" xr2:uid="{130BE028-0362-4E4A-AB77-89283C19BC4E}"/>
  </bookViews>
  <sheets>
    <sheet name=" Los 11 LB" sheetId="1" r:id="rId1"/>
    <sheet name="Angaben zum Bieter" sheetId="12" r:id="rId2"/>
    <sheet name="Fahrzeugeinsatz" sheetId="8" r:id="rId3"/>
    <sheet name="Kosten Fortschreibung" sheetId="13" r:id="rId4"/>
    <sheet name="Los 11_Fahrt 1" sheetId="3" r:id="rId5"/>
    <sheet name="Los 11_Fahrt 2" sheetId="10" r:id="rId6"/>
    <sheet name="Los 11_Fahrt 3" sheetId="11" r:id="rId7"/>
    <sheet name="Los 11_Fahrt 4" sheetId="9" r:id="rId8"/>
    <sheet name="Los 11_Fahrt 5" sheetId="14" r:id="rId9"/>
    <sheet name="Los 11_Fahrt 6" sheetId="15" r:id="rId10"/>
    <sheet name="Los 11_Fahrt 7" sheetId="16" r:id="rId11"/>
    <sheet name="Los 11_Fahrt 8" sheetId="17" r:id="rId12"/>
    <sheet name="Los 11_Fahrt 9" sheetId="18" r:id="rId13"/>
    <sheet name="Los 11_Fahrt 10" sheetId="19" r:id="rId14"/>
    <sheet name="Angebot" sheetId="2" r:id="rId15"/>
  </sheets>
  <definedNames>
    <definedName name="_xlnm.Print_Area" localSheetId="0">' Los 11 LB'!$A$1:$F$84</definedName>
    <definedName name="_xlnm.Print_Area" localSheetId="14">Angebot!$A$1:$N$29</definedName>
    <definedName name="_xlnm.Print_Area" localSheetId="3">'Kosten Fortschreibung'!$A$1:$N$24</definedName>
    <definedName name="_xlnm.Print_Area" localSheetId="4">'Los 11_Fahrt 1'!$A$1:$H$43</definedName>
    <definedName name="_xlnm.Print_Area" localSheetId="10">'Los 11_Fahrt 7'!$A$1:$H$43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2" l="1"/>
  <c r="C14" i="2"/>
  <c r="L29" i="2"/>
  <c r="J29" i="2"/>
  <c r="I29" i="2"/>
  <c r="H29" i="2"/>
  <c r="G29" i="2"/>
  <c r="F29" i="2"/>
  <c r="D29" i="2"/>
  <c r="L28" i="2"/>
  <c r="J28" i="2"/>
  <c r="I28" i="2"/>
  <c r="H28" i="2"/>
  <c r="G28" i="2"/>
  <c r="F28" i="2"/>
  <c r="D28" i="2"/>
  <c r="L27" i="2"/>
  <c r="J27" i="2"/>
  <c r="I27" i="2"/>
  <c r="H27" i="2"/>
  <c r="G27" i="2"/>
  <c r="F27" i="2"/>
  <c r="D27" i="2"/>
  <c r="L26" i="2"/>
  <c r="J26" i="2"/>
  <c r="I26" i="2"/>
  <c r="H26" i="2"/>
  <c r="G26" i="2"/>
  <c r="F26" i="2"/>
  <c r="E29" i="2"/>
  <c r="E28" i="2"/>
  <c r="E27" i="2"/>
  <c r="E26" i="2"/>
  <c r="D26" i="2"/>
  <c r="C29" i="2"/>
  <c r="C28" i="2"/>
  <c r="C27" i="2"/>
  <c r="C26" i="2"/>
  <c r="B29" i="2"/>
  <c r="B28" i="2"/>
  <c r="B27" i="2"/>
  <c r="B26" i="2"/>
  <c r="B25" i="2"/>
  <c r="B24" i="2"/>
  <c r="B23" i="2"/>
  <c r="B22" i="2"/>
  <c r="B21" i="2"/>
  <c r="B20" i="2"/>
  <c r="A29" i="2"/>
  <c r="A28" i="2"/>
  <c r="A27" i="2"/>
  <c r="A26" i="2"/>
  <c r="A25" i="2"/>
  <c r="A24" i="2"/>
  <c r="A23" i="2"/>
  <c r="A22" i="2"/>
  <c r="A21" i="2"/>
  <c r="A20" i="2"/>
  <c r="E33" i="19"/>
  <c r="E39" i="19" s="1"/>
  <c r="E33" i="18"/>
  <c r="E33" i="17"/>
  <c r="E33" i="16"/>
  <c r="E39" i="16" s="1"/>
  <c r="E41" i="16" s="1"/>
  <c r="E33" i="15"/>
  <c r="E33" i="14"/>
  <c r="E33" i="9"/>
  <c r="E39" i="9" s="1"/>
  <c r="E33" i="11"/>
  <c r="E39" i="11" s="1"/>
  <c r="E33" i="10"/>
  <c r="E39" i="10" s="1"/>
  <c r="E33" i="3"/>
  <c r="E41" i="17" l="1"/>
  <c r="E39" i="18"/>
  <c r="E41" i="18" s="1"/>
  <c r="E41" i="19"/>
  <c r="E39" i="17"/>
  <c r="E39" i="15"/>
  <c r="E41" i="15" s="1"/>
  <c r="E39" i="14"/>
  <c r="E41" i="14" s="1"/>
  <c r="E41" i="9"/>
  <c r="E41" i="11"/>
  <c r="E41" i="10"/>
  <c r="L25" i="2"/>
  <c r="L24" i="2"/>
  <c r="J25" i="2"/>
  <c r="J24" i="2"/>
  <c r="I25" i="2"/>
  <c r="I24" i="2"/>
  <c r="H25" i="2"/>
  <c r="H24" i="2"/>
  <c r="G25" i="2"/>
  <c r="G24" i="2"/>
  <c r="F25" i="2"/>
  <c r="F24" i="2"/>
  <c r="E25" i="2"/>
  <c r="E24" i="2"/>
  <c r="D25" i="2"/>
  <c r="D24" i="2"/>
  <c r="C25" i="2"/>
  <c r="C24" i="2"/>
  <c r="E19" i="13"/>
  <c r="E9" i="8"/>
  <c r="E8" i="8"/>
  <c r="E7" i="8"/>
  <c r="D8" i="13"/>
  <c r="D6" i="13"/>
  <c r="D5" i="13"/>
  <c r="D4" i="13"/>
  <c r="D3" i="13"/>
  <c r="D2" i="13"/>
  <c r="E10" i="2"/>
  <c r="K24" i="2" l="1"/>
  <c r="M24" i="2" s="1"/>
  <c r="N24" i="2" s="1"/>
  <c r="K25" i="2"/>
  <c r="M25" i="2" s="1"/>
  <c r="N25"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6" i="2"/>
  <c r="M26" i="2" s="1"/>
  <c r="K27" i="2"/>
  <c r="M27" i="2" s="1"/>
  <c r="N27" i="2" s="1"/>
  <c r="K28" i="2"/>
  <c r="M28" i="2" s="1"/>
  <c r="N28" i="2" s="1"/>
  <c r="K29" i="2"/>
  <c r="M29" i="2" s="1"/>
  <c r="K20" i="2" l="1"/>
  <c r="M20" i="2" s="1"/>
  <c r="N20" i="2" s="1"/>
  <c r="K21" i="2"/>
  <c r="M21" i="2" s="1"/>
  <c r="N21" i="2" s="1"/>
  <c r="N26" i="2"/>
  <c r="N23" i="2"/>
  <c r="N29" i="2"/>
  <c r="E39" i="3"/>
  <c r="E41" i="3" s="1"/>
</calcChain>
</file>

<file path=xl/sharedStrings.xml><?xml version="1.0" encoding="utf-8"?>
<sst xmlns="http://schemas.openxmlformats.org/spreadsheetml/2006/main" count="758" uniqueCount="195">
  <si>
    <t>PLZ</t>
  </si>
  <si>
    <t>Wohnort</t>
  </si>
  <si>
    <t>Los</t>
  </si>
  <si>
    <t>Kind</t>
  </si>
  <si>
    <t>Ort</t>
  </si>
  <si>
    <t xml:space="preserve">Straße </t>
  </si>
  <si>
    <t>Ortsteil</t>
  </si>
  <si>
    <t>Bemerkung</t>
  </si>
  <si>
    <t>Beelitz</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</si>
  <si>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</si>
  <si>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</si>
  <si>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</si>
  <si>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</si>
  <si>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</si>
  <si>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</si>
  <si>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</si>
  <si>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</si>
  <si>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</si>
  <si>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</si>
  <si>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</si>
  <si>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</si>
  <si>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</si>
  <si>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</si>
  <si>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</si>
  <si>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</si>
  <si>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</si>
  <si>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</si>
  <si>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</si>
  <si>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</si>
  <si>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</si>
  <si>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</si>
  <si>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</si>
  <si>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</si>
  <si>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</si>
  <si>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</si>
  <si>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</si>
  <si>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</si>
  <si>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</si>
  <si>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</si>
  <si>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</si>
  <si>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</si>
  <si>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</si>
  <si>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</si>
  <si>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</si>
  <si>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</si>
  <si>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</si>
  <si>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</si>
  <si>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</si>
  <si>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</si>
  <si>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</si>
  <si>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</si>
  <si>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</si>
  <si>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</si>
  <si>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</si>
  <si>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</si>
  <si>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</si>
  <si>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</si>
  <si>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</si>
  <si>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</si>
  <si>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</si>
  <si>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</si>
  <si>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</si>
  <si>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</si>
  <si>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</si>
  <si>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</si>
  <si>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</si>
  <si>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</si>
  <si>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</si>
  <si>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</si>
  <si>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</si>
  <si>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</si>
  <si>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</si>
  <si>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</si>
  <si>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</si>
  <si>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</si>
  <si>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</si>
  <si>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</si>
  <si>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</si>
  <si>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</si>
  <si>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</si>
  <si>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</si>
  <si>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</si>
  <si>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</si>
  <si>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</si>
  <si>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</si>
  <si>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</si>
  <si>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</si>
  <si>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</si>
  <si>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</si>
  <si>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</si>
  <si>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</si>
  <si>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</si>
  <si>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</si>
  <si>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</si>
  <si>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</si>
  <si>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</si>
  <si>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</si>
  <si>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</si>
  <si>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</si>
  <si>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</si>
  <si>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</si>
  <si>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</si>
  <si>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</si>
  <si>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</si>
  <si>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</si>
  <si>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</si>
  <si>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</si>
  <si>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</si>
  <si>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</si>
  <si>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</si>
  <si>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</si>
  <si>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</si>
  <si>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</si>
  <si>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</si>
  <si>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</si>
  <si>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</si>
  <si>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</si>
  <si>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</si>
  <si>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t>Nuthetal</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</si>
  <si>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</si>
  <si>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</si>
  <si>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</si>
  <si>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</si>
  <si>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</si>
  <si>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</si>
  <si>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</si>
  <si>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Stahnsdorf</t>
  </si>
  <si>
    <t>Schule 3:</t>
  </si>
  <si>
    <t>08:00 Uhr</t>
  </si>
  <si>
    <t>15:00 Uhr</t>
  </si>
  <si>
    <t>07:30 Uhr</t>
  </si>
  <si>
    <t>Groß Kreutz (Havel)</t>
  </si>
  <si>
    <t>Schule 4:</t>
  </si>
  <si>
    <t xml:space="preserve">Kleinmachnow </t>
  </si>
  <si>
    <t>Schule 5:</t>
  </si>
  <si>
    <t>11</t>
  </si>
  <si>
    <t>Katholische Schule St. Hildegard Berlin</t>
  </si>
  <si>
    <t>Maltestraße 171A</t>
  </si>
  <si>
    <t>12277 Berlin</t>
  </si>
  <si>
    <t>08:10 Uhr</t>
  </si>
  <si>
    <t>14:50 Uhr</t>
  </si>
  <si>
    <t>Beelitz-Heistätten</t>
  </si>
  <si>
    <t>An den Brunnen 5</t>
  </si>
  <si>
    <t>14109 Berlin</t>
  </si>
  <si>
    <t>Dreilindenstraße 24 - 28</t>
  </si>
  <si>
    <t>Sancta Maria Schule der Hedwigschwestern Berlin</t>
  </si>
  <si>
    <t xml:space="preserve">Teltow </t>
  </si>
  <si>
    <t>Potsdamer Straße 91 a</t>
  </si>
  <si>
    <t>Schillerstraße 69</t>
  </si>
  <si>
    <t>Ernst-Thälmann-Straße 35</t>
  </si>
  <si>
    <t>Groß Kreutz</t>
  </si>
  <si>
    <t>Mühlenstraße 14</t>
  </si>
  <si>
    <t>Caroline von Heydebrand Schule</t>
  </si>
  <si>
    <t>14129 Berlin</t>
  </si>
  <si>
    <t>Klopstockstraße 36</t>
  </si>
  <si>
    <t>07:50 Uhr</t>
  </si>
  <si>
    <t>13:30 Uhr</t>
  </si>
  <si>
    <t>Geschwister-Scholl-Straße 62</t>
  </si>
  <si>
    <t xml:space="preserve">Bergholz-Rehbrücke </t>
  </si>
  <si>
    <t>Anna-Seghers-Straße 14</t>
  </si>
  <si>
    <t>Parzival-Schule Berlin</t>
  </si>
  <si>
    <t>Quermatenweg 6</t>
  </si>
  <si>
    <t>14163 Berlin</t>
  </si>
  <si>
    <t>Am Fuchsbau 29 B</t>
  </si>
  <si>
    <t>Elsternstieg 18</t>
  </si>
  <si>
    <t>Franzosenfichten 29</t>
  </si>
  <si>
    <t>Einzelbeförderung, Begleitperson</t>
  </si>
  <si>
    <t>Hohe Kiefer 97</t>
  </si>
  <si>
    <t>Im Hagen 6</t>
  </si>
  <si>
    <t>Pilzwald 27</t>
  </si>
  <si>
    <t>Drosselweg 12</t>
  </si>
  <si>
    <t>Dorfplatz 10</t>
  </si>
  <si>
    <t>Einzelbeförderung, Anfallsleiden</t>
  </si>
  <si>
    <t>Evangelische Grundschule Zehlendorf</t>
  </si>
  <si>
    <t>Ludwigsfelder Str. 30</t>
  </si>
  <si>
    <t>14165 Berlin</t>
  </si>
  <si>
    <t>Schreyerstraße 12</t>
  </si>
  <si>
    <t>Schule 6:</t>
  </si>
  <si>
    <t>Bisalski-Schule Berlin</t>
  </si>
  <si>
    <t>Hüttenweg 40</t>
  </si>
  <si>
    <t xml:space="preserve">14195 Berlin </t>
  </si>
  <si>
    <t>15:15 Uhr</t>
  </si>
  <si>
    <t>Treuenbrietzen</t>
  </si>
  <si>
    <t>Lindenallee 13 a</t>
  </si>
  <si>
    <t>Tourenplan Los 11</t>
  </si>
  <si>
    <t>11/1</t>
  </si>
  <si>
    <t>11/2</t>
  </si>
  <si>
    <t>11/3</t>
  </si>
  <si>
    <t>11/4</t>
  </si>
  <si>
    <t>11/5</t>
  </si>
  <si>
    <t>11/6</t>
  </si>
  <si>
    <t>11/7</t>
  </si>
  <si>
    <t>11/8</t>
  </si>
  <si>
    <t>11/9</t>
  </si>
  <si>
    <t>11/10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</si>
</sst>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5">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20" fontId="4" fillId="0" borderId="0" xfId="44" applyNumberFormat="1" applyFont="1" applyBorder="1" applyAlignment="1">
      <alignment horizontal="left"/>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10"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0" fillId="0" borderId="0" xfId="0" applyFont="1" applyAlignment="1">
      <alignment horizontal="left" vertical="center" wrapText="1"/>
    </xf>
    <xf numFmtId="0" fontId="15" fillId="2" borderId="10" xfId="0" applyFont="1" applyFill="1" applyBorder="1" applyAlignment="1">
      <alignment horizontal="center" vertical="center" wrapText="1"/>
    </xf>
    <xf numFmtId="9" fontId="15" fillId="2" borderId="10"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49" fontId="5" fillId="0" borderId="10" xfId="0" applyNumberFormat="1" applyFont="1" applyBorder="1" applyAlignment="1">
      <alignment horizontal="center" vertical="center" wrapText="1"/>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84"/>
  <sheetViews>
    <sheetView showGridLines="0" tabSelected="1" view="pageBreakPreview" zoomScale="85" zoomScaleNormal="100" zoomScaleSheetLayoutView="85" workbookViewId="0">
      <selection activeCell="B83" sqref="B83:E83"/>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61" t="s">
        <v>50</v>
      </c>
      <c r="E2" s="161"/>
      <c r="F2" s="161"/>
    </row>
    <row r="4" spans="1:6" ht="22.95" customHeight="1" x14ac:dyDescent="0.4">
      <c r="A4" s="2" t="s">
        <v>11</v>
      </c>
      <c r="B4" s="2" t="s">
        <v>110</v>
      </c>
    </row>
    <row r="5" spans="1:6" ht="22.95" customHeight="1" x14ac:dyDescent="0.4">
      <c r="A5" s="2" t="s">
        <v>13</v>
      </c>
      <c r="B5" s="88" t="s">
        <v>135</v>
      </c>
    </row>
    <row r="6" spans="1:6" ht="22.95" customHeight="1" x14ac:dyDescent="0.4">
      <c r="A6" s="1" t="s">
        <v>12</v>
      </c>
      <c r="B6" s="89" t="s">
        <v>117</v>
      </c>
    </row>
    <row r="7" spans="1:6" ht="22.95" customHeight="1" x14ac:dyDescent="0.4">
      <c r="A7" s="1" t="s">
        <v>10</v>
      </c>
      <c r="B7" s="4">
        <v>46258</v>
      </c>
    </row>
    <row r="8" spans="1:6" ht="22.95" customHeight="1" x14ac:dyDescent="0.4">
      <c r="A8" s="1" t="s">
        <v>9</v>
      </c>
      <c r="B8" s="4">
        <v>46932</v>
      </c>
    </row>
    <row r="10" spans="1:6" ht="39.6" customHeight="1" x14ac:dyDescent="0.4">
      <c r="A10" s="162" t="s">
        <v>59</v>
      </c>
      <c r="B10" s="162"/>
      <c r="C10" s="162"/>
      <c r="D10" s="162"/>
      <c r="E10" s="162"/>
      <c r="F10" s="162"/>
    </row>
    <row r="11" spans="1:6" ht="49.2" customHeight="1" x14ac:dyDescent="0.4">
      <c r="A11" s="160" t="s">
        <v>111</v>
      </c>
      <c r="B11" s="160"/>
      <c r="C11" s="160"/>
      <c r="D11" s="160"/>
      <c r="E11" s="160"/>
      <c r="F11" s="160"/>
    </row>
    <row r="12" spans="1:6" ht="164.4" customHeight="1" x14ac:dyDescent="0.4">
      <c r="A12" s="159" t="s">
        <v>100</v>
      </c>
      <c r="B12" s="159"/>
      <c r="C12" s="159"/>
      <c r="D12" s="159"/>
      <c r="E12" s="159"/>
      <c r="F12" s="159"/>
    </row>
    <row r="13" spans="1:6" x14ac:dyDescent="0.4">
      <c r="A13" s="30" t="s">
        <v>51</v>
      </c>
      <c r="B13" s="31" t="s">
        <v>136</v>
      </c>
      <c r="C13" s="29"/>
    </row>
    <row r="14" spans="1:6" ht="16.95" customHeight="1" x14ac:dyDescent="0.4">
      <c r="A14" s="30"/>
      <c r="B14" s="35" t="s">
        <v>137</v>
      </c>
      <c r="C14" s="34"/>
    </row>
    <row r="15" spans="1:6" x14ac:dyDescent="0.4">
      <c r="A15" s="30"/>
      <c r="B15" s="31" t="s">
        <v>138</v>
      </c>
      <c r="C15" s="29"/>
    </row>
    <row r="16" spans="1:6" x14ac:dyDescent="0.4">
      <c r="A16" s="30"/>
      <c r="B16" s="31"/>
      <c r="C16" s="29"/>
    </row>
    <row r="17" spans="1:6" x14ac:dyDescent="0.4">
      <c r="A17" s="30" t="s">
        <v>124</v>
      </c>
      <c r="B17" s="32" t="s">
        <v>139</v>
      </c>
      <c r="C17" s="29"/>
    </row>
    <row r="18" spans="1:6" x14ac:dyDescent="0.4">
      <c r="A18" s="30" t="s">
        <v>125</v>
      </c>
      <c r="B18" s="153" t="s">
        <v>140</v>
      </c>
      <c r="C18" s="33" t="s">
        <v>52</v>
      </c>
    </row>
    <row r="19" spans="1:6" ht="17.399999999999999" thickBot="1" x14ac:dyDescent="0.45">
      <c r="A19" s="30"/>
      <c r="C19" s="29"/>
    </row>
    <row r="20" spans="1:6" ht="17.399999999999999" thickBot="1" x14ac:dyDescent="0.45">
      <c r="A20" s="36" t="s">
        <v>3</v>
      </c>
      <c r="B20" s="36" t="s">
        <v>0</v>
      </c>
      <c r="C20" s="37" t="s">
        <v>4</v>
      </c>
      <c r="D20" s="37" t="s">
        <v>53</v>
      </c>
      <c r="E20" s="37" t="s">
        <v>5</v>
      </c>
      <c r="F20" s="38" t="s">
        <v>54</v>
      </c>
    </row>
    <row r="21" spans="1:6" ht="28.8" customHeight="1" thickBot="1" x14ac:dyDescent="0.45">
      <c r="A21" s="145">
        <v>1</v>
      </c>
      <c r="B21" s="147">
        <v>14547</v>
      </c>
      <c r="C21" s="39" t="s">
        <v>8</v>
      </c>
      <c r="D21" s="39" t="s">
        <v>141</v>
      </c>
      <c r="E21" s="39" t="s">
        <v>142</v>
      </c>
      <c r="F21" s="148"/>
    </row>
    <row r="22" spans="1:6" x14ac:dyDescent="0.4">
      <c r="A22" s="149"/>
      <c r="B22" s="150"/>
      <c r="C22" s="151"/>
      <c r="D22" s="151"/>
      <c r="E22" s="151"/>
      <c r="F22" s="150"/>
    </row>
    <row r="23" spans="1:6" x14ac:dyDescent="0.4">
      <c r="A23" s="30" t="s">
        <v>123</v>
      </c>
      <c r="B23" s="31" t="s">
        <v>145</v>
      </c>
      <c r="C23" s="29"/>
    </row>
    <row r="24" spans="1:6" ht="16.95" customHeight="1" x14ac:dyDescent="0.4">
      <c r="A24" s="30"/>
      <c r="B24" s="35" t="s">
        <v>144</v>
      </c>
      <c r="C24" s="34"/>
    </row>
    <row r="25" spans="1:6" x14ac:dyDescent="0.4">
      <c r="A25" s="30"/>
      <c r="B25" s="31" t="s">
        <v>143</v>
      </c>
      <c r="C25" s="29"/>
    </row>
    <row r="26" spans="1:6" x14ac:dyDescent="0.4">
      <c r="A26" s="30"/>
      <c r="B26" s="31"/>
      <c r="C26" s="29"/>
    </row>
    <row r="27" spans="1:6" x14ac:dyDescent="0.4">
      <c r="A27" s="30" t="s">
        <v>124</v>
      </c>
      <c r="B27" s="32" t="s">
        <v>128</v>
      </c>
      <c r="C27" s="29"/>
    </row>
    <row r="28" spans="1:6" x14ac:dyDescent="0.4">
      <c r="A28" s="30" t="s">
        <v>125</v>
      </c>
      <c r="B28" s="153" t="s">
        <v>129</v>
      </c>
      <c r="C28" s="33" t="s">
        <v>52</v>
      </c>
      <c r="D28" s="153"/>
      <c r="E28" s="153"/>
    </row>
    <row r="29" spans="1:6" ht="17.399999999999999" thickBot="1" x14ac:dyDescent="0.45">
      <c r="A29" s="30"/>
      <c r="C29" s="29"/>
    </row>
    <row r="30" spans="1:6" ht="17.399999999999999" thickBot="1" x14ac:dyDescent="0.45">
      <c r="A30" s="36" t="s">
        <v>3</v>
      </c>
      <c r="B30" s="36" t="s">
        <v>0</v>
      </c>
      <c r="C30" s="37" t="s">
        <v>4</v>
      </c>
      <c r="D30" s="37" t="s">
        <v>53</v>
      </c>
      <c r="E30" s="37" t="s">
        <v>5</v>
      </c>
      <c r="F30" s="38" t="s">
        <v>54</v>
      </c>
    </row>
    <row r="31" spans="1:6" ht="17.399999999999999" thickBot="1" x14ac:dyDescent="0.45">
      <c r="A31" s="145">
        <v>2</v>
      </c>
      <c r="B31" s="147">
        <v>14513</v>
      </c>
      <c r="C31" s="39" t="s">
        <v>146</v>
      </c>
      <c r="D31" s="39"/>
      <c r="E31" s="39" t="s">
        <v>147</v>
      </c>
      <c r="F31" s="148"/>
    </row>
    <row r="32" spans="1:6" ht="17.399999999999999" thickBot="1" x14ac:dyDescent="0.45">
      <c r="A32" s="145">
        <v>3</v>
      </c>
      <c r="B32" s="147">
        <v>14513</v>
      </c>
      <c r="C32" s="39" t="s">
        <v>146</v>
      </c>
      <c r="D32" s="39"/>
      <c r="E32" s="39" t="s">
        <v>148</v>
      </c>
      <c r="F32" s="148"/>
    </row>
    <row r="33" spans="1:6" ht="30.6" customHeight="1" thickBot="1" x14ac:dyDescent="0.45">
      <c r="A33" s="145">
        <v>4</v>
      </c>
      <c r="B33" s="147">
        <v>14532</v>
      </c>
      <c r="C33" s="39" t="s">
        <v>133</v>
      </c>
      <c r="D33" s="39"/>
      <c r="E33" s="39" t="s">
        <v>149</v>
      </c>
      <c r="F33" s="148"/>
    </row>
    <row r="34" spans="1:6" ht="28.2" customHeight="1" thickBot="1" x14ac:dyDescent="0.45">
      <c r="A34" s="145">
        <v>5</v>
      </c>
      <c r="B34" s="147">
        <v>14550</v>
      </c>
      <c r="C34" s="39" t="s">
        <v>131</v>
      </c>
      <c r="D34" s="39" t="s">
        <v>150</v>
      </c>
      <c r="E34" s="39" t="s">
        <v>151</v>
      </c>
      <c r="F34" s="148"/>
    </row>
    <row r="36" spans="1:6" x14ac:dyDescent="0.4">
      <c r="A36" s="30" t="s">
        <v>127</v>
      </c>
      <c r="B36" s="31" t="s">
        <v>152</v>
      </c>
      <c r="C36" s="29"/>
    </row>
    <row r="37" spans="1:6" ht="16.95" customHeight="1" x14ac:dyDescent="0.4">
      <c r="A37" s="30"/>
      <c r="B37" s="35" t="s">
        <v>154</v>
      </c>
      <c r="C37" s="34"/>
    </row>
    <row r="38" spans="1:6" x14ac:dyDescent="0.4">
      <c r="A38" s="30"/>
      <c r="B38" s="31" t="s">
        <v>153</v>
      </c>
      <c r="C38" s="29"/>
    </row>
    <row r="39" spans="1:6" x14ac:dyDescent="0.4">
      <c r="A39" s="30"/>
      <c r="B39" s="31"/>
      <c r="C39" s="29"/>
    </row>
    <row r="40" spans="1:6" x14ac:dyDescent="0.4">
      <c r="A40" s="30" t="s">
        <v>124</v>
      </c>
      <c r="B40" s="152" t="s">
        <v>155</v>
      </c>
      <c r="C40" s="29"/>
    </row>
    <row r="41" spans="1:6" x14ac:dyDescent="0.4">
      <c r="A41" s="30" t="s">
        <v>125</v>
      </c>
      <c r="B41" s="153" t="s">
        <v>156</v>
      </c>
      <c r="C41" s="33" t="s">
        <v>52</v>
      </c>
      <c r="D41" s="153"/>
      <c r="E41" s="153"/>
    </row>
    <row r="42" spans="1:6" ht="17.399999999999999" thickBot="1" x14ac:dyDescent="0.45">
      <c r="A42" s="30"/>
      <c r="C42" s="29"/>
    </row>
    <row r="43" spans="1:6" ht="17.399999999999999" thickBot="1" x14ac:dyDescent="0.45">
      <c r="A43" s="36" t="s">
        <v>3</v>
      </c>
      <c r="B43" s="36" t="s">
        <v>0</v>
      </c>
      <c r="C43" s="37" t="s">
        <v>4</v>
      </c>
      <c r="D43" s="37" t="s">
        <v>53</v>
      </c>
      <c r="E43" s="37" t="s">
        <v>5</v>
      </c>
      <c r="F43" s="38" t="s">
        <v>54</v>
      </c>
    </row>
    <row r="44" spans="1:6" ht="17.399999999999999" thickBot="1" x14ac:dyDescent="0.45">
      <c r="A44" s="145">
        <v>6</v>
      </c>
      <c r="B44" s="145">
        <v>14513</v>
      </c>
      <c r="C44" s="39" t="s">
        <v>146</v>
      </c>
      <c r="D44" s="39"/>
      <c r="E44" s="39" t="s">
        <v>157</v>
      </c>
      <c r="F44" s="146"/>
    </row>
    <row r="45" spans="1:6" ht="17.399999999999999" thickBot="1" x14ac:dyDescent="0.45">
      <c r="A45" s="145">
        <v>7</v>
      </c>
      <c r="B45" s="145">
        <v>14513</v>
      </c>
      <c r="C45" s="39" t="s">
        <v>146</v>
      </c>
      <c r="D45" s="39"/>
      <c r="E45" s="39" t="s">
        <v>157</v>
      </c>
      <c r="F45" s="146"/>
    </row>
    <row r="46" spans="1:6" ht="33.6" customHeight="1" thickBot="1" x14ac:dyDescent="0.45">
      <c r="A46" s="145">
        <v>8</v>
      </c>
      <c r="B46" s="147">
        <v>14558</v>
      </c>
      <c r="C46" s="39" t="s">
        <v>118</v>
      </c>
      <c r="D46" s="39" t="s">
        <v>158</v>
      </c>
      <c r="E46" s="39" t="s">
        <v>159</v>
      </c>
      <c r="F46" s="146"/>
    </row>
    <row r="47" spans="1:6" x14ac:dyDescent="0.4">
      <c r="A47" s="149"/>
      <c r="B47" s="150"/>
      <c r="C47" s="151"/>
      <c r="D47" s="151"/>
      <c r="E47" s="151"/>
      <c r="F47" s="149"/>
    </row>
    <row r="48" spans="1:6" x14ac:dyDescent="0.4">
      <c r="A48" s="30" t="s">
        <v>132</v>
      </c>
      <c r="B48" s="31" t="s">
        <v>160</v>
      </c>
      <c r="C48" s="29"/>
    </row>
    <row r="49" spans="1:6" ht="16.95" customHeight="1" x14ac:dyDescent="0.4">
      <c r="A49" s="30"/>
      <c r="B49" s="35" t="s">
        <v>161</v>
      </c>
      <c r="C49" s="34"/>
    </row>
    <row r="50" spans="1:6" x14ac:dyDescent="0.4">
      <c r="A50" s="30"/>
      <c r="B50" s="31" t="s">
        <v>162</v>
      </c>
      <c r="C50" s="29"/>
    </row>
    <row r="51" spans="1:6" x14ac:dyDescent="0.4">
      <c r="A51" s="30"/>
      <c r="B51" s="31"/>
      <c r="C51" s="29"/>
    </row>
    <row r="52" spans="1:6" x14ac:dyDescent="0.4">
      <c r="A52" s="30" t="s">
        <v>124</v>
      </c>
      <c r="B52" s="152" t="s">
        <v>128</v>
      </c>
      <c r="C52" s="29"/>
    </row>
    <row r="53" spans="1:6" x14ac:dyDescent="0.4">
      <c r="A53" s="30" t="s">
        <v>125</v>
      </c>
      <c r="B53" s="153" t="s">
        <v>129</v>
      </c>
      <c r="D53" s="33" t="s">
        <v>52</v>
      </c>
      <c r="E53" s="153"/>
    </row>
    <row r="54" spans="1:6" ht="17.399999999999999" thickBot="1" x14ac:dyDescent="0.45">
      <c r="A54" s="30"/>
      <c r="C54" s="29"/>
    </row>
    <row r="55" spans="1:6" ht="17.399999999999999" thickBot="1" x14ac:dyDescent="0.45">
      <c r="A55" s="36" t="s">
        <v>3</v>
      </c>
      <c r="B55" s="36" t="s">
        <v>0</v>
      </c>
      <c r="C55" s="37" t="s">
        <v>4</v>
      </c>
      <c r="D55" s="37" t="s">
        <v>53</v>
      </c>
      <c r="E55" s="37" t="s">
        <v>5</v>
      </c>
      <c r="F55" s="38" t="s">
        <v>54</v>
      </c>
    </row>
    <row r="56" spans="1:6" ht="17.399999999999999" thickBot="1" x14ac:dyDescent="0.45">
      <c r="A56" s="145">
        <v>9</v>
      </c>
      <c r="B56" s="147">
        <v>14532</v>
      </c>
      <c r="C56" s="39" t="s">
        <v>133</v>
      </c>
      <c r="D56" s="39"/>
      <c r="E56" s="39" t="s">
        <v>163</v>
      </c>
      <c r="F56" s="148"/>
    </row>
    <row r="57" spans="1:6" ht="17.399999999999999" thickBot="1" x14ac:dyDescent="0.45">
      <c r="A57" s="145">
        <v>10</v>
      </c>
      <c r="B57" s="147">
        <v>14532</v>
      </c>
      <c r="C57" s="39" t="s">
        <v>133</v>
      </c>
      <c r="D57" s="39"/>
      <c r="E57" s="39" t="s">
        <v>164</v>
      </c>
      <c r="F57" s="148"/>
    </row>
    <row r="58" spans="1:6" ht="34.200000000000003" thickBot="1" x14ac:dyDescent="0.45">
      <c r="A58" s="145">
        <v>11</v>
      </c>
      <c r="B58" s="147">
        <v>14532</v>
      </c>
      <c r="C58" s="39" t="s">
        <v>133</v>
      </c>
      <c r="D58" s="39"/>
      <c r="E58" s="39" t="s">
        <v>165</v>
      </c>
      <c r="F58" s="148" t="s">
        <v>166</v>
      </c>
    </row>
    <row r="59" spans="1:6" ht="17.399999999999999" thickBot="1" x14ac:dyDescent="0.45">
      <c r="A59" s="145">
        <v>12</v>
      </c>
      <c r="B59" s="147">
        <v>14532</v>
      </c>
      <c r="C59" s="39" t="s">
        <v>133</v>
      </c>
      <c r="D59" s="39"/>
      <c r="E59" s="39" t="s">
        <v>167</v>
      </c>
      <c r="F59" s="148"/>
    </row>
    <row r="60" spans="1:6" ht="17.399999999999999" thickBot="1" x14ac:dyDescent="0.45">
      <c r="A60" s="145">
        <v>13</v>
      </c>
      <c r="B60" s="147">
        <v>14532</v>
      </c>
      <c r="C60" s="39" t="s">
        <v>133</v>
      </c>
      <c r="D60" s="39"/>
      <c r="E60" s="39" t="s">
        <v>168</v>
      </c>
      <c r="F60" s="148"/>
    </row>
    <row r="61" spans="1:6" ht="17.399999999999999" thickBot="1" x14ac:dyDescent="0.45">
      <c r="A61" s="145">
        <v>14</v>
      </c>
      <c r="B61" s="147">
        <v>14532</v>
      </c>
      <c r="C61" s="39" t="s">
        <v>133</v>
      </c>
      <c r="D61" s="39"/>
      <c r="E61" s="39" t="s">
        <v>169</v>
      </c>
      <c r="F61" s="148"/>
    </row>
    <row r="62" spans="1:6" ht="17.399999999999999" thickBot="1" x14ac:dyDescent="0.45">
      <c r="A62" s="145">
        <v>15</v>
      </c>
      <c r="B62" s="147">
        <v>14532</v>
      </c>
      <c r="C62" s="39" t="s">
        <v>126</v>
      </c>
      <c r="D62" s="39"/>
      <c r="E62" s="39" t="s">
        <v>170</v>
      </c>
      <c r="F62" s="148"/>
    </row>
    <row r="63" spans="1:6" ht="17.399999999999999" thickBot="1" x14ac:dyDescent="0.45">
      <c r="A63" s="145">
        <v>16</v>
      </c>
      <c r="B63" s="147">
        <v>14547</v>
      </c>
      <c r="C63" s="39" t="s">
        <v>8</v>
      </c>
      <c r="D63" s="39"/>
      <c r="E63" s="39" t="s">
        <v>171</v>
      </c>
      <c r="F63" s="148" t="s">
        <v>172</v>
      </c>
    </row>
    <row r="65" spans="1:6" x14ac:dyDescent="0.4">
      <c r="A65" s="30" t="s">
        <v>134</v>
      </c>
      <c r="B65" s="31" t="s">
        <v>173</v>
      </c>
      <c r="C65" s="29"/>
    </row>
    <row r="66" spans="1:6" ht="16.95" customHeight="1" x14ac:dyDescent="0.4">
      <c r="A66" s="30"/>
      <c r="B66" s="35" t="s">
        <v>174</v>
      </c>
      <c r="C66" s="34"/>
    </row>
    <row r="67" spans="1:6" x14ac:dyDescent="0.4">
      <c r="A67" s="30"/>
      <c r="B67" s="31" t="s">
        <v>175</v>
      </c>
      <c r="C67" s="29"/>
    </row>
    <row r="68" spans="1:6" x14ac:dyDescent="0.4">
      <c r="A68" s="30"/>
      <c r="B68" s="31"/>
      <c r="C68" s="29"/>
    </row>
    <row r="69" spans="1:6" x14ac:dyDescent="0.4">
      <c r="A69" s="30" t="s">
        <v>124</v>
      </c>
      <c r="B69" s="152" t="s">
        <v>128</v>
      </c>
      <c r="C69" s="29"/>
    </row>
    <row r="70" spans="1:6" x14ac:dyDescent="0.4">
      <c r="A70" s="30" t="s">
        <v>125</v>
      </c>
      <c r="B70" s="153" t="s">
        <v>156</v>
      </c>
      <c r="C70" s="33" t="s">
        <v>52</v>
      </c>
      <c r="D70" s="153"/>
      <c r="E70" s="153"/>
    </row>
    <row r="71" spans="1:6" ht="17.399999999999999" thickBot="1" x14ac:dyDescent="0.45">
      <c r="A71" s="30"/>
      <c r="C71" s="29"/>
    </row>
    <row r="72" spans="1:6" ht="17.399999999999999" thickBot="1" x14ac:dyDescent="0.45">
      <c r="A72" s="36" t="s">
        <v>3</v>
      </c>
      <c r="B72" s="36" t="s">
        <v>0</v>
      </c>
      <c r="C72" s="37" t="s">
        <v>4</v>
      </c>
      <c r="D72" s="37" t="s">
        <v>53</v>
      </c>
      <c r="E72" s="37" t="s">
        <v>5</v>
      </c>
      <c r="F72" s="38" t="s">
        <v>54</v>
      </c>
    </row>
    <row r="73" spans="1:6" ht="17.399999999999999" thickBot="1" x14ac:dyDescent="0.45">
      <c r="A73" s="145">
        <v>17</v>
      </c>
      <c r="B73" s="147">
        <v>14532</v>
      </c>
      <c r="C73" s="39" t="s">
        <v>126</v>
      </c>
      <c r="D73" s="39"/>
      <c r="E73" s="39" t="s">
        <v>176</v>
      </c>
      <c r="F73" s="146"/>
    </row>
    <row r="75" spans="1:6" x14ac:dyDescent="0.4">
      <c r="A75" s="30" t="s">
        <v>177</v>
      </c>
      <c r="B75" s="31" t="s">
        <v>178</v>
      </c>
      <c r="C75" s="29"/>
    </row>
    <row r="76" spans="1:6" ht="16.95" customHeight="1" x14ac:dyDescent="0.4">
      <c r="A76" s="30"/>
      <c r="B76" s="35" t="s">
        <v>179</v>
      </c>
      <c r="C76" s="34"/>
    </row>
    <row r="77" spans="1:6" x14ac:dyDescent="0.4">
      <c r="A77" s="30"/>
      <c r="B77" s="31" t="s">
        <v>180</v>
      </c>
      <c r="C77" s="29"/>
    </row>
    <row r="78" spans="1:6" x14ac:dyDescent="0.4">
      <c r="A78" s="30"/>
      <c r="B78" s="31"/>
      <c r="C78" s="29"/>
    </row>
    <row r="79" spans="1:6" x14ac:dyDescent="0.4">
      <c r="A79" s="30" t="s">
        <v>124</v>
      </c>
      <c r="B79" s="152" t="s">
        <v>130</v>
      </c>
      <c r="C79" s="29"/>
    </row>
    <row r="80" spans="1:6" x14ac:dyDescent="0.4">
      <c r="A80" s="30" t="s">
        <v>125</v>
      </c>
      <c r="B80" s="153" t="s">
        <v>181</v>
      </c>
      <c r="C80" s="33" t="s">
        <v>52</v>
      </c>
      <c r="D80" s="153"/>
      <c r="E80" s="153"/>
    </row>
    <row r="81" spans="1:6" ht="17.399999999999999" thickBot="1" x14ac:dyDescent="0.45">
      <c r="A81" s="30"/>
      <c r="C81" s="29"/>
    </row>
    <row r="82" spans="1:6" ht="17.399999999999999" thickBot="1" x14ac:dyDescent="0.45">
      <c r="A82" s="36" t="s">
        <v>3</v>
      </c>
      <c r="B82" s="36" t="s">
        <v>0</v>
      </c>
      <c r="C82" s="37" t="s">
        <v>4</v>
      </c>
      <c r="D82" s="37" t="s">
        <v>53</v>
      </c>
      <c r="E82" s="37" t="s">
        <v>5</v>
      </c>
      <c r="F82" s="38" t="s">
        <v>54</v>
      </c>
    </row>
    <row r="83" spans="1:6" ht="17.399999999999999" thickBot="1" x14ac:dyDescent="0.45">
      <c r="A83" s="145">
        <v>18</v>
      </c>
      <c r="B83" s="147">
        <v>14929</v>
      </c>
      <c r="C83" s="39" t="s">
        <v>182</v>
      </c>
      <c r="D83" s="39"/>
      <c r="E83" s="39" t="s">
        <v>183</v>
      </c>
      <c r="F83" s="146"/>
    </row>
    <row r="84" spans="1:6" ht="193.95" customHeight="1" x14ac:dyDescent="0.4">
      <c r="A84" s="158" t="s">
        <v>112</v>
      </c>
      <c r="B84" s="158"/>
      <c r="C84" s="158"/>
      <c r="D84" s="158"/>
      <c r="E84" s="158"/>
      <c r="F84" s="158"/>
    </row>
  </sheetData>
  <sheetProtection algorithmName="SHA-512" hashValue="+udz+gMZJxspEZccW3EEnWBUFER2XAJuoZFytHI8x1tVGMocWp92qgDp1gBFmXo1s0I8hGJbI5g3BjTR/LGA6Q==" saltValue="XXXR37voIjmXDLeDRobzGw==" spinCount="100000" sheet="1" objects="1" scenarios="1" formatCells="0" formatColumns="0" formatRows="0"/>
  <mergeCells count="5">
    <mergeCell ref="A84:F84"/>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rowBreaks count="1" manualBreakCount="1">
    <brk id="47"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56A9-9A4D-4497-BE33-A25D4675E97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184</v>
      </c>
      <c r="B1" s="196"/>
      <c r="C1" s="196"/>
      <c r="D1" s="196"/>
      <c r="E1" s="196"/>
      <c r="F1" s="196"/>
      <c r="G1" s="196"/>
      <c r="H1" s="196"/>
    </row>
    <row r="2" spans="1:8" x14ac:dyDescent="0.4">
      <c r="A2" s="195"/>
      <c r="B2" s="195"/>
      <c r="C2" s="195"/>
      <c r="D2" s="195"/>
      <c r="E2" s="195"/>
      <c r="F2" s="195"/>
      <c r="G2" s="195"/>
      <c r="H2" s="195"/>
    </row>
    <row r="3" spans="1:8" x14ac:dyDescent="0.4">
      <c r="A3" s="7" t="s">
        <v>37</v>
      </c>
      <c r="B3" s="114" t="s">
        <v>190</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qzBS+DlCQsyDv0kjbiY1+svDlIkDqb8dV19nwy1VasMHsAWCp0RtyWIijyZGKivAk+1omFsRYCXJ9VCsTWcc4Q==" saltValue="UFvnhwsVsCU74MVX0vIMa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24BD-9DF8-4903-B660-5654598024B0}">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184</v>
      </c>
      <c r="B1" s="196"/>
      <c r="C1" s="196"/>
      <c r="D1" s="196"/>
      <c r="E1" s="196"/>
      <c r="F1" s="196"/>
      <c r="G1" s="196"/>
      <c r="H1" s="196"/>
    </row>
    <row r="2" spans="1:8" x14ac:dyDescent="0.4">
      <c r="A2" s="195"/>
      <c r="B2" s="195"/>
      <c r="C2" s="195"/>
      <c r="D2" s="195"/>
      <c r="E2" s="195"/>
      <c r="F2" s="195"/>
      <c r="G2" s="195"/>
      <c r="H2" s="195"/>
    </row>
    <row r="3" spans="1:8" x14ac:dyDescent="0.4">
      <c r="A3" s="7" t="s">
        <v>37</v>
      </c>
      <c r="B3" s="114" t="s">
        <v>191</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0rDucf51EJ47yXGqw5ODNzViyZ0UaQDJZMfqXgifgSv93aJtDUdQk+u57iD0ygxjQpfEz+Lj6e7utL4xwuMMeQ==" saltValue="UIeanQ0+6ZhmvW/cexYJ0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CAB8-4989-4110-B226-0A8ACB1015E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184</v>
      </c>
      <c r="B1" s="196"/>
      <c r="C1" s="196"/>
      <c r="D1" s="196"/>
      <c r="E1" s="196"/>
      <c r="F1" s="196"/>
      <c r="G1" s="196"/>
      <c r="H1" s="196"/>
    </row>
    <row r="2" spans="1:8" x14ac:dyDescent="0.4">
      <c r="A2" s="195"/>
      <c r="B2" s="195"/>
      <c r="C2" s="195"/>
      <c r="D2" s="195"/>
      <c r="E2" s="195"/>
      <c r="F2" s="195"/>
      <c r="G2" s="195"/>
      <c r="H2" s="195"/>
    </row>
    <row r="3" spans="1:8" x14ac:dyDescent="0.4">
      <c r="A3" s="7" t="s">
        <v>37</v>
      </c>
      <c r="B3" s="114" t="s">
        <v>192</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hWvrSwHVycvZqF18Na+MwbAv1XF7IcctZvlXQ4GIcXtyIyZJ9Ibm+YTl5sCzz8ZJxUiJ2RlAOE1c0RifXXCczA==" saltValue="BYbxhTogn7IAmpC8tW5I7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8292-FA1F-45D0-95F3-1DA96D55D46D}">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184</v>
      </c>
      <c r="B1" s="196"/>
      <c r="C1" s="196"/>
      <c r="D1" s="196"/>
      <c r="E1" s="196"/>
      <c r="F1" s="196"/>
      <c r="G1" s="196"/>
      <c r="H1" s="196"/>
    </row>
    <row r="2" spans="1:8" x14ac:dyDescent="0.4">
      <c r="A2" s="195"/>
      <c r="B2" s="195"/>
      <c r="C2" s="195"/>
      <c r="D2" s="195"/>
      <c r="E2" s="195"/>
      <c r="F2" s="195"/>
      <c r="G2" s="195"/>
      <c r="H2" s="195"/>
    </row>
    <row r="3" spans="1:8" x14ac:dyDescent="0.4">
      <c r="A3" s="7" t="s">
        <v>37</v>
      </c>
      <c r="B3" s="114" t="s">
        <v>193</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V/mcK/zpfiy0P+vhXDWmuC3NfIXKVKfkFKtVwymFvirGph3g0BLqXFyEegKtJmx7nCDJU1Ry0Co39He56U2Nhw==" saltValue="HeSB1n+jaw5VvEYFB2BlR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037C-CC34-4629-BD46-DE2C6280C817}">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6" t="s">
        <v>184</v>
      </c>
      <c r="B1" s="196"/>
      <c r="C1" s="196"/>
      <c r="D1" s="196"/>
      <c r="E1" s="196"/>
      <c r="F1" s="196"/>
      <c r="G1" s="196"/>
      <c r="H1" s="196"/>
    </row>
    <row r="2" spans="1:8" x14ac:dyDescent="0.4">
      <c r="A2" s="198"/>
      <c r="B2" s="198"/>
      <c r="C2" s="198"/>
      <c r="D2" s="198"/>
      <c r="E2" s="198"/>
      <c r="F2" s="198"/>
      <c r="G2" s="198"/>
      <c r="H2" s="198"/>
    </row>
    <row r="3" spans="1:8" x14ac:dyDescent="0.4">
      <c r="A3" s="114" t="s">
        <v>37</v>
      </c>
      <c r="B3" s="114" t="s">
        <v>194</v>
      </c>
      <c r="C3" s="116"/>
      <c r="D3" s="116"/>
      <c r="E3" s="116"/>
      <c r="F3" s="116"/>
      <c r="G3" s="117"/>
      <c r="H3" s="117"/>
    </row>
    <row r="4" spans="1:8" x14ac:dyDescent="0.4">
      <c r="A4" s="116" t="s">
        <v>14</v>
      </c>
      <c r="B4" s="118"/>
      <c r="C4" s="118"/>
      <c r="D4" s="116" t="s">
        <v>15</v>
      </c>
      <c r="E4" s="119"/>
      <c r="F4" s="116"/>
      <c r="G4" s="117"/>
      <c r="H4" s="117"/>
    </row>
    <row r="5" spans="1:8" x14ac:dyDescent="0.4">
      <c r="A5" s="116"/>
      <c r="B5" s="116"/>
      <c r="C5" s="116"/>
      <c r="D5" s="120"/>
      <c r="E5" s="116"/>
      <c r="F5" s="116"/>
      <c r="G5" s="117"/>
      <c r="H5" s="117"/>
    </row>
    <row r="6" spans="1:8" x14ac:dyDescent="0.4">
      <c r="A6" s="116" t="s">
        <v>119</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17</v>
      </c>
      <c r="G8" s="121" t="s">
        <v>18</v>
      </c>
      <c r="H8" s="121" t="s">
        <v>7</v>
      </c>
    </row>
    <row r="9" spans="1:8" x14ac:dyDescent="0.4">
      <c r="A9" s="155"/>
      <c r="B9" s="122"/>
      <c r="C9" s="123"/>
      <c r="D9" s="123"/>
      <c r="E9" s="124"/>
      <c r="F9" s="108"/>
      <c r="G9" s="121" t="s">
        <v>18</v>
      </c>
      <c r="H9" s="122"/>
    </row>
    <row r="10" spans="1:8" x14ac:dyDescent="0.4">
      <c r="A10" s="156"/>
      <c r="B10" s="125"/>
      <c r="C10" s="126"/>
      <c r="D10" s="126"/>
      <c r="E10" s="126"/>
      <c r="F10" s="111"/>
      <c r="G10" s="127" t="s">
        <v>18</v>
      </c>
      <c r="H10" s="125"/>
    </row>
    <row r="11" spans="1:8" x14ac:dyDescent="0.4">
      <c r="A11" s="156"/>
      <c r="B11" s="125"/>
      <c r="C11" s="126"/>
      <c r="D11" s="126"/>
      <c r="E11" s="126"/>
      <c r="F11" s="111"/>
      <c r="G11" s="127" t="s">
        <v>18</v>
      </c>
      <c r="H11" s="125"/>
    </row>
    <row r="12" spans="1:8" x14ac:dyDescent="0.4">
      <c r="A12" s="156"/>
      <c r="B12" s="125"/>
      <c r="C12" s="126"/>
      <c r="D12" s="126"/>
      <c r="E12" s="126"/>
      <c r="F12" s="111"/>
      <c r="G12" s="127" t="s">
        <v>18</v>
      </c>
      <c r="H12" s="125"/>
    </row>
    <row r="13" spans="1:8" x14ac:dyDescent="0.4">
      <c r="A13" s="157"/>
      <c r="B13" s="125"/>
      <c r="C13" s="126"/>
      <c r="D13" s="126"/>
      <c r="E13" s="126"/>
      <c r="F13" s="111"/>
      <c r="G13" s="127" t="s">
        <v>18</v>
      </c>
      <c r="H13" s="128"/>
    </row>
    <row r="14" spans="1:8" x14ac:dyDescent="0.4">
      <c r="A14" s="156"/>
      <c r="B14" s="125"/>
      <c r="C14" s="126"/>
      <c r="D14" s="126"/>
      <c r="E14" s="126"/>
      <c r="F14" s="111"/>
      <c r="G14" s="127" t="s">
        <v>18</v>
      </c>
      <c r="H14" s="125"/>
    </row>
    <row r="15" spans="1:8" x14ac:dyDescent="0.4">
      <c r="A15" s="157"/>
      <c r="B15" s="125"/>
      <c r="C15" s="126"/>
      <c r="D15" s="126"/>
      <c r="E15" s="126"/>
      <c r="F15" s="111"/>
      <c r="G15" s="127" t="s">
        <v>18</v>
      </c>
      <c r="H15" s="128"/>
    </row>
    <row r="16" spans="1:8" x14ac:dyDescent="0.4">
      <c r="A16" s="157"/>
      <c r="B16" s="125"/>
      <c r="C16" s="126"/>
      <c r="D16" s="126"/>
      <c r="E16" s="126"/>
      <c r="F16" s="111"/>
      <c r="G16" s="127" t="s">
        <v>18</v>
      </c>
      <c r="H16" s="128"/>
    </row>
    <row r="17" spans="1:8" x14ac:dyDescent="0.4">
      <c r="A17" s="129" t="s">
        <v>16</v>
      </c>
      <c r="B17" s="130"/>
      <c r="C17" s="130"/>
      <c r="D17" s="131"/>
      <c r="E17" s="131"/>
      <c r="F17" s="131"/>
      <c r="G17" s="117"/>
      <c r="H17" s="117"/>
    </row>
    <row r="18" spans="1:8" x14ac:dyDescent="0.4">
      <c r="A18" s="117"/>
      <c r="B18" s="117"/>
      <c r="C18" s="117"/>
      <c r="D18" s="117"/>
      <c r="E18" s="117"/>
      <c r="F18" s="117"/>
      <c r="G18" s="117"/>
      <c r="H18" s="117"/>
    </row>
    <row r="19" spans="1:8" x14ac:dyDescent="0.4">
      <c r="A19" s="199" t="s">
        <v>38</v>
      </c>
      <c r="B19" s="199"/>
      <c r="C19" s="199"/>
      <c r="D19" s="199"/>
      <c r="E19" s="199"/>
      <c r="F19" s="120" t="s">
        <v>19</v>
      </c>
      <c r="G19" s="117"/>
      <c r="H19" s="117"/>
    </row>
    <row r="20" spans="1:8" x14ac:dyDescent="0.4">
      <c r="A20" s="117"/>
      <c r="B20" s="117"/>
      <c r="C20" s="117"/>
      <c r="D20" s="117"/>
      <c r="E20" s="117"/>
      <c r="F20" s="117"/>
      <c r="G20" s="117"/>
      <c r="H20" s="117"/>
    </row>
    <row r="21" spans="1:8" x14ac:dyDescent="0.4">
      <c r="A21" s="116" t="s">
        <v>20</v>
      </c>
      <c r="B21" s="116"/>
      <c r="C21" s="117"/>
      <c r="D21" s="117"/>
      <c r="E21" s="132"/>
      <c r="F21" s="120"/>
      <c r="G21" s="117"/>
      <c r="H21" s="117"/>
    </row>
    <row r="22" spans="1:8" x14ac:dyDescent="0.4">
      <c r="A22" s="116" t="s">
        <v>21</v>
      </c>
      <c r="B22" s="116"/>
      <c r="C22" s="117"/>
      <c r="D22" s="117"/>
      <c r="E22" s="133"/>
      <c r="F22" s="120"/>
      <c r="G22" s="117"/>
      <c r="H22" s="117"/>
    </row>
    <row r="23" spans="1:8" x14ac:dyDescent="0.4">
      <c r="A23" s="116" t="s">
        <v>114</v>
      </c>
      <c r="B23" s="116"/>
      <c r="C23" s="117"/>
      <c r="D23" s="117"/>
      <c r="E23" s="133"/>
      <c r="F23" s="120" t="s">
        <v>36</v>
      </c>
      <c r="G23" s="117"/>
      <c r="H23" s="117"/>
    </row>
    <row r="24" spans="1:8" x14ac:dyDescent="0.4">
      <c r="A24" s="116" t="s">
        <v>22</v>
      </c>
      <c r="B24" s="116"/>
      <c r="C24" s="117"/>
      <c r="D24" s="117"/>
      <c r="E24" s="133"/>
      <c r="F24" s="120" t="s">
        <v>23</v>
      </c>
      <c r="G24" s="117"/>
      <c r="H24" s="117"/>
    </row>
    <row r="25" spans="1:8" x14ac:dyDescent="0.4">
      <c r="A25" s="116" t="s">
        <v>24</v>
      </c>
      <c r="B25" s="116"/>
      <c r="C25" s="117"/>
      <c r="D25" s="117"/>
      <c r="E25" s="133"/>
      <c r="F25" s="120" t="s">
        <v>25</v>
      </c>
      <c r="G25" s="117"/>
      <c r="H25" s="117"/>
    </row>
    <row r="26" spans="1:8" x14ac:dyDescent="0.4">
      <c r="A26" s="116" t="s">
        <v>26</v>
      </c>
      <c r="B26" s="116"/>
      <c r="C26" s="117"/>
      <c r="D26" s="117"/>
      <c r="E26" s="133"/>
      <c r="F26" s="120" t="s">
        <v>27</v>
      </c>
      <c r="G26" s="117"/>
      <c r="H26" s="117"/>
    </row>
    <row r="27" spans="1:8" x14ac:dyDescent="0.4">
      <c r="A27" s="129" t="s">
        <v>35</v>
      </c>
      <c r="B27" s="131"/>
      <c r="C27" s="134"/>
      <c r="D27" s="117"/>
      <c r="E27" s="135"/>
      <c r="F27" s="131"/>
      <c r="G27" s="117"/>
      <c r="H27" s="117"/>
    </row>
    <row r="28" spans="1:8" x14ac:dyDescent="0.4">
      <c r="A28" s="131"/>
      <c r="B28" s="131"/>
      <c r="C28" s="131"/>
      <c r="D28" s="117"/>
      <c r="E28" s="136"/>
      <c r="F28" s="131"/>
      <c r="G28" s="117"/>
      <c r="H28" s="117"/>
    </row>
    <row r="29" spans="1:8" x14ac:dyDescent="0.4">
      <c r="A29" s="116" t="s">
        <v>28</v>
      </c>
      <c r="B29" s="116"/>
      <c r="C29" s="117"/>
      <c r="D29" s="117"/>
      <c r="E29" s="132"/>
      <c r="F29" s="120" t="s">
        <v>25</v>
      </c>
      <c r="G29" s="117"/>
      <c r="H29" s="117"/>
    </row>
    <row r="30" spans="1:8" x14ac:dyDescent="0.4">
      <c r="A30" s="114" t="s">
        <v>115</v>
      </c>
      <c r="B30" s="116"/>
      <c r="C30" s="117"/>
      <c r="D30" s="117"/>
      <c r="E30" s="137"/>
      <c r="F30" s="138" t="s">
        <v>27</v>
      </c>
      <c r="G30" s="117"/>
      <c r="H30" s="117"/>
    </row>
    <row r="31" spans="1:8" x14ac:dyDescent="0.4">
      <c r="A31" s="114" t="s">
        <v>55</v>
      </c>
      <c r="B31" s="116"/>
      <c r="C31" s="117"/>
      <c r="D31" s="117"/>
      <c r="E31" s="137"/>
      <c r="F31" s="138"/>
      <c r="G31" s="117"/>
      <c r="H31" s="117"/>
    </row>
    <row r="32" spans="1:8" x14ac:dyDescent="0.4">
      <c r="A32" s="116"/>
      <c r="B32" s="116"/>
      <c r="C32" s="117"/>
      <c r="D32" s="117"/>
      <c r="E32" s="139"/>
      <c r="F32" s="120"/>
      <c r="G32" s="117"/>
      <c r="H32" s="117"/>
    </row>
    <row r="33" spans="1:8" x14ac:dyDescent="0.4">
      <c r="A33" s="114" t="s">
        <v>57</v>
      </c>
      <c r="B33" s="116"/>
      <c r="C33" s="117"/>
      <c r="D33" s="117"/>
      <c r="E33" s="140">
        <f>+((E22*E23*E29)+(E25*E26*E24)+(E29*E30))*E31</f>
        <v>0</v>
      </c>
      <c r="F33" s="138" t="s">
        <v>27</v>
      </c>
      <c r="G33" s="117"/>
      <c r="H33" s="117"/>
    </row>
    <row r="34" spans="1:8" x14ac:dyDescent="0.4">
      <c r="A34" s="116" t="s">
        <v>29</v>
      </c>
      <c r="B34" s="116"/>
      <c r="C34" s="141"/>
      <c r="D34" s="117"/>
      <c r="E34" s="141"/>
      <c r="F34" s="116"/>
      <c r="G34" s="117"/>
      <c r="H34" s="117"/>
    </row>
    <row r="35" spans="1:8" x14ac:dyDescent="0.4">
      <c r="A35" s="116" t="s">
        <v>30</v>
      </c>
      <c r="B35" s="116"/>
      <c r="C35" s="141"/>
      <c r="D35" s="117"/>
      <c r="E35" s="141"/>
      <c r="F35" s="116"/>
      <c r="G35" s="117"/>
      <c r="H35" s="117"/>
    </row>
    <row r="36" spans="1:8" x14ac:dyDescent="0.4">
      <c r="A36" s="116" t="s">
        <v>31</v>
      </c>
      <c r="B36" s="116"/>
      <c r="C36" s="141"/>
      <c r="D36" s="117"/>
      <c r="E36" s="141"/>
      <c r="F36" s="116"/>
      <c r="G36" s="117"/>
      <c r="H36" s="117"/>
    </row>
    <row r="37" spans="1:8" x14ac:dyDescent="0.4">
      <c r="A37" s="116"/>
      <c r="B37" s="116"/>
      <c r="C37" s="141"/>
      <c r="D37" s="117"/>
      <c r="E37" s="141"/>
      <c r="F37" s="116"/>
      <c r="G37" s="117"/>
      <c r="H37" s="117"/>
    </row>
    <row r="38" spans="1:8" x14ac:dyDescent="0.4">
      <c r="A38" s="116" t="s">
        <v>33</v>
      </c>
      <c r="B38" s="116"/>
      <c r="C38" s="117"/>
      <c r="D38" s="142" t="s">
        <v>34</v>
      </c>
      <c r="E38" s="143"/>
      <c r="F38" s="117" t="s">
        <v>32</v>
      </c>
      <c r="G38" s="117"/>
      <c r="H38" s="117"/>
    </row>
    <row r="39" spans="1:8" x14ac:dyDescent="0.4">
      <c r="A39" s="116"/>
      <c r="B39" s="116"/>
      <c r="C39" s="117"/>
      <c r="D39" s="117"/>
      <c r="E39" s="139">
        <f>+E33*E38/100</f>
        <v>0</v>
      </c>
      <c r="F39" s="120" t="s">
        <v>27</v>
      </c>
      <c r="G39" s="117"/>
      <c r="H39" s="117"/>
    </row>
    <row r="40" spans="1:8" x14ac:dyDescent="0.4">
      <c r="A40" s="116"/>
      <c r="B40" s="116"/>
      <c r="C40" s="117"/>
      <c r="D40" s="117"/>
      <c r="E40" s="139"/>
      <c r="F40" s="120"/>
      <c r="G40" s="117"/>
      <c r="H40" s="117"/>
    </row>
    <row r="41" spans="1:8" x14ac:dyDescent="0.4">
      <c r="A41" s="114" t="s">
        <v>56</v>
      </c>
      <c r="B41" s="116"/>
      <c r="C41" s="117"/>
      <c r="D41" s="144"/>
      <c r="E41" s="140">
        <f>+E33+E39</f>
        <v>0</v>
      </c>
      <c r="F41" s="138" t="s">
        <v>27</v>
      </c>
      <c r="G41" s="117"/>
      <c r="H41" s="117"/>
    </row>
    <row r="42" spans="1:8" x14ac:dyDescent="0.4">
      <c r="A42" s="129" t="s">
        <v>116</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5hD6HrCClQxN2v1p7imR5PTXVpK8E8qDPPEjDw9c/D4bWmAp49CxYnfWH0zBlmkYrr3SD6kj+ocZO1SOM6nMlQ==" saltValue="IZ2otzLid+qha62raqErb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29"/>
  <sheetViews>
    <sheetView showGridLines="0" zoomScale="70" zoomScaleNormal="70" workbookViewId="0">
      <selection activeCell="M29" sqref="M29"/>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201" t="s">
        <v>85</v>
      </c>
      <c r="B1" s="201"/>
      <c r="C1" s="201"/>
      <c r="D1" s="201"/>
      <c r="E1" s="201"/>
      <c r="F1" s="201"/>
      <c r="G1" s="201"/>
      <c r="H1" s="201"/>
      <c r="I1" s="201"/>
    </row>
    <row r="2" spans="1:15" s="1" customFormat="1" ht="16.95" customHeight="1" x14ac:dyDescent="0.4"/>
    <row r="3" spans="1:15" s="1" customFormat="1" x14ac:dyDescent="0.4">
      <c r="A3" s="2" t="s">
        <v>61</v>
      </c>
      <c r="E3" s="1" t="s">
        <v>62</v>
      </c>
    </row>
    <row r="4" spans="1:15" s="1" customFormat="1" ht="22.95" customHeight="1" x14ac:dyDescent="0.4">
      <c r="A4" s="2" t="s">
        <v>11</v>
      </c>
      <c r="E4" s="2" t="str">
        <f>+' Los 11 LB'!B4</f>
        <v>04-2026 EU</v>
      </c>
    </row>
    <row r="5" spans="1:15" s="1" customFormat="1" ht="22.95" customHeight="1" x14ac:dyDescent="0.4">
      <c r="A5" s="2" t="s">
        <v>13</v>
      </c>
      <c r="E5" s="88" t="str">
        <f>+' Los 11 LB'!B5</f>
        <v>11</v>
      </c>
    </row>
    <row r="6" spans="1:15" s="1" customFormat="1" ht="22.95" customHeight="1" x14ac:dyDescent="0.4">
      <c r="A6" s="1" t="s">
        <v>12</v>
      </c>
      <c r="E6" s="89" t="str">
        <f>+' Los 11 LB'!B6</f>
        <v>Schülerspezialverkehr im Landkreis Potsdam-Mittelmark</v>
      </c>
    </row>
    <row r="7" spans="1:15" s="1" customFormat="1" ht="22.95" customHeight="1" x14ac:dyDescent="0.4">
      <c r="A7" s="1" t="s">
        <v>10</v>
      </c>
      <c r="E7" s="4">
        <f>+' Los 11 LB'!B7</f>
        <v>46258</v>
      </c>
    </row>
    <row r="8" spans="1:15" s="1" customFormat="1" ht="22.95" customHeight="1" x14ac:dyDescent="0.4">
      <c r="A8" s="1" t="s">
        <v>9</v>
      </c>
      <c r="E8" s="4">
        <f>+' Los 11 LB'!B8</f>
        <v>46932</v>
      </c>
    </row>
    <row r="9" spans="1:15" s="1" customFormat="1" x14ac:dyDescent="0.4"/>
    <row r="10" spans="1:15" s="1" customFormat="1" x14ac:dyDescent="0.4">
      <c r="A10" s="2" t="s">
        <v>103</v>
      </c>
      <c r="E10" s="2">
        <f>'Angaben zum Bieter'!B3</f>
        <v>0</v>
      </c>
    </row>
    <row r="11" spans="1:15" s="60" customFormat="1" ht="16.5" customHeight="1" x14ac:dyDescent="0.4">
      <c r="A11" s="194"/>
      <c r="B11" s="194"/>
      <c r="C11" s="194"/>
      <c r="D11" s="57"/>
      <c r="E11" s="58"/>
      <c r="F11" s="58"/>
      <c r="G11" s="58"/>
      <c r="H11" s="58"/>
      <c r="I11" s="59"/>
    </row>
    <row r="12" spans="1:15" ht="23.4" x14ac:dyDescent="0.55000000000000004">
      <c r="A12" s="202" t="s">
        <v>109</v>
      </c>
      <c r="B12" s="202"/>
      <c r="C12" s="202"/>
      <c r="D12" s="202"/>
      <c r="E12" s="202"/>
      <c r="F12" s="202"/>
      <c r="G12" s="202"/>
      <c r="H12" s="202"/>
      <c r="I12" s="202"/>
      <c r="J12" s="202"/>
      <c r="K12" s="202"/>
      <c r="L12" s="202"/>
      <c r="M12" s="202"/>
      <c r="N12" s="202"/>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4" t="str">
        <f>+' Los 11 LB'!B5</f>
        <v>11</v>
      </c>
      <c r="D14" s="52"/>
      <c r="E14" s="52"/>
      <c r="F14" s="52"/>
      <c r="I14" s="3"/>
      <c r="J14" s="3"/>
      <c r="K14" s="204" t="s">
        <v>58</v>
      </c>
      <c r="L14" s="204"/>
      <c r="M14" s="204"/>
      <c r="N14" s="50">
        <f>SUM(N20:N29)</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99</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3" t="s">
        <v>39</v>
      </c>
      <c r="B18" s="200" t="s">
        <v>40</v>
      </c>
      <c r="C18" s="200" t="s">
        <v>41</v>
      </c>
      <c r="D18" s="200" t="s">
        <v>49</v>
      </c>
      <c r="E18" s="200" t="s">
        <v>42</v>
      </c>
      <c r="F18" s="200" t="s">
        <v>43</v>
      </c>
      <c r="G18" s="200" t="s">
        <v>47</v>
      </c>
      <c r="H18" s="200" t="s">
        <v>48</v>
      </c>
      <c r="I18" s="200" t="s">
        <v>44</v>
      </c>
      <c r="J18" s="200" t="s">
        <v>122</v>
      </c>
      <c r="K18" s="200" t="s">
        <v>120</v>
      </c>
      <c r="L18" s="200" t="s">
        <v>45</v>
      </c>
      <c r="M18" s="200" t="s">
        <v>46</v>
      </c>
      <c r="N18" s="200" t="s">
        <v>121</v>
      </c>
    </row>
    <row r="19" spans="1:14" s="3" customFormat="1" ht="81" customHeight="1" x14ac:dyDescent="0.4">
      <c r="A19" s="203"/>
      <c r="B19" s="200"/>
      <c r="C19" s="200"/>
      <c r="D19" s="200"/>
      <c r="E19" s="200"/>
      <c r="F19" s="200"/>
      <c r="G19" s="200"/>
      <c r="H19" s="200"/>
      <c r="I19" s="200"/>
      <c r="J19" s="200"/>
      <c r="K19" s="200"/>
      <c r="L19" s="200"/>
      <c r="M19" s="200"/>
      <c r="N19" s="200"/>
    </row>
    <row r="20" spans="1:14" s="3" customFormat="1" x14ac:dyDescent="0.4">
      <c r="A20" s="43" t="str">
        <f>+'Los 11_Fahrt 1'!B3</f>
        <v>11/1</v>
      </c>
      <c r="B20" s="44">
        <f>+'Los 11_Fahrt 1'!$E$21</f>
        <v>0</v>
      </c>
      <c r="C20" s="44">
        <f>+'Los 11_Fahrt 1'!$E$22</f>
        <v>0</v>
      </c>
      <c r="D20" s="45">
        <f>+'Los 11_Fahrt 1'!$E$23</f>
        <v>0</v>
      </c>
      <c r="E20" s="44">
        <f>+'Los 11_Fahrt 1'!$E$24</f>
        <v>0</v>
      </c>
      <c r="F20" s="46">
        <f>+'Los 11_Fahrt 1'!$E$25</f>
        <v>0</v>
      </c>
      <c r="G20" s="45">
        <f>+'Los 11_Fahrt 1'!$E$26</f>
        <v>0</v>
      </c>
      <c r="H20" s="46">
        <f>+'Los 11_Fahrt 1'!$E$29</f>
        <v>0</v>
      </c>
      <c r="I20" s="45">
        <f>+'Los 11_Fahrt 1'!$E$30</f>
        <v>0</v>
      </c>
      <c r="J20" s="44">
        <f>+'Los 11_Fahrt 1'!$E$31</f>
        <v>0</v>
      </c>
      <c r="K20" s="47">
        <f>+(C20*D20*H20+E20*F20*G20+H20*I20)*J20</f>
        <v>0</v>
      </c>
      <c r="L20" s="48">
        <f>+'Los 11_Fahrt 1'!$E$38</f>
        <v>0</v>
      </c>
      <c r="M20" s="42">
        <f>+K20*L20/100</f>
        <v>0</v>
      </c>
      <c r="N20" s="49">
        <f>+K20+M20</f>
        <v>0</v>
      </c>
    </row>
    <row r="21" spans="1:14" s="3" customFormat="1" x14ac:dyDescent="0.4">
      <c r="A21" s="43" t="str">
        <f>+'Los 11_Fahrt 2'!$B$3</f>
        <v>11/2</v>
      </c>
      <c r="B21" s="44">
        <f>+'Los 11_Fahrt 2'!$E$21</f>
        <v>0</v>
      </c>
      <c r="C21" s="44">
        <f>+'Los 11_Fahrt 2'!$E$22</f>
        <v>0</v>
      </c>
      <c r="D21" s="45">
        <f>+'Los 11_Fahrt 2'!$E$23</f>
        <v>0</v>
      </c>
      <c r="E21" s="44">
        <f>+'Los 11_Fahrt 2'!$E$24</f>
        <v>0</v>
      </c>
      <c r="F21" s="46">
        <f>+'Los 11_Fahrt 2'!$E$25</f>
        <v>0</v>
      </c>
      <c r="G21" s="45">
        <f>+'Los 11_Fahrt 2'!$E$26</f>
        <v>0</v>
      </c>
      <c r="H21" s="46">
        <f>+'Los 11_Fahrt 2'!$E$29</f>
        <v>0</v>
      </c>
      <c r="I21" s="45">
        <f>+'Los 11_Fahrt 2'!$E$30</f>
        <v>0</v>
      </c>
      <c r="J21" s="44">
        <f>+'Los 11_Fahrt 2'!$E$31</f>
        <v>0</v>
      </c>
      <c r="K21" s="47">
        <f t="shared" ref="K21:K29" si="0">+(C21*D21*H21+E21*F21*G21+H21*I21)*J21</f>
        <v>0</v>
      </c>
      <c r="L21" s="48">
        <f>+'Los 11_Fahrt 2'!$E$38</f>
        <v>0</v>
      </c>
      <c r="M21" s="42">
        <f t="shared" ref="M21:M29" si="1">+K21*L21/100</f>
        <v>0</v>
      </c>
      <c r="N21" s="49">
        <f t="shared" ref="N21:N29" si="2">+K21+M21</f>
        <v>0</v>
      </c>
    </row>
    <row r="22" spans="1:14" s="3" customFormat="1" x14ac:dyDescent="0.4">
      <c r="A22" s="43" t="str">
        <f>+'Los 11_Fahrt 3'!$B$3</f>
        <v>11/3</v>
      </c>
      <c r="B22" s="44">
        <f>+'Los 11_Fahrt 3'!$E$21</f>
        <v>0</v>
      </c>
      <c r="C22" s="44">
        <f>+'Los 11_Fahrt 3'!$E$22</f>
        <v>0</v>
      </c>
      <c r="D22" s="45">
        <f>+'Los 11_Fahrt 3'!$E$23</f>
        <v>0</v>
      </c>
      <c r="E22" s="44">
        <f>+'Los 11_Fahrt 3'!$E$24</f>
        <v>0</v>
      </c>
      <c r="F22" s="46">
        <f>+'Los 11_Fahrt 3'!$E$25</f>
        <v>0</v>
      </c>
      <c r="G22" s="45">
        <f>+'Los 11_Fahrt 3'!$E$26</f>
        <v>0</v>
      </c>
      <c r="H22" s="46">
        <f>+'Los 11_Fahrt 3'!$E$29</f>
        <v>0</v>
      </c>
      <c r="I22" s="45">
        <f>+'Los 11_Fahrt 3'!$E$30</f>
        <v>0</v>
      </c>
      <c r="J22" s="44">
        <f>+'Los 11_Fahrt 3'!$E$31</f>
        <v>0</v>
      </c>
      <c r="K22" s="47">
        <f t="shared" si="0"/>
        <v>0</v>
      </c>
      <c r="L22" s="48">
        <f>+'Los 11_Fahrt 3'!$E$38</f>
        <v>0</v>
      </c>
      <c r="M22" s="42">
        <f t="shared" si="1"/>
        <v>0</v>
      </c>
      <c r="N22" s="49">
        <f t="shared" si="2"/>
        <v>0</v>
      </c>
    </row>
    <row r="23" spans="1:14" s="3" customFormat="1" x14ac:dyDescent="0.4">
      <c r="A23" s="43" t="str">
        <f>+'Los 11_Fahrt 4'!$B$3</f>
        <v>11/4</v>
      </c>
      <c r="B23" s="44">
        <f>+'Los 11_Fahrt 4'!$E$21</f>
        <v>0</v>
      </c>
      <c r="C23" s="44">
        <f>+'Los 11_Fahrt 4'!$E$22</f>
        <v>0</v>
      </c>
      <c r="D23" s="45">
        <f>+'Los 11_Fahrt 4'!$E$23</f>
        <v>0</v>
      </c>
      <c r="E23" s="44">
        <f>+'Los 11_Fahrt 4'!$E$24</f>
        <v>0</v>
      </c>
      <c r="F23" s="46">
        <f>+'Los 11_Fahrt 4'!$E$25</f>
        <v>0</v>
      </c>
      <c r="G23" s="45">
        <f>+'Los 11_Fahrt 4'!$E$26</f>
        <v>0</v>
      </c>
      <c r="H23" s="46">
        <f>+'Los 11_Fahrt 4'!$E$29</f>
        <v>0</v>
      </c>
      <c r="I23" s="45">
        <f>+'Los 11_Fahrt 4'!$E$30</f>
        <v>0</v>
      </c>
      <c r="J23" s="44">
        <f>+'Los 11_Fahrt 4'!$E$31</f>
        <v>0</v>
      </c>
      <c r="K23" s="47">
        <f t="shared" si="0"/>
        <v>0</v>
      </c>
      <c r="L23" s="48">
        <f>+'Los 11_Fahrt 4'!$E$38</f>
        <v>0</v>
      </c>
      <c r="M23" s="42">
        <f t="shared" si="1"/>
        <v>0</v>
      </c>
      <c r="N23" s="49">
        <f t="shared" si="2"/>
        <v>0</v>
      </c>
    </row>
    <row r="24" spans="1:14" s="3" customFormat="1" x14ac:dyDescent="0.4">
      <c r="A24" s="43" t="str">
        <f>+'Los 11_Fahrt 5'!$B$3</f>
        <v>11/5</v>
      </c>
      <c r="B24" s="44">
        <f>+'Los 11_Fahrt 5'!$E$21</f>
        <v>0</v>
      </c>
      <c r="C24" s="44">
        <f>+'Los 11_Fahrt 5'!$E$22</f>
        <v>0</v>
      </c>
      <c r="D24" s="45">
        <f>+'Los 11_Fahrt 5'!$E$23</f>
        <v>0</v>
      </c>
      <c r="E24" s="44">
        <f>+'Los 11_Fahrt 5'!$E$24</f>
        <v>0</v>
      </c>
      <c r="F24" s="46">
        <f>+'Los 11_Fahrt 5'!$E$25</f>
        <v>0</v>
      </c>
      <c r="G24" s="45">
        <f>+'Los 11_Fahrt 5'!$E$26</f>
        <v>0</v>
      </c>
      <c r="H24" s="46">
        <f>+'Los 11_Fahrt 5'!$E$29</f>
        <v>0</v>
      </c>
      <c r="I24" s="45">
        <f>+'Los 11_Fahrt 5'!$E$30</f>
        <v>0</v>
      </c>
      <c r="J24" s="44">
        <f>+'Los 11_Fahrt 5'!$E$31</f>
        <v>0</v>
      </c>
      <c r="K24" s="47">
        <f t="shared" ref="K24:K25" si="3">+(C24*D24*H24+E24*F24*G24+H24*I24)*J24</f>
        <v>0</v>
      </c>
      <c r="L24" s="48">
        <f>+'Los 11_Fahrt 5'!$E$38</f>
        <v>0</v>
      </c>
      <c r="M24" s="42">
        <f t="shared" ref="M24:M25" si="4">+K24*L24/100</f>
        <v>0</v>
      </c>
      <c r="N24" s="49">
        <f t="shared" ref="N24:N25" si="5">+K24+M24</f>
        <v>0</v>
      </c>
    </row>
    <row r="25" spans="1:14" s="3" customFormat="1" x14ac:dyDescent="0.4">
      <c r="A25" s="43" t="str">
        <f>+'Los 11_Fahrt 6'!$B$3</f>
        <v>11/6</v>
      </c>
      <c r="B25" s="44">
        <f>+'Los 11_Fahrt 6'!$E$21</f>
        <v>0</v>
      </c>
      <c r="C25" s="44">
        <f>+'Los 11_Fahrt 6'!$E$22</f>
        <v>0</v>
      </c>
      <c r="D25" s="45">
        <f>+'Los 11_Fahrt 6'!$E$23</f>
        <v>0</v>
      </c>
      <c r="E25" s="44">
        <f>+'Los 11_Fahrt 6'!$E$24</f>
        <v>0</v>
      </c>
      <c r="F25" s="46">
        <f>+'Los 11_Fahrt 6'!$E$25</f>
        <v>0</v>
      </c>
      <c r="G25" s="45">
        <f>+'Los 11_Fahrt 6'!$E$26</f>
        <v>0</v>
      </c>
      <c r="H25" s="46">
        <f>+'Los 11_Fahrt 6'!$E$29</f>
        <v>0</v>
      </c>
      <c r="I25" s="45">
        <f>+'Los 11_Fahrt 6'!$E$30</f>
        <v>0</v>
      </c>
      <c r="J25" s="44">
        <f>+'Los 11_Fahrt 6'!$E$31</f>
        <v>0</v>
      </c>
      <c r="K25" s="47">
        <f t="shared" si="3"/>
        <v>0</v>
      </c>
      <c r="L25" s="48">
        <f>+'Los 11_Fahrt 6'!$E$38</f>
        <v>0</v>
      </c>
      <c r="M25" s="42">
        <f t="shared" si="4"/>
        <v>0</v>
      </c>
      <c r="N25" s="49">
        <f t="shared" si="5"/>
        <v>0</v>
      </c>
    </row>
    <row r="26" spans="1:14" s="3" customFormat="1" x14ac:dyDescent="0.4">
      <c r="A26" s="43" t="str">
        <f>+'Los 11_Fahrt 7'!$B$3</f>
        <v>11/7</v>
      </c>
      <c r="B26" s="44">
        <f>+'Los 11_Fahrt 7'!$E$21</f>
        <v>0</v>
      </c>
      <c r="C26" s="44">
        <f>+'Los 11_Fahrt 7'!$E$22</f>
        <v>0</v>
      </c>
      <c r="D26" s="45">
        <f>+'Los 11_Fahrt 7'!$E$23</f>
        <v>0</v>
      </c>
      <c r="E26" s="44">
        <f>+'Los 11_Fahrt 7'!$E$24</f>
        <v>0</v>
      </c>
      <c r="F26" s="46">
        <f>+'Los 11_Fahrt 7'!$E$25</f>
        <v>0</v>
      </c>
      <c r="G26" s="45">
        <f>+'Los 11_Fahrt 7'!$E$26</f>
        <v>0</v>
      </c>
      <c r="H26" s="46">
        <f>+'Los 11_Fahrt 7'!$E$29</f>
        <v>0</v>
      </c>
      <c r="I26" s="45">
        <f>+'Los 11_Fahrt 7'!$E$30</f>
        <v>0</v>
      </c>
      <c r="J26" s="44">
        <f>+'Los 11_Fahrt 7'!$E$31</f>
        <v>0</v>
      </c>
      <c r="K26" s="47">
        <f t="shared" si="0"/>
        <v>0</v>
      </c>
      <c r="L26" s="48">
        <f>+'Los 11_Fahrt 7'!$E$38</f>
        <v>0</v>
      </c>
      <c r="M26" s="42">
        <f t="shared" si="1"/>
        <v>0</v>
      </c>
      <c r="N26" s="49">
        <f t="shared" si="2"/>
        <v>0</v>
      </c>
    </row>
    <row r="27" spans="1:14" s="3" customFormat="1" x14ac:dyDescent="0.4">
      <c r="A27" s="43" t="str">
        <f>+'Los 11_Fahrt 8'!$B$3</f>
        <v>11/8</v>
      </c>
      <c r="B27" s="44">
        <f>+'Los 11_Fahrt 8'!$E$21</f>
        <v>0</v>
      </c>
      <c r="C27" s="44">
        <f>+'Los 11_Fahrt 8'!$E$22</f>
        <v>0</v>
      </c>
      <c r="D27" s="45">
        <f>+'Los 11_Fahrt 8'!$E$23</f>
        <v>0</v>
      </c>
      <c r="E27" s="44">
        <f>+'Los 11_Fahrt 8'!$E$24</f>
        <v>0</v>
      </c>
      <c r="F27" s="46">
        <f>+'Los 11_Fahrt 8'!$E$25</f>
        <v>0</v>
      </c>
      <c r="G27" s="45">
        <f>+'Los 11_Fahrt 8'!$E$26</f>
        <v>0</v>
      </c>
      <c r="H27" s="46">
        <f>+'Los 11_Fahrt 8'!$E$29</f>
        <v>0</v>
      </c>
      <c r="I27" s="45">
        <f>+'Los 11_Fahrt 8'!$E$30</f>
        <v>0</v>
      </c>
      <c r="J27" s="44">
        <f>+'Los 11_Fahrt 8'!$E$31</f>
        <v>0</v>
      </c>
      <c r="K27" s="47">
        <f t="shared" si="0"/>
        <v>0</v>
      </c>
      <c r="L27" s="48">
        <f>+'Los 11_Fahrt 8'!$E$38</f>
        <v>0</v>
      </c>
      <c r="M27" s="42">
        <f t="shared" si="1"/>
        <v>0</v>
      </c>
      <c r="N27" s="49">
        <f t="shared" si="2"/>
        <v>0</v>
      </c>
    </row>
    <row r="28" spans="1:14" s="3" customFormat="1" x14ac:dyDescent="0.4">
      <c r="A28" s="43" t="str">
        <f>+'Los 11_Fahrt 9'!$B$3</f>
        <v>11/9</v>
      </c>
      <c r="B28" s="44">
        <f>+'Los 11_Fahrt 9'!$E$21</f>
        <v>0</v>
      </c>
      <c r="C28" s="44">
        <f>+'Los 11_Fahrt 9'!$E$22</f>
        <v>0</v>
      </c>
      <c r="D28" s="45">
        <f>+'Los 11_Fahrt 9'!$E$23</f>
        <v>0</v>
      </c>
      <c r="E28" s="44">
        <f>+'Los 11_Fahrt 9'!$E$24</f>
        <v>0</v>
      </c>
      <c r="F28" s="46">
        <f>+'Los 11_Fahrt 9'!$E$25</f>
        <v>0</v>
      </c>
      <c r="G28" s="45">
        <f>+'Los 11_Fahrt 9'!$E$26</f>
        <v>0</v>
      </c>
      <c r="H28" s="46">
        <f>+'Los 11_Fahrt 9'!$E$29</f>
        <v>0</v>
      </c>
      <c r="I28" s="45">
        <f>+'Los 11_Fahrt 9'!$E$30</f>
        <v>0</v>
      </c>
      <c r="J28" s="44">
        <f>+'Los 11_Fahrt 9'!$E$31</f>
        <v>0</v>
      </c>
      <c r="K28" s="47">
        <f t="shared" si="0"/>
        <v>0</v>
      </c>
      <c r="L28" s="48">
        <f>+'Los 11_Fahrt 9'!$E$38</f>
        <v>0</v>
      </c>
      <c r="M28" s="42">
        <f t="shared" si="1"/>
        <v>0</v>
      </c>
      <c r="N28" s="49">
        <f t="shared" si="2"/>
        <v>0</v>
      </c>
    </row>
    <row r="29" spans="1:14" s="3" customFormat="1" x14ac:dyDescent="0.4">
      <c r="A29" s="43" t="str">
        <f>+'Los 11_Fahrt 10'!$B$3</f>
        <v>11/10</v>
      </c>
      <c r="B29" s="44">
        <f>+'Los 11_Fahrt 10'!$E$21</f>
        <v>0</v>
      </c>
      <c r="C29" s="44">
        <f>+'Los 11_Fahrt 10'!$E$22</f>
        <v>0</v>
      </c>
      <c r="D29" s="45">
        <f>+'Los 11_Fahrt 10'!$E$23</f>
        <v>0</v>
      </c>
      <c r="E29" s="44">
        <f>+'Los 11_Fahrt 10'!$E$24</f>
        <v>0</v>
      </c>
      <c r="F29" s="46">
        <f>+'Los 11_Fahrt 10'!$E$25</f>
        <v>0</v>
      </c>
      <c r="G29" s="45">
        <f>+'Los 11_Fahrt 10'!$E$26</f>
        <v>0</v>
      </c>
      <c r="H29" s="46">
        <f>+'Los 11_Fahrt 10'!$E$29</f>
        <v>0</v>
      </c>
      <c r="I29" s="45">
        <f>+'Los 11_Fahrt 10'!$E$30</f>
        <v>0</v>
      </c>
      <c r="J29" s="44">
        <f>+'Los 11_Fahrt 10'!$E$31</f>
        <v>0</v>
      </c>
      <c r="K29" s="47">
        <f t="shared" si="0"/>
        <v>0</v>
      </c>
      <c r="L29" s="48">
        <f>+'Los 11_Fahrt 10'!$E$38</f>
        <v>0</v>
      </c>
      <c r="M29" s="42">
        <f t="shared" si="1"/>
        <v>0</v>
      </c>
      <c r="N29" s="49">
        <f t="shared" si="2"/>
        <v>0</v>
      </c>
    </row>
  </sheetData>
  <sheetProtection algorithmName="SHA-512" hashValue="a/YEZAFxJ8LpYQX9B3HTBDz4iJk3Z5drm+2z421+d3tRqoIryoQd6Ax1gFMSjUiJ4pvkmdKrGAk3rkwBgNOeyw==" saltValue="skk3ryrUk/+9Nj0SxR5NPg==" spinCount="100000" sheet="1" objects="1" scenarios="1" formatCells="0" formatColumns="0" formatRows="0"/>
  <mergeCells count="18">
    <mergeCell ref="A1:I1"/>
    <mergeCell ref="A12:N12"/>
    <mergeCell ref="F18:F19"/>
    <mergeCell ref="G18:G19"/>
    <mergeCell ref="H18:H19"/>
    <mergeCell ref="I18:I19"/>
    <mergeCell ref="A11:C11"/>
    <mergeCell ref="A18:A19"/>
    <mergeCell ref="B18:B19"/>
    <mergeCell ref="C18:C19"/>
    <mergeCell ref="D18:D19"/>
    <mergeCell ref="K14:M14"/>
    <mergeCell ref="K18:K19"/>
    <mergeCell ref="E18:E19"/>
    <mergeCell ref="L18:L19"/>
    <mergeCell ref="M18:M19"/>
    <mergeCell ref="N18:N19"/>
    <mergeCell ref="J18:J19"/>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101</v>
      </c>
    </row>
    <row r="2" spans="1:2" s="80" customFormat="1" ht="19.2" x14ac:dyDescent="0.45"/>
    <row r="3" spans="1:2" s="80" customFormat="1" ht="30.75" customHeight="1" x14ac:dyDescent="0.45">
      <c r="A3" s="81" t="s">
        <v>104</v>
      </c>
      <c r="B3" s="90"/>
    </row>
    <row r="4" spans="1:2" s="80" customFormat="1" ht="30.75" customHeight="1" x14ac:dyDescent="0.45">
      <c r="A4" s="81" t="s">
        <v>5</v>
      </c>
      <c r="B4" s="90"/>
    </row>
    <row r="5" spans="1:2" s="80" customFormat="1" ht="30.75" customHeight="1" x14ac:dyDescent="0.45">
      <c r="A5" s="81" t="s">
        <v>102</v>
      </c>
      <c r="B5" s="90"/>
    </row>
    <row r="6" spans="1:2" ht="30.75" customHeight="1" x14ac:dyDescent="0.45">
      <c r="A6" s="82" t="s">
        <v>105</v>
      </c>
      <c r="B6" s="90"/>
    </row>
    <row r="7" spans="1:2" ht="30.75" customHeight="1" x14ac:dyDescent="0.45">
      <c r="A7" s="82" t="s">
        <v>106</v>
      </c>
      <c r="B7" s="90"/>
    </row>
  </sheetData>
  <sheetProtection algorithmName="SHA-512" hashValue="ICZRzWV5kK1UPT8n4LKZHpUr0TdMu1k5U+CNBe+3GFotoRIS5OsmEmOH/PAOneCFbxlVbrG6/v+mQFjqH3Bkeg==" saltValue="88zU/O360D0aJXPd01QxKg=="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4" t="s">
        <v>60</v>
      </c>
      <c r="B1" s="174"/>
      <c r="C1" s="174"/>
      <c r="D1" s="174"/>
      <c r="E1" s="174"/>
      <c r="F1" s="174"/>
      <c r="G1" s="174"/>
      <c r="H1" s="174"/>
      <c r="I1" s="174"/>
      <c r="J1" s="174"/>
      <c r="K1" s="174"/>
      <c r="L1" s="174"/>
      <c r="M1" s="174"/>
      <c r="N1" s="174"/>
      <c r="O1" s="174"/>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61</v>
      </c>
      <c r="E3" s="9" t="s">
        <v>62</v>
      </c>
    </row>
    <row r="4" spans="1:15" s="9" customFormat="1" ht="22.95" customHeight="1" x14ac:dyDescent="0.4">
      <c r="A4" s="2" t="s">
        <v>11</v>
      </c>
      <c r="E4" s="2" t="str">
        <f>+' Los 11 LB'!B4</f>
        <v>04-2026 EU</v>
      </c>
    </row>
    <row r="5" spans="1:15" s="9" customFormat="1" ht="22.95" customHeight="1" x14ac:dyDescent="0.4">
      <c r="A5" s="2" t="s">
        <v>13</v>
      </c>
      <c r="E5" s="88" t="str">
        <f>+' Los 11 LB'!B5</f>
        <v>11</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5" t="s">
        <v>108</v>
      </c>
      <c r="B7" s="175"/>
      <c r="C7" s="175"/>
      <c r="D7" s="87"/>
      <c r="E7" s="178">
        <f>'Angaben zum Bieter'!B3</f>
        <v>0</v>
      </c>
      <c r="F7" s="178"/>
      <c r="G7" s="178"/>
      <c r="H7" s="178"/>
      <c r="I7" s="59"/>
    </row>
    <row r="8" spans="1:15" s="60" customFormat="1" ht="16.5" customHeight="1" x14ac:dyDescent="0.4">
      <c r="A8" s="176" t="s">
        <v>63</v>
      </c>
      <c r="B8" s="176"/>
      <c r="C8" s="176"/>
      <c r="D8" s="75"/>
      <c r="E8" s="176">
        <f>'Angaben zum Bieter'!B4</f>
        <v>0</v>
      </c>
      <c r="F8" s="176"/>
      <c r="G8" s="176"/>
      <c r="H8" s="176"/>
      <c r="I8" s="61"/>
    </row>
    <row r="9" spans="1:15" s="60" customFormat="1" ht="16.5" customHeight="1" x14ac:dyDescent="0.4">
      <c r="A9" s="176" t="s">
        <v>64</v>
      </c>
      <c r="B9" s="176"/>
      <c r="C9" s="176"/>
      <c r="D9" s="75"/>
      <c r="E9" s="176">
        <f>'Angaben zum Bieter'!B5</f>
        <v>0</v>
      </c>
      <c r="F9" s="176"/>
      <c r="G9" s="176"/>
      <c r="H9" s="176"/>
      <c r="I9" s="61"/>
    </row>
    <row r="10" spans="1:15" s="55" customFormat="1" ht="33" customHeight="1" x14ac:dyDescent="0.4">
      <c r="A10" s="177" t="s">
        <v>65</v>
      </c>
      <c r="B10" s="177"/>
      <c r="C10" s="177"/>
      <c r="D10" s="177"/>
      <c r="E10" s="177"/>
      <c r="F10" s="177"/>
      <c r="G10" s="177"/>
      <c r="H10" s="177"/>
      <c r="I10" s="177"/>
      <c r="J10" s="177"/>
      <c r="K10" s="177"/>
      <c r="L10" s="177"/>
      <c r="M10" s="177"/>
      <c r="N10" s="177"/>
    </row>
    <row r="11" spans="1:15" s="62" customFormat="1" ht="40.5" customHeight="1" x14ac:dyDescent="0.35">
      <c r="A11" s="163" t="s">
        <v>66</v>
      </c>
      <c r="B11" s="165" t="s">
        <v>67</v>
      </c>
      <c r="C11" s="166"/>
      <c r="D11" s="77" t="s">
        <v>68</v>
      </c>
      <c r="E11" s="171" t="s">
        <v>69</v>
      </c>
      <c r="F11" s="171"/>
      <c r="G11" s="172" t="s">
        <v>70</v>
      </c>
      <c r="H11" s="165" t="s">
        <v>71</v>
      </c>
      <c r="I11" s="171" t="s">
        <v>72</v>
      </c>
      <c r="J11" s="179" t="s">
        <v>73</v>
      </c>
      <c r="K11" s="179"/>
      <c r="L11" s="179"/>
      <c r="M11" s="180" t="s">
        <v>74</v>
      </c>
      <c r="N11" s="181"/>
    </row>
    <row r="12" spans="1:15" s="62" customFormat="1" ht="15" customHeight="1" x14ac:dyDescent="0.35">
      <c r="A12" s="164"/>
      <c r="B12" s="167"/>
      <c r="C12" s="168"/>
      <c r="D12" s="78"/>
      <c r="E12" s="182" t="s">
        <v>75</v>
      </c>
      <c r="F12" s="182" t="s">
        <v>76</v>
      </c>
      <c r="G12" s="173"/>
      <c r="H12" s="169"/>
      <c r="I12" s="171"/>
      <c r="J12" s="179"/>
      <c r="K12" s="179"/>
      <c r="L12" s="179"/>
      <c r="M12" s="181"/>
      <c r="N12" s="181"/>
    </row>
    <row r="13" spans="1:15" s="62" customFormat="1" ht="15" customHeight="1" x14ac:dyDescent="0.35">
      <c r="A13" s="76"/>
      <c r="B13" s="169"/>
      <c r="C13" s="170"/>
      <c r="D13" s="79"/>
      <c r="E13" s="183"/>
      <c r="F13" s="183"/>
      <c r="G13" s="184" t="s">
        <v>77</v>
      </c>
      <c r="H13" s="185"/>
      <c r="I13" s="171"/>
      <c r="J13" s="63" t="s">
        <v>78</v>
      </c>
      <c r="K13" s="63" t="s">
        <v>79</v>
      </c>
      <c r="L13" s="63" t="s">
        <v>80</v>
      </c>
      <c r="M13" s="63" t="s">
        <v>81</v>
      </c>
      <c r="N13" s="63" t="s">
        <v>82</v>
      </c>
    </row>
    <row r="14" spans="1:15" s="55" customFormat="1" ht="24" customHeight="1" x14ac:dyDescent="0.4">
      <c r="A14" s="64">
        <v>1</v>
      </c>
      <c r="B14" s="186"/>
      <c r="C14" s="187"/>
      <c r="D14" s="91"/>
      <c r="E14" s="92"/>
      <c r="F14" s="92"/>
      <c r="G14" s="92"/>
      <c r="H14" s="93"/>
      <c r="I14" s="92"/>
      <c r="J14" s="94"/>
      <c r="K14" s="94"/>
      <c r="L14" s="94"/>
      <c r="M14" s="94"/>
      <c r="N14" s="94"/>
    </row>
    <row r="15" spans="1:15" s="55" customFormat="1" ht="24" customHeight="1" x14ac:dyDescent="0.4">
      <c r="A15" s="64">
        <v>2</v>
      </c>
      <c r="B15" s="186"/>
      <c r="C15" s="187"/>
      <c r="D15" s="91"/>
      <c r="E15" s="92"/>
      <c r="F15" s="92"/>
      <c r="G15" s="92"/>
      <c r="H15" s="93"/>
      <c r="I15" s="92"/>
      <c r="J15" s="94"/>
      <c r="K15" s="94"/>
      <c r="L15" s="94"/>
      <c r="M15" s="94"/>
      <c r="N15" s="94"/>
    </row>
    <row r="16" spans="1:15" s="55" customFormat="1" ht="24" customHeight="1" x14ac:dyDescent="0.4">
      <c r="A16" s="64">
        <v>3</v>
      </c>
      <c r="B16" s="186"/>
      <c r="C16" s="187"/>
      <c r="D16" s="91"/>
      <c r="E16" s="92"/>
      <c r="F16" s="92"/>
      <c r="G16" s="92"/>
      <c r="H16" s="93"/>
      <c r="I16" s="92"/>
      <c r="J16" s="94"/>
      <c r="K16" s="94"/>
      <c r="L16" s="94"/>
      <c r="M16" s="94"/>
      <c r="N16" s="94"/>
    </row>
    <row r="17" spans="1:14" s="55" customFormat="1" ht="24" customHeight="1" x14ac:dyDescent="0.4">
      <c r="A17" s="64">
        <v>4</v>
      </c>
      <c r="B17" s="186"/>
      <c r="C17" s="187"/>
      <c r="D17" s="91"/>
      <c r="E17" s="92"/>
      <c r="F17" s="92"/>
      <c r="G17" s="92"/>
      <c r="H17" s="93"/>
      <c r="I17" s="92"/>
      <c r="J17" s="94"/>
      <c r="K17" s="94"/>
      <c r="L17" s="94"/>
      <c r="M17" s="94"/>
      <c r="N17" s="94"/>
    </row>
    <row r="18" spans="1:14" s="55" customFormat="1" ht="24" customHeight="1" x14ac:dyDescent="0.4">
      <c r="A18" s="64">
        <v>5</v>
      </c>
      <c r="B18" s="186"/>
      <c r="C18" s="187"/>
      <c r="D18" s="91"/>
      <c r="E18" s="92"/>
      <c r="F18" s="92"/>
      <c r="G18" s="92"/>
      <c r="H18" s="93"/>
      <c r="I18" s="92"/>
      <c r="J18" s="94"/>
      <c r="K18" s="94"/>
      <c r="L18" s="94"/>
      <c r="M18" s="94"/>
      <c r="N18" s="94"/>
    </row>
    <row r="19" spans="1:14" s="55" customFormat="1" ht="24" customHeight="1" x14ac:dyDescent="0.4">
      <c r="A19" s="64">
        <v>6</v>
      </c>
      <c r="B19" s="186"/>
      <c r="C19" s="187"/>
      <c r="D19" s="91"/>
      <c r="E19" s="92"/>
      <c r="F19" s="92"/>
      <c r="G19" s="92"/>
      <c r="H19" s="93"/>
      <c r="I19" s="92"/>
      <c r="J19" s="94"/>
      <c r="K19" s="94"/>
      <c r="L19" s="94"/>
      <c r="M19" s="94"/>
      <c r="N19" s="94"/>
    </row>
    <row r="20" spans="1:14" s="55" customFormat="1" ht="24" customHeight="1" x14ac:dyDescent="0.4">
      <c r="A20" s="64">
        <v>7</v>
      </c>
      <c r="B20" s="186"/>
      <c r="C20" s="187"/>
      <c r="D20" s="91"/>
      <c r="E20" s="92"/>
      <c r="F20" s="92"/>
      <c r="G20" s="92"/>
      <c r="H20" s="93"/>
      <c r="I20" s="92"/>
      <c r="J20" s="94"/>
      <c r="K20" s="94"/>
      <c r="L20" s="94"/>
      <c r="M20" s="94"/>
      <c r="N20" s="94"/>
    </row>
    <row r="21" spans="1:14" s="55" customFormat="1" ht="24" customHeight="1" x14ac:dyDescent="0.4">
      <c r="A21" s="64">
        <v>8</v>
      </c>
      <c r="B21" s="186"/>
      <c r="C21" s="187"/>
      <c r="D21" s="91"/>
      <c r="E21" s="92"/>
      <c r="F21" s="92"/>
      <c r="G21" s="92"/>
      <c r="H21" s="93"/>
      <c r="I21" s="92"/>
      <c r="J21" s="94"/>
      <c r="K21" s="94"/>
      <c r="L21" s="94"/>
      <c r="M21" s="94"/>
      <c r="N21" s="94"/>
    </row>
    <row r="22" spans="1:14" s="55" customFormat="1" ht="24" customHeight="1" x14ac:dyDescent="0.4">
      <c r="A22" s="64">
        <v>9</v>
      </c>
      <c r="B22" s="186"/>
      <c r="C22" s="187"/>
      <c r="D22" s="91"/>
      <c r="E22" s="92"/>
      <c r="F22" s="92"/>
      <c r="G22" s="92"/>
      <c r="H22" s="93"/>
      <c r="I22" s="92"/>
      <c r="J22" s="94"/>
      <c r="K22" s="94"/>
      <c r="L22" s="94"/>
      <c r="M22" s="94"/>
      <c r="N22" s="94"/>
    </row>
    <row r="23" spans="1:14" s="55" customFormat="1" ht="24" customHeight="1" x14ac:dyDescent="0.4">
      <c r="A23" s="64">
        <v>10</v>
      </c>
      <c r="B23" s="186"/>
      <c r="C23" s="187"/>
      <c r="D23" s="91"/>
      <c r="E23" s="92"/>
      <c r="F23" s="92"/>
      <c r="G23" s="92"/>
      <c r="H23" s="93"/>
      <c r="I23" s="92"/>
      <c r="J23" s="94"/>
      <c r="K23" s="94"/>
      <c r="L23" s="94"/>
      <c r="M23" s="94"/>
      <c r="N23" s="94"/>
    </row>
    <row r="24" spans="1:14" s="55" customFormat="1" ht="24" customHeight="1" x14ac:dyDescent="0.4">
      <c r="A24" s="64">
        <v>11</v>
      </c>
      <c r="B24" s="186"/>
      <c r="C24" s="187"/>
      <c r="D24" s="91"/>
      <c r="E24" s="92"/>
      <c r="F24" s="92"/>
      <c r="G24" s="92"/>
      <c r="H24" s="93"/>
      <c r="I24" s="92"/>
      <c r="J24" s="94"/>
      <c r="K24" s="94"/>
      <c r="L24" s="94"/>
      <c r="M24" s="94"/>
      <c r="N24" s="94"/>
    </row>
    <row r="25" spans="1:14" s="55" customFormat="1" ht="24" customHeight="1" x14ac:dyDescent="0.4">
      <c r="A25" s="64">
        <v>12</v>
      </c>
      <c r="B25" s="186"/>
      <c r="C25" s="187"/>
      <c r="D25" s="91"/>
      <c r="E25" s="92"/>
      <c r="F25" s="92"/>
      <c r="G25" s="92"/>
      <c r="H25" s="93"/>
      <c r="I25" s="92"/>
      <c r="J25" s="94"/>
      <c r="K25" s="94"/>
      <c r="L25" s="94"/>
      <c r="M25" s="94"/>
      <c r="N25" s="94"/>
    </row>
    <row r="26" spans="1:14" s="55" customFormat="1" ht="24" customHeight="1" x14ac:dyDescent="0.4">
      <c r="A26" s="64">
        <v>13</v>
      </c>
      <c r="B26" s="186"/>
      <c r="C26" s="187"/>
      <c r="D26" s="91"/>
      <c r="E26" s="92"/>
      <c r="F26" s="92"/>
      <c r="G26" s="92"/>
      <c r="H26" s="93"/>
      <c r="I26" s="92"/>
      <c r="J26" s="94"/>
      <c r="K26" s="94"/>
      <c r="L26" s="94"/>
      <c r="M26" s="94"/>
      <c r="N26" s="94"/>
    </row>
    <row r="27" spans="1:14" s="55" customFormat="1" ht="24" customHeight="1" x14ac:dyDescent="0.4">
      <c r="A27" s="64">
        <v>14</v>
      </c>
      <c r="B27" s="186"/>
      <c r="C27" s="187"/>
      <c r="D27" s="91"/>
      <c r="E27" s="92"/>
      <c r="F27" s="92"/>
      <c r="G27" s="92"/>
      <c r="H27" s="93"/>
      <c r="I27" s="92"/>
      <c r="J27" s="94"/>
      <c r="K27" s="94"/>
      <c r="L27" s="94"/>
      <c r="M27" s="94"/>
      <c r="N27" s="94"/>
    </row>
    <row r="28" spans="1:14" s="55" customFormat="1" ht="24" customHeight="1" x14ac:dyDescent="0.4">
      <c r="A28" s="64">
        <v>15</v>
      </c>
      <c r="B28" s="186"/>
      <c r="C28" s="187"/>
      <c r="D28" s="91"/>
      <c r="E28" s="92"/>
      <c r="F28" s="92"/>
      <c r="G28" s="92"/>
      <c r="H28" s="93"/>
      <c r="I28" s="92"/>
      <c r="J28" s="94"/>
      <c r="K28" s="94"/>
      <c r="L28" s="94"/>
      <c r="M28" s="94"/>
      <c r="N28" s="94"/>
    </row>
    <row r="29" spans="1:14" s="55" customFormat="1" ht="24" customHeight="1" x14ac:dyDescent="0.4">
      <c r="A29" s="64">
        <v>16</v>
      </c>
      <c r="B29" s="186"/>
      <c r="C29" s="187"/>
      <c r="D29" s="91"/>
      <c r="E29" s="92"/>
      <c r="F29" s="92"/>
      <c r="G29" s="92"/>
      <c r="H29" s="93"/>
      <c r="I29" s="92"/>
      <c r="J29" s="94"/>
      <c r="K29" s="94"/>
      <c r="L29" s="94"/>
      <c r="M29" s="94"/>
      <c r="N29" s="94"/>
    </row>
    <row r="30" spans="1:14" s="55" customFormat="1" ht="24" customHeight="1" x14ac:dyDescent="0.4">
      <c r="A30" s="64">
        <v>17</v>
      </c>
      <c r="B30" s="186"/>
      <c r="C30" s="187"/>
      <c r="D30" s="91"/>
      <c r="E30" s="92"/>
      <c r="F30" s="92"/>
      <c r="G30" s="92"/>
      <c r="H30" s="93"/>
      <c r="I30" s="92"/>
      <c r="J30" s="94"/>
      <c r="K30" s="94"/>
      <c r="L30" s="94"/>
      <c r="M30" s="94"/>
      <c r="N30" s="94"/>
    </row>
    <row r="31" spans="1:14" s="55" customFormat="1" ht="24" customHeight="1" x14ac:dyDescent="0.4">
      <c r="A31" s="64">
        <v>18</v>
      </c>
      <c r="B31" s="186"/>
      <c r="C31" s="187"/>
      <c r="D31" s="91"/>
      <c r="E31" s="92"/>
      <c r="F31" s="92"/>
      <c r="G31" s="92"/>
      <c r="H31" s="93"/>
      <c r="I31" s="92"/>
      <c r="J31" s="94"/>
      <c r="K31" s="94"/>
      <c r="L31" s="94"/>
      <c r="M31" s="94"/>
      <c r="N31" s="94"/>
    </row>
    <row r="32" spans="1:14" s="55" customFormat="1" ht="24" customHeight="1" x14ac:dyDescent="0.4">
      <c r="A32" s="64">
        <v>19</v>
      </c>
      <c r="B32" s="186"/>
      <c r="C32" s="187"/>
      <c r="D32" s="91"/>
      <c r="E32" s="92"/>
      <c r="F32" s="92"/>
      <c r="G32" s="92"/>
      <c r="H32" s="93"/>
      <c r="I32" s="92"/>
      <c r="J32" s="94"/>
      <c r="K32" s="94"/>
      <c r="L32" s="94"/>
      <c r="M32" s="94"/>
      <c r="N32" s="94"/>
    </row>
    <row r="33" spans="1:14" s="55" customFormat="1" ht="24" customHeight="1" x14ac:dyDescent="0.4">
      <c r="A33" s="64">
        <v>20</v>
      </c>
      <c r="B33" s="186"/>
      <c r="C33" s="187"/>
      <c r="D33" s="91"/>
      <c r="E33" s="92"/>
      <c r="F33" s="92"/>
      <c r="G33" s="92"/>
      <c r="H33" s="93"/>
      <c r="I33" s="92"/>
      <c r="J33" s="94"/>
      <c r="K33" s="94"/>
      <c r="L33" s="94"/>
      <c r="M33" s="94"/>
      <c r="N33" s="94"/>
    </row>
    <row r="34" spans="1:14" ht="29.25" customHeight="1" x14ac:dyDescent="0.35">
      <c r="A34" s="65" t="s">
        <v>83</v>
      </c>
      <c r="B34" s="66" t="s">
        <v>84</v>
      </c>
    </row>
    <row r="35" spans="1:14" ht="15" customHeight="1" x14ac:dyDescent="0.4">
      <c r="A35" s="68"/>
      <c r="B35" s="69"/>
      <c r="C35" s="69"/>
      <c r="D35" s="69"/>
    </row>
  </sheetData>
  <sheetProtection algorithmName="SHA-512" hashValue="RXDOQ8FSY1Me+tyh4UM4/6NjkjoOXDe1gJS6NWfzcnJUdueogr7azkwwJ0pDAWPeQ+SNt+jOwdmwSwwihOSrCA==" saltValue="ne4at+o1Yl3qscYja81m3w==" spinCount="100000" sheet="1" objects="1" scenarios="1" formatCells="0" formatColumns="0" formatRows="0"/>
  <mergeCells count="39">
    <mergeCell ref="B32:C32"/>
    <mergeCell ref="B33:C33"/>
    <mergeCell ref="B26:C26"/>
    <mergeCell ref="B27:C27"/>
    <mergeCell ref="B28:C28"/>
    <mergeCell ref="B29:C29"/>
    <mergeCell ref="B30:C30"/>
    <mergeCell ref="B31:C31"/>
    <mergeCell ref="B25:C25"/>
    <mergeCell ref="B14:C14"/>
    <mergeCell ref="B15:C15"/>
    <mergeCell ref="B16:C16"/>
    <mergeCell ref="B17:C17"/>
    <mergeCell ref="B18:C18"/>
    <mergeCell ref="B19:C19"/>
    <mergeCell ref="B20:C20"/>
    <mergeCell ref="B21:C21"/>
    <mergeCell ref="B22:C22"/>
    <mergeCell ref="B23:C23"/>
    <mergeCell ref="B24:C24"/>
    <mergeCell ref="I11:I13"/>
    <mergeCell ref="J11:L12"/>
    <mergeCell ref="M11:N12"/>
    <mergeCell ref="E12:E13"/>
    <mergeCell ref="F12:F13"/>
    <mergeCell ref="G13:H13"/>
    <mergeCell ref="A1:O1"/>
    <mergeCell ref="A7:C7"/>
    <mergeCell ref="A8:C8"/>
    <mergeCell ref="A9:C9"/>
    <mergeCell ref="A10:N10"/>
    <mergeCell ref="E7:H7"/>
    <mergeCell ref="E8:H8"/>
    <mergeCell ref="E9:H9"/>
    <mergeCell ref="A11:A12"/>
    <mergeCell ref="B11:C13"/>
    <mergeCell ref="E11:F11"/>
    <mergeCell ref="G11:G12"/>
    <mergeCell ref="H11:H12"/>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61</v>
      </c>
      <c r="D1" s="83" t="s">
        <v>62</v>
      </c>
    </row>
    <row r="2" spans="1:9" s="83" customFormat="1" ht="22.95" customHeight="1" x14ac:dyDescent="0.4">
      <c r="A2" s="2" t="s">
        <v>11</v>
      </c>
      <c r="D2" s="2" t="str">
        <f>+' Los 11 LB'!B4</f>
        <v>04-2026 EU</v>
      </c>
    </row>
    <row r="3" spans="1:9" s="83" customFormat="1" ht="22.95" customHeight="1" x14ac:dyDescent="0.4">
      <c r="A3" s="2" t="s">
        <v>13</v>
      </c>
      <c r="D3" s="88" t="str">
        <f>+' Los 11 LB'!B5</f>
        <v>11</v>
      </c>
    </row>
    <row r="4" spans="1:9" s="83" customFormat="1" ht="22.95" customHeight="1" x14ac:dyDescent="0.4">
      <c r="A4" s="83" t="s">
        <v>12</v>
      </c>
      <c r="D4" s="89" t="str">
        <f>+' Los 11 LB'!B6</f>
        <v>Schülerspezialverkehr im Landkreis Potsdam-Mittelmark</v>
      </c>
    </row>
    <row r="5" spans="1:9" s="83" customFormat="1" ht="22.95" customHeight="1" x14ac:dyDescent="0.4">
      <c r="A5" s="83" t="s">
        <v>10</v>
      </c>
      <c r="D5" s="84">
        <f>+' Los 11 LB'!B7</f>
        <v>46258</v>
      </c>
    </row>
    <row r="6" spans="1:9" s="83" customFormat="1" ht="22.95" customHeight="1" x14ac:dyDescent="0.4">
      <c r="A6" s="83" t="s">
        <v>9</v>
      </c>
      <c r="D6" s="84">
        <f>+' Los 11 LB'!B8</f>
        <v>46932</v>
      </c>
    </row>
    <row r="7" spans="1:9" s="83" customFormat="1" x14ac:dyDescent="0.4"/>
    <row r="8" spans="1:9" s="83" customFormat="1" x14ac:dyDescent="0.4">
      <c r="A8" s="2" t="s">
        <v>103</v>
      </c>
      <c r="D8" s="2">
        <f>'Angaben zum Bieter'!B3</f>
        <v>0</v>
      </c>
    </row>
    <row r="9" spans="1:9" s="60" customFormat="1" ht="16.5" customHeight="1" x14ac:dyDescent="0.4">
      <c r="A9" s="194"/>
      <c r="B9" s="194"/>
      <c r="C9" s="194"/>
      <c r="D9" s="85"/>
      <c r="E9" s="58"/>
      <c r="F9" s="58"/>
      <c r="G9" s="58"/>
      <c r="H9" s="58"/>
      <c r="I9" s="59"/>
    </row>
    <row r="11" spans="1:9" x14ac:dyDescent="0.4">
      <c r="A11" s="5" t="s">
        <v>107</v>
      </c>
      <c r="B11" s="5"/>
      <c r="C11" s="5"/>
    </row>
    <row r="12" spans="1:9" x14ac:dyDescent="0.4">
      <c r="A12" s="3" t="s">
        <v>86</v>
      </c>
    </row>
    <row r="14" spans="1:9" ht="33.75" customHeight="1" x14ac:dyDescent="0.4">
      <c r="A14" s="189" t="s">
        <v>87</v>
      </c>
      <c r="B14" s="189"/>
      <c r="C14" s="189" t="s">
        <v>88</v>
      </c>
      <c r="D14" s="189"/>
      <c r="E14" s="74" t="s">
        <v>89</v>
      </c>
    </row>
    <row r="15" spans="1:9" ht="49.5" customHeight="1" x14ac:dyDescent="0.4">
      <c r="A15" s="191" t="s">
        <v>90</v>
      </c>
      <c r="B15" s="191"/>
      <c r="C15" s="191" t="s">
        <v>91</v>
      </c>
      <c r="D15" s="191"/>
      <c r="E15" s="95"/>
    </row>
    <row r="16" spans="1:9" ht="49.5" customHeight="1" x14ac:dyDescent="0.4">
      <c r="A16" s="191" t="s">
        <v>92</v>
      </c>
      <c r="B16" s="191"/>
      <c r="C16" s="191" t="s">
        <v>93</v>
      </c>
      <c r="D16" s="191"/>
      <c r="E16" s="95"/>
    </row>
    <row r="17" spans="1:6" ht="49.5" customHeight="1" x14ac:dyDescent="0.4">
      <c r="A17" s="191" t="s">
        <v>94</v>
      </c>
      <c r="B17" s="191"/>
      <c r="C17" s="191" t="s">
        <v>95</v>
      </c>
      <c r="D17" s="191"/>
      <c r="E17" s="95"/>
    </row>
    <row r="18" spans="1:6" ht="49.5" customHeight="1" x14ac:dyDescent="0.4">
      <c r="A18" s="192" t="s">
        <v>96</v>
      </c>
      <c r="B18" s="193"/>
      <c r="C18" s="192" t="s">
        <v>97</v>
      </c>
      <c r="D18" s="193"/>
      <c r="E18" s="95"/>
    </row>
    <row r="19" spans="1:6" ht="49.5" customHeight="1" x14ac:dyDescent="0.4">
      <c r="A19" s="189" t="s">
        <v>98</v>
      </c>
      <c r="B19" s="189"/>
      <c r="C19" s="190">
        <v>1</v>
      </c>
      <c r="D19" s="189"/>
      <c r="E19" s="86">
        <f>SUM(E15:E18)</f>
        <v>0</v>
      </c>
    </row>
    <row r="22" spans="1:6" x14ac:dyDescent="0.4">
      <c r="A22" s="188" t="s">
        <v>113</v>
      </c>
      <c r="B22" s="188"/>
      <c r="C22" s="188"/>
      <c r="D22" s="188"/>
      <c r="E22" s="188"/>
      <c r="F22" s="188"/>
    </row>
    <row r="23" spans="1:6" x14ac:dyDescent="0.4">
      <c r="A23" s="188"/>
      <c r="B23" s="188"/>
      <c r="C23" s="188"/>
      <c r="D23" s="188"/>
      <c r="E23" s="188"/>
      <c r="F23" s="188"/>
    </row>
    <row r="24" spans="1:6" x14ac:dyDescent="0.4">
      <c r="A24" s="188"/>
      <c r="B24" s="188"/>
      <c r="C24" s="188"/>
      <c r="D24" s="188"/>
      <c r="E24" s="188"/>
      <c r="F24" s="188"/>
    </row>
    <row r="25" spans="1:6" x14ac:dyDescent="0.4">
      <c r="A25" s="188"/>
      <c r="B25" s="188"/>
      <c r="C25" s="188"/>
      <c r="D25" s="188"/>
      <c r="E25" s="188"/>
      <c r="F25" s="188"/>
    </row>
    <row r="26" spans="1:6" x14ac:dyDescent="0.4">
      <c r="A26" s="188"/>
      <c r="B26" s="188"/>
      <c r="C26" s="188"/>
      <c r="D26" s="188"/>
      <c r="E26" s="188"/>
      <c r="F26" s="188"/>
    </row>
    <row r="27" spans="1:6" x14ac:dyDescent="0.4">
      <c r="A27" s="188"/>
      <c r="B27" s="188"/>
      <c r="C27" s="188"/>
      <c r="D27" s="188"/>
      <c r="E27" s="188"/>
      <c r="F27" s="188"/>
    </row>
  </sheetData>
  <sheetProtection algorithmName="SHA-512" hashValue="H8C+QCcirR31fa1T5auul08wuh8AEkccJq5EItOxwS7PB2HhYXVbOjpRhGQrHOg5ZaULotmrSvZ2fX3DRJaAEg==" saltValue="AYBJ9PfV5RysW5NiRR4oiQ==" spinCount="100000" sheet="1" objects="1" scenarios="1" formatCells="0" formatColumns="0" formatRows="0"/>
  <mergeCells count="14">
    <mergeCell ref="A14:B14"/>
    <mergeCell ref="C14:D14"/>
    <mergeCell ref="A15:B15"/>
    <mergeCell ref="C15:D15"/>
    <mergeCell ref="A9:C9"/>
    <mergeCell ref="A22:F27"/>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sqref="A1:H1"/>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184</v>
      </c>
      <c r="B1" s="196"/>
      <c r="C1" s="196"/>
      <c r="D1" s="196"/>
      <c r="E1" s="196"/>
      <c r="F1" s="196"/>
      <c r="G1" s="196"/>
      <c r="H1" s="196"/>
    </row>
    <row r="2" spans="1:8" x14ac:dyDescent="0.4">
      <c r="A2" s="195"/>
      <c r="B2" s="195"/>
      <c r="C2" s="195"/>
      <c r="D2" s="195"/>
      <c r="E2" s="195"/>
      <c r="F2" s="195"/>
      <c r="G2" s="195"/>
      <c r="H2" s="195"/>
    </row>
    <row r="3" spans="1:8" x14ac:dyDescent="0.4">
      <c r="A3" s="7" t="s">
        <v>37</v>
      </c>
      <c r="B3" s="114" t="s">
        <v>185</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sOJK5MrriUYj8A9KcoOl5lq4JMjop5dt2OJEA9tXeCXwayiTWWwpOoDnFZJ+4FhsM16v4Utva5tI84pcsJxscA==" saltValue="L6CoBO+/L8OM/Z0eYwhiLA=="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sqref="A1:H1"/>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184</v>
      </c>
      <c r="B1" s="196"/>
      <c r="C1" s="196"/>
      <c r="D1" s="196"/>
      <c r="E1" s="196"/>
      <c r="F1" s="196"/>
      <c r="G1" s="196"/>
      <c r="H1" s="196"/>
    </row>
    <row r="2" spans="1:8" x14ac:dyDescent="0.4">
      <c r="A2" s="195"/>
      <c r="B2" s="195"/>
      <c r="C2" s="195"/>
      <c r="D2" s="195"/>
      <c r="E2" s="195"/>
      <c r="F2" s="195"/>
      <c r="G2" s="195"/>
      <c r="H2" s="195"/>
    </row>
    <row r="3" spans="1:8" x14ac:dyDescent="0.4">
      <c r="A3" s="7" t="s">
        <v>37</v>
      </c>
      <c r="B3" s="114" t="s">
        <v>186</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yz61jGY0dObTT0uDGse6O16hz1d5ruipmDOkc+zh4B4B0GB8ZTDt71V1sztEctHkx/WlDE9ws3CVJcImCH7HOA==" saltValue="i4lykrEAK+XDc+0kzhi0A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184</v>
      </c>
      <c r="B1" s="196"/>
      <c r="C1" s="196"/>
      <c r="D1" s="196"/>
      <c r="E1" s="196"/>
      <c r="F1" s="196"/>
      <c r="G1" s="196"/>
      <c r="H1" s="196"/>
    </row>
    <row r="2" spans="1:8" x14ac:dyDescent="0.4">
      <c r="A2" s="195"/>
      <c r="B2" s="195"/>
      <c r="C2" s="195"/>
      <c r="D2" s="195"/>
      <c r="E2" s="195"/>
      <c r="F2" s="195"/>
      <c r="G2" s="195"/>
      <c r="H2" s="195"/>
    </row>
    <row r="3" spans="1:8" x14ac:dyDescent="0.4">
      <c r="A3" s="7" t="s">
        <v>37</v>
      </c>
      <c r="B3" s="114" t="s">
        <v>187</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WEvT9l8D1QhW/ypv3LlYG+UClCgniOrEwWc9X8uYGOHVw39JLguELUYRcx+rS1hdo+xgyRXiX4T9mI0f33NBSA==" saltValue="gNR/35u73hEW/zfsNrBjJ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6" t="s">
        <v>184</v>
      </c>
      <c r="B1" s="196"/>
      <c r="C1" s="196"/>
      <c r="D1" s="196"/>
      <c r="E1" s="196"/>
      <c r="F1" s="196"/>
      <c r="G1" s="196"/>
      <c r="H1" s="196"/>
    </row>
    <row r="2" spans="1:8" x14ac:dyDescent="0.4">
      <c r="A2" s="198"/>
      <c r="B2" s="198"/>
      <c r="C2" s="198"/>
      <c r="D2" s="198"/>
      <c r="E2" s="198"/>
      <c r="F2" s="198"/>
      <c r="G2" s="198"/>
      <c r="H2" s="198"/>
    </row>
    <row r="3" spans="1:8" x14ac:dyDescent="0.4">
      <c r="A3" s="114" t="s">
        <v>37</v>
      </c>
      <c r="B3" s="114" t="s">
        <v>188</v>
      </c>
      <c r="C3" s="116"/>
      <c r="D3" s="116"/>
      <c r="E3" s="116"/>
      <c r="F3" s="116"/>
      <c r="G3" s="117"/>
      <c r="H3" s="117"/>
    </row>
    <row r="4" spans="1:8" x14ac:dyDescent="0.4">
      <c r="A4" s="116" t="s">
        <v>14</v>
      </c>
      <c r="B4" s="118"/>
      <c r="C4" s="118"/>
      <c r="D4" s="116" t="s">
        <v>15</v>
      </c>
      <c r="E4" s="119"/>
      <c r="F4" s="116"/>
      <c r="G4" s="117"/>
      <c r="H4" s="117"/>
    </row>
    <row r="5" spans="1:8" x14ac:dyDescent="0.4">
      <c r="A5" s="116"/>
      <c r="B5" s="116"/>
      <c r="C5" s="116"/>
      <c r="D5" s="120"/>
      <c r="E5" s="116"/>
      <c r="F5" s="116"/>
      <c r="G5" s="117"/>
      <c r="H5" s="117"/>
    </row>
    <row r="6" spans="1:8" x14ac:dyDescent="0.4">
      <c r="A6" s="116" t="s">
        <v>119</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17</v>
      </c>
      <c r="G8" s="121" t="s">
        <v>18</v>
      </c>
      <c r="H8" s="121" t="s">
        <v>7</v>
      </c>
    </row>
    <row r="9" spans="1:8" x14ac:dyDescent="0.4">
      <c r="A9" s="155"/>
      <c r="B9" s="122"/>
      <c r="C9" s="123"/>
      <c r="D9" s="123"/>
      <c r="E9" s="124"/>
      <c r="F9" s="108"/>
      <c r="G9" s="121" t="s">
        <v>18</v>
      </c>
      <c r="H9" s="122"/>
    </row>
    <row r="10" spans="1:8" x14ac:dyDescent="0.4">
      <c r="A10" s="156"/>
      <c r="B10" s="125"/>
      <c r="C10" s="126"/>
      <c r="D10" s="126"/>
      <c r="E10" s="126"/>
      <c r="F10" s="111"/>
      <c r="G10" s="127" t="s">
        <v>18</v>
      </c>
      <c r="H10" s="125"/>
    </row>
    <row r="11" spans="1:8" x14ac:dyDescent="0.4">
      <c r="A11" s="156"/>
      <c r="B11" s="125"/>
      <c r="C11" s="126"/>
      <c r="D11" s="126"/>
      <c r="E11" s="126"/>
      <c r="F11" s="111"/>
      <c r="G11" s="127" t="s">
        <v>18</v>
      </c>
      <c r="H11" s="125"/>
    </row>
    <row r="12" spans="1:8" x14ac:dyDescent="0.4">
      <c r="A12" s="156"/>
      <c r="B12" s="125"/>
      <c r="C12" s="126"/>
      <c r="D12" s="126"/>
      <c r="E12" s="126"/>
      <c r="F12" s="111"/>
      <c r="G12" s="127" t="s">
        <v>18</v>
      </c>
      <c r="H12" s="125"/>
    </row>
    <row r="13" spans="1:8" x14ac:dyDescent="0.4">
      <c r="A13" s="157"/>
      <c r="B13" s="125"/>
      <c r="C13" s="126"/>
      <c r="D13" s="126"/>
      <c r="E13" s="126"/>
      <c r="F13" s="111"/>
      <c r="G13" s="127" t="s">
        <v>18</v>
      </c>
      <c r="H13" s="128"/>
    </row>
    <row r="14" spans="1:8" x14ac:dyDescent="0.4">
      <c r="A14" s="156"/>
      <c r="B14" s="125"/>
      <c r="C14" s="126"/>
      <c r="D14" s="126"/>
      <c r="E14" s="126"/>
      <c r="F14" s="111"/>
      <c r="G14" s="127" t="s">
        <v>18</v>
      </c>
      <c r="H14" s="125"/>
    </row>
    <row r="15" spans="1:8" x14ac:dyDescent="0.4">
      <c r="A15" s="157"/>
      <c r="B15" s="125"/>
      <c r="C15" s="126"/>
      <c r="D15" s="126"/>
      <c r="E15" s="126"/>
      <c r="F15" s="111"/>
      <c r="G15" s="127" t="s">
        <v>18</v>
      </c>
      <c r="H15" s="128"/>
    </row>
    <row r="16" spans="1:8" x14ac:dyDescent="0.4">
      <c r="A16" s="157"/>
      <c r="B16" s="125"/>
      <c r="C16" s="126"/>
      <c r="D16" s="126"/>
      <c r="E16" s="126"/>
      <c r="F16" s="111"/>
      <c r="G16" s="127" t="s">
        <v>18</v>
      </c>
      <c r="H16" s="128"/>
    </row>
    <row r="17" spans="1:8" x14ac:dyDescent="0.4">
      <c r="A17" s="129" t="s">
        <v>16</v>
      </c>
      <c r="B17" s="130"/>
      <c r="C17" s="130"/>
      <c r="D17" s="131"/>
      <c r="E17" s="131"/>
      <c r="F17" s="131"/>
      <c r="G17" s="117"/>
      <c r="H17" s="117"/>
    </row>
    <row r="18" spans="1:8" x14ac:dyDescent="0.4">
      <c r="A18" s="117"/>
      <c r="B18" s="117"/>
      <c r="C18" s="117"/>
      <c r="D18" s="117"/>
      <c r="E18" s="117"/>
      <c r="F18" s="117"/>
      <c r="G18" s="117"/>
      <c r="H18" s="117"/>
    </row>
    <row r="19" spans="1:8" x14ac:dyDescent="0.4">
      <c r="A19" s="199" t="s">
        <v>38</v>
      </c>
      <c r="B19" s="199"/>
      <c r="C19" s="199"/>
      <c r="D19" s="199"/>
      <c r="E19" s="199"/>
      <c r="F19" s="120" t="s">
        <v>19</v>
      </c>
      <c r="G19" s="117"/>
      <c r="H19" s="117"/>
    </row>
    <row r="20" spans="1:8" x14ac:dyDescent="0.4">
      <c r="A20" s="117"/>
      <c r="B20" s="117"/>
      <c r="C20" s="117"/>
      <c r="D20" s="117"/>
      <c r="E20" s="117"/>
      <c r="F20" s="117"/>
      <c r="G20" s="117"/>
      <c r="H20" s="117"/>
    </row>
    <row r="21" spans="1:8" x14ac:dyDescent="0.4">
      <c r="A21" s="116" t="s">
        <v>20</v>
      </c>
      <c r="B21" s="116"/>
      <c r="C21" s="117"/>
      <c r="D21" s="117"/>
      <c r="E21" s="132"/>
      <c r="F21" s="120"/>
      <c r="G21" s="117"/>
      <c r="H21" s="117"/>
    </row>
    <row r="22" spans="1:8" x14ac:dyDescent="0.4">
      <c r="A22" s="116" t="s">
        <v>21</v>
      </c>
      <c r="B22" s="116"/>
      <c r="C22" s="117"/>
      <c r="D22" s="117"/>
      <c r="E22" s="133"/>
      <c r="F22" s="120"/>
      <c r="G22" s="117"/>
      <c r="H22" s="117"/>
    </row>
    <row r="23" spans="1:8" x14ac:dyDescent="0.4">
      <c r="A23" s="116" t="s">
        <v>114</v>
      </c>
      <c r="B23" s="116"/>
      <c r="C23" s="117"/>
      <c r="D23" s="117"/>
      <c r="E23" s="133"/>
      <c r="F23" s="120" t="s">
        <v>36</v>
      </c>
      <c r="G23" s="117"/>
      <c r="H23" s="117"/>
    </row>
    <row r="24" spans="1:8" x14ac:dyDescent="0.4">
      <c r="A24" s="116" t="s">
        <v>22</v>
      </c>
      <c r="B24" s="116"/>
      <c r="C24" s="117"/>
      <c r="D24" s="117"/>
      <c r="E24" s="133"/>
      <c r="F24" s="120" t="s">
        <v>23</v>
      </c>
      <c r="G24" s="117"/>
      <c r="H24" s="117"/>
    </row>
    <row r="25" spans="1:8" x14ac:dyDescent="0.4">
      <c r="A25" s="116" t="s">
        <v>24</v>
      </c>
      <c r="B25" s="116"/>
      <c r="C25" s="117"/>
      <c r="D25" s="117"/>
      <c r="E25" s="133"/>
      <c r="F25" s="120" t="s">
        <v>25</v>
      </c>
      <c r="G25" s="117"/>
      <c r="H25" s="117"/>
    </row>
    <row r="26" spans="1:8" x14ac:dyDescent="0.4">
      <c r="A26" s="116" t="s">
        <v>26</v>
      </c>
      <c r="B26" s="116"/>
      <c r="C26" s="117"/>
      <c r="D26" s="117"/>
      <c r="E26" s="133"/>
      <c r="F26" s="120" t="s">
        <v>27</v>
      </c>
      <c r="G26" s="117"/>
      <c r="H26" s="117"/>
    </row>
    <row r="27" spans="1:8" x14ac:dyDescent="0.4">
      <c r="A27" s="129" t="s">
        <v>35</v>
      </c>
      <c r="B27" s="131"/>
      <c r="C27" s="134"/>
      <c r="D27" s="117"/>
      <c r="E27" s="135"/>
      <c r="F27" s="131"/>
      <c r="G27" s="117"/>
      <c r="H27" s="117"/>
    </row>
    <row r="28" spans="1:8" x14ac:dyDescent="0.4">
      <c r="A28" s="131"/>
      <c r="B28" s="131"/>
      <c r="C28" s="131"/>
      <c r="D28" s="117"/>
      <c r="E28" s="136"/>
      <c r="F28" s="131"/>
      <c r="G28" s="117"/>
      <c r="H28" s="117"/>
    </row>
    <row r="29" spans="1:8" x14ac:dyDescent="0.4">
      <c r="A29" s="116" t="s">
        <v>28</v>
      </c>
      <c r="B29" s="116"/>
      <c r="C29" s="117"/>
      <c r="D29" s="117"/>
      <c r="E29" s="132"/>
      <c r="F29" s="120" t="s">
        <v>25</v>
      </c>
      <c r="G29" s="117"/>
      <c r="H29" s="117"/>
    </row>
    <row r="30" spans="1:8" x14ac:dyDescent="0.4">
      <c r="A30" s="114" t="s">
        <v>115</v>
      </c>
      <c r="B30" s="116"/>
      <c r="C30" s="117"/>
      <c r="D30" s="117"/>
      <c r="E30" s="137"/>
      <c r="F30" s="138" t="s">
        <v>27</v>
      </c>
      <c r="G30" s="117"/>
      <c r="H30" s="117"/>
    </row>
    <row r="31" spans="1:8" x14ac:dyDescent="0.4">
      <c r="A31" s="114" t="s">
        <v>55</v>
      </c>
      <c r="B31" s="116"/>
      <c r="C31" s="117"/>
      <c r="D31" s="117"/>
      <c r="E31" s="137"/>
      <c r="F31" s="138"/>
      <c r="G31" s="117"/>
      <c r="H31" s="117"/>
    </row>
    <row r="32" spans="1:8" x14ac:dyDescent="0.4">
      <c r="A32" s="116"/>
      <c r="B32" s="116"/>
      <c r="C32" s="117"/>
      <c r="D32" s="117"/>
      <c r="E32" s="139"/>
      <c r="F32" s="120"/>
      <c r="G32" s="117"/>
      <c r="H32" s="117"/>
    </row>
    <row r="33" spans="1:8" x14ac:dyDescent="0.4">
      <c r="A33" s="114" t="s">
        <v>57</v>
      </c>
      <c r="B33" s="116"/>
      <c r="C33" s="117"/>
      <c r="D33" s="117"/>
      <c r="E33" s="140">
        <f>+((E22*E23*E29)+(E25*E26*E24)+(E29*E30))*E31</f>
        <v>0</v>
      </c>
      <c r="F33" s="138" t="s">
        <v>27</v>
      </c>
      <c r="G33" s="117"/>
      <c r="H33" s="117"/>
    </row>
    <row r="34" spans="1:8" x14ac:dyDescent="0.4">
      <c r="A34" s="116" t="s">
        <v>29</v>
      </c>
      <c r="B34" s="116"/>
      <c r="C34" s="141"/>
      <c r="D34" s="117"/>
      <c r="E34" s="141"/>
      <c r="F34" s="116"/>
      <c r="G34" s="117"/>
      <c r="H34" s="117"/>
    </row>
    <row r="35" spans="1:8" x14ac:dyDescent="0.4">
      <c r="A35" s="116" t="s">
        <v>30</v>
      </c>
      <c r="B35" s="116"/>
      <c r="C35" s="141"/>
      <c r="D35" s="117"/>
      <c r="E35" s="141"/>
      <c r="F35" s="116"/>
      <c r="G35" s="117"/>
      <c r="H35" s="117"/>
    </row>
    <row r="36" spans="1:8" x14ac:dyDescent="0.4">
      <c r="A36" s="116" t="s">
        <v>31</v>
      </c>
      <c r="B36" s="116"/>
      <c r="C36" s="141"/>
      <c r="D36" s="117"/>
      <c r="E36" s="141"/>
      <c r="F36" s="116"/>
      <c r="G36" s="117"/>
      <c r="H36" s="117"/>
    </row>
    <row r="37" spans="1:8" x14ac:dyDescent="0.4">
      <c r="A37" s="116"/>
      <c r="B37" s="116"/>
      <c r="C37" s="141"/>
      <c r="D37" s="117"/>
      <c r="E37" s="141"/>
      <c r="F37" s="116"/>
      <c r="G37" s="117"/>
      <c r="H37" s="117"/>
    </row>
    <row r="38" spans="1:8" x14ac:dyDescent="0.4">
      <c r="A38" s="116" t="s">
        <v>33</v>
      </c>
      <c r="B38" s="116"/>
      <c r="C38" s="117"/>
      <c r="D38" s="142" t="s">
        <v>34</v>
      </c>
      <c r="E38" s="143"/>
      <c r="F38" s="117" t="s">
        <v>32</v>
      </c>
      <c r="G38" s="117"/>
      <c r="H38" s="117"/>
    </row>
    <row r="39" spans="1:8" x14ac:dyDescent="0.4">
      <c r="A39" s="116"/>
      <c r="B39" s="116"/>
      <c r="C39" s="117"/>
      <c r="D39" s="117"/>
      <c r="E39" s="139">
        <f>+E33*E38/100</f>
        <v>0</v>
      </c>
      <c r="F39" s="120" t="s">
        <v>27</v>
      </c>
      <c r="G39" s="117"/>
      <c r="H39" s="117"/>
    </row>
    <row r="40" spans="1:8" x14ac:dyDescent="0.4">
      <c r="A40" s="116"/>
      <c r="B40" s="116"/>
      <c r="C40" s="117"/>
      <c r="D40" s="117"/>
      <c r="E40" s="139"/>
      <c r="F40" s="120"/>
      <c r="G40" s="117"/>
      <c r="H40" s="117"/>
    </row>
    <row r="41" spans="1:8" x14ac:dyDescent="0.4">
      <c r="A41" s="114" t="s">
        <v>56</v>
      </c>
      <c r="B41" s="116"/>
      <c r="C41" s="117"/>
      <c r="D41" s="144"/>
      <c r="E41" s="140">
        <f>+E33+E39</f>
        <v>0</v>
      </c>
      <c r="F41" s="138" t="s">
        <v>27</v>
      </c>
      <c r="G41" s="117"/>
      <c r="H41" s="117"/>
    </row>
    <row r="42" spans="1:8" x14ac:dyDescent="0.4">
      <c r="A42" s="129" t="s">
        <v>116</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GZOhYtAJiANeGOIjTlZdbA5tK8Rw/LCam+KwDb5TtPXWsE3T4hNupQMD1OSU3UxUbqBf7HPypea3NQbaLgAInw==" saltValue="hxV64Vpege044ITokiRZn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6" t="s">
        <v>184</v>
      </c>
      <c r="B1" s="196"/>
      <c r="C1" s="196"/>
      <c r="D1" s="196"/>
      <c r="E1" s="196"/>
      <c r="F1" s="196"/>
      <c r="G1" s="196"/>
      <c r="H1" s="196"/>
    </row>
    <row r="2" spans="1:8" x14ac:dyDescent="0.4">
      <c r="A2" s="195"/>
      <c r="B2" s="195"/>
      <c r="C2" s="195"/>
      <c r="D2" s="195"/>
      <c r="E2" s="195"/>
      <c r="F2" s="195"/>
      <c r="G2" s="195"/>
      <c r="H2" s="195"/>
    </row>
    <row r="3" spans="1:8" x14ac:dyDescent="0.4">
      <c r="A3" s="7" t="s">
        <v>37</v>
      </c>
      <c r="B3" s="114" t="s">
        <v>189</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119</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5"/>
      <c r="B9" s="106"/>
      <c r="C9" s="107"/>
      <c r="D9" s="107"/>
      <c r="E9" s="113"/>
      <c r="F9" s="108"/>
      <c r="G9" s="11" t="s">
        <v>18</v>
      </c>
      <c r="H9" s="106"/>
    </row>
    <row r="10" spans="1:8" x14ac:dyDescent="0.4">
      <c r="A10" s="156"/>
      <c r="B10" s="109"/>
      <c r="C10" s="110"/>
      <c r="D10" s="110"/>
      <c r="E10" s="110"/>
      <c r="F10" s="111"/>
      <c r="G10" s="13" t="s">
        <v>18</v>
      </c>
      <c r="H10" s="109"/>
    </row>
    <row r="11" spans="1:8" x14ac:dyDescent="0.4">
      <c r="A11" s="156"/>
      <c r="B11" s="109"/>
      <c r="C11" s="110"/>
      <c r="D11" s="110"/>
      <c r="E11" s="110"/>
      <c r="F11" s="111"/>
      <c r="G11" s="13" t="s">
        <v>18</v>
      </c>
      <c r="H11" s="109"/>
    </row>
    <row r="12" spans="1:8" x14ac:dyDescent="0.4">
      <c r="A12" s="156"/>
      <c r="B12" s="109"/>
      <c r="C12" s="110"/>
      <c r="D12" s="110"/>
      <c r="E12" s="110"/>
      <c r="F12" s="111"/>
      <c r="G12" s="13" t="s">
        <v>18</v>
      </c>
      <c r="H12" s="109"/>
    </row>
    <row r="13" spans="1:8" x14ac:dyDescent="0.4">
      <c r="A13" s="157"/>
      <c r="B13" s="109"/>
      <c r="C13" s="110"/>
      <c r="D13" s="110"/>
      <c r="E13" s="110"/>
      <c r="F13" s="111"/>
      <c r="G13" s="13" t="s">
        <v>18</v>
      </c>
      <c r="H13" s="112"/>
    </row>
    <row r="14" spans="1:8" x14ac:dyDescent="0.4">
      <c r="A14" s="156"/>
      <c r="B14" s="109"/>
      <c r="C14" s="110"/>
      <c r="D14" s="110"/>
      <c r="E14" s="110"/>
      <c r="F14" s="111"/>
      <c r="G14" s="13" t="s">
        <v>18</v>
      </c>
      <c r="H14" s="109"/>
    </row>
    <row r="15" spans="1:8" x14ac:dyDescent="0.4">
      <c r="A15" s="157"/>
      <c r="B15" s="109"/>
      <c r="C15" s="110"/>
      <c r="D15" s="110"/>
      <c r="E15" s="110"/>
      <c r="F15" s="111"/>
      <c r="G15" s="13" t="s">
        <v>18</v>
      </c>
      <c r="H15" s="112"/>
    </row>
    <row r="16" spans="1:8" x14ac:dyDescent="0.4">
      <c r="A16" s="157"/>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7" t="s">
        <v>38</v>
      </c>
      <c r="B19" s="197"/>
      <c r="C19" s="197"/>
      <c r="D19" s="197"/>
      <c r="E19" s="197"/>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gFNuk8STsNKRfepQ2ZqvUSDF+3VXL6rPJhnEYu3Q9UzgSic3JLFthP7xdA+DgHBhnwGvOh6lW7DbEMtGg0C0Lw==" saltValue="sNtRt4DKgiC8qsSw3Dv2x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5</vt:i4>
      </vt:variant>
    </vt:vector>
  </HeadingPairs>
  <TitlesOfParts>
    <vt:vector size="20" baseType="lpstr">
      <vt:lpstr> Los 11 LB</vt:lpstr>
      <vt:lpstr>Angaben zum Bieter</vt:lpstr>
      <vt:lpstr>Fahrzeugeinsatz</vt:lpstr>
      <vt:lpstr>Kosten Fortschreibung</vt:lpstr>
      <vt:lpstr>Los 11_Fahrt 1</vt:lpstr>
      <vt:lpstr>Los 11_Fahrt 2</vt:lpstr>
      <vt:lpstr>Los 11_Fahrt 3</vt:lpstr>
      <vt:lpstr>Los 11_Fahrt 4</vt:lpstr>
      <vt:lpstr>Los 11_Fahrt 5</vt:lpstr>
      <vt:lpstr>Los 11_Fahrt 6</vt:lpstr>
      <vt:lpstr>Los 11_Fahrt 7</vt:lpstr>
      <vt:lpstr>Los 11_Fahrt 8</vt:lpstr>
      <vt:lpstr>Los 11_Fahrt 9</vt:lpstr>
      <vt:lpstr>Los 11_Fahrt 10</vt:lpstr>
      <vt:lpstr>Angebot</vt:lpstr>
      <vt:lpstr>' Los 11 LB'!Druckbereich</vt:lpstr>
      <vt:lpstr>Angebot!Druckbereich</vt:lpstr>
      <vt:lpstr>'Kosten Fortschreibung'!Druckbereich</vt:lpstr>
      <vt:lpstr>'Los 11_Fahrt 1'!Druckbereich</vt:lpstr>
      <vt:lpstr>'Los 11_Fahrt 7'!Druckbereich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2026-03-11T12:42:15Z</cp:lastPrinted>
  <dcterms:created xsi:type="dcterms:W3CDTF">2025-02-20T10:40:55Z</dcterms:created>
  <dcterms:modified xsi:type="dcterms:W3CDTF">2026-03-11T14:32:06Z</dcterms:modified>
</cp:coreProperties>
</file>