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N:\601\601.3\ZS\Ausschreibungen_ab2018\10\2025\Ö_280 Seminarverwaltungs- und Lernmanagementsystem (LMS)\eVergabe\"/>
    </mc:Choice>
  </mc:AlternateContent>
  <xr:revisionPtr revIDLastSave="0" documentId="13_ncr:1_{BBEF4945-6E7A-471A-A510-21E994540028}" xr6:coauthVersionLast="47" xr6:coauthVersionMax="47" xr10:uidLastSave="{00000000-0000-0000-0000-000000000000}"/>
  <bookViews>
    <workbookView xWindow="-108" yWindow="-108" windowWidth="23256" windowHeight="12456" xr2:uid="{00000000-000D-0000-FFFF-FFFF00000000}"/>
  </bookViews>
  <sheets>
    <sheet name="Leistungsverzeichnis" sheetId="7" r:id="rId1"/>
  </sheets>
  <externalReferences>
    <externalReference r:id="rId2"/>
  </externalReferences>
  <definedNames>
    <definedName name="Los1Prio" localSheetId="0">Leistungsverzeichnis!#REF!</definedName>
    <definedName name="Los1Prio">#REF!</definedName>
    <definedName name="Los2Prio">'[1]Los 2 - 002EU20'!$F$7</definedName>
    <definedName name="Los3Prio">'[1]Los 3 - 002EU20'!$F$7</definedName>
    <definedName name="Text4" localSheetId="0">Leistungsverzeichnis!#REF!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7" l="1"/>
  <c r="J26" i="7"/>
  <c r="J18" i="7" l="1"/>
  <c r="J23" i="7"/>
  <c r="J39" i="7"/>
  <c r="J20" i="7"/>
  <c r="J19" i="7"/>
  <c r="J21" i="7"/>
  <c r="J29" i="7" l="1"/>
  <c r="J33" i="7" s="1"/>
  <c r="J28" i="7"/>
  <c r="J27" i="7"/>
  <c r="J25" i="7"/>
  <c r="J17" i="7"/>
  <c r="J16" i="7"/>
  <c r="J15" i="7"/>
  <c r="O64" i="7" l="1"/>
  <c r="O139" i="7" l="1"/>
  <c r="O104" i="7"/>
  <c r="O73" i="7"/>
  <c r="O59" i="7"/>
  <c r="O42" i="7"/>
  <c r="P42" i="7" s="1"/>
  <c r="P139" i="7" l="1"/>
  <c r="P73" i="7" l="1"/>
  <c r="O160" i="7" l="1"/>
  <c r="P160" i="7" s="1"/>
  <c r="O149" i="7"/>
  <c r="P64" i="7"/>
  <c r="P59" i="7"/>
  <c r="P149" i="7" l="1"/>
  <c r="P104" i="7" l="1"/>
  <c r="P41" i="7" s="1"/>
  <c r="P177" i="7" s="1"/>
  <c r="J34" i="7" l="1"/>
  <c r="J35" i="7" s="1"/>
</calcChain>
</file>

<file path=xl/sharedStrings.xml><?xml version="1.0" encoding="utf-8"?>
<sst xmlns="http://schemas.openxmlformats.org/spreadsheetml/2006/main" count="453" uniqueCount="329">
  <si>
    <t>Bietername:</t>
  </si>
  <si>
    <t>Pos.</t>
  </si>
  <si>
    <t>Nettogesamtpreis:</t>
  </si>
  <si>
    <t>Bruttogesamtpreis:</t>
  </si>
  <si>
    <t>Bezeichnung der Leistung, Kennzeichnung, technische Angaben, mit dem Angebot vorzulegende Nachweise</t>
  </si>
  <si>
    <t>1.1</t>
  </si>
  <si>
    <t>1.2</t>
  </si>
  <si>
    <t>1.3</t>
  </si>
  <si>
    <t>2.1</t>
  </si>
  <si>
    <t>2.2</t>
  </si>
  <si>
    <t>Vom Bieter auszufüllende Felder</t>
  </si>
  <si>
    <t>Automatisch berechnete Felder</t>
  </si>
  <si>
    <t>Stck</t>
  </si>
  <si>
    <t>3.1</t>
  </si>
  <si>
    <t>Dieses Leistungsverzeichnis sowie die Leistungsbeschreibung sind Bestandteil dieses Angebotes.</t>
  </si>
  <si>
    <t xml:space="preserve"> </t>
  </si>
  <si>
    <t xml:space="preserve">zzgl. der z.Zt. geltenden MwSt. in Höhe von </t>
  </si>
  <si>
    <t>Leistungsverzeichnis</t>
  </si>
  <si>
    <t>3.2</t>
  </si>
  <si>
    <t>3.3</t>
  </si>
  <si>
    <t>3.4</t>
  </si>
  <si>
    <t>3.5</t>
  </si>
  <si>
    <t>3.6</t>
  </si>
  <si>
    <t>3.7</t>
  </si>
  <si>
    <t>3.8</t>
  </si>
  <si>
    <t>3.9</t>
  </si>
  <si>
    <t>3.10</t>
  </si>
  <si>
    <t>3. Technische Anforderungen</t>
  </si>
  <si>
    <t>A</t>
  </si>
  <si>
    <t>ja / vorhanden</t>
  </si>
  <si>
    <t>nein / nicht vorhanden</t>
  </si>
  <si>
    <t>1.4</t>
  </si>
  <si>
    <t>1.5</t>
  </si>
  <si>
    <t>2.4</t>
  </si>
  <si>
    <t>3.11</t>
  </si>
  <si>
    <t>3.12</t>
  </si>
  <si>
    <t>3.13</t>
  </si>
  <si>
    <t>3.14</t>
  </si>
  <si>
    <t>3.15</t>
  </si>
  <si>
    <t>Es muss angezeigt werden können, wenn ein Lerninhalt begonnen oder abgeschlossen wurde.</t>
  </si>
  <si>
    <t>Lerninhalte müssen individuell zugewiesen werden können.</t>
  </si>
  <si>
    <t>Ressourcen wie Räume müssen für Präsenzveranstaltungen angegeben werden können.</t>
  </si>
  <si>
    <t>Für jeden Lerninhalt oder jede Veranstaltung muss festgelegt werden können, ob die Teilnahme verpflichtend ist.</t>
  </si>
  <si>
    <t>Bei mehreren Lerneinheiten muss festgelegt werden können, ob sie in einer bestimmten Reihenfolge absolviert werden müssen.</t>
  </si>
  <si>
    <t>Lerninhalte müssen in verschiedenen Formaten (z.B. Videos, Texte, Präsentationen) bereitgestellt werden können.</t>
  </si>
  <si>
    <t>Das LMS muss eine rollenbasierte Zugriffssteuerung verwenden können.</t>
  </si>
  <si>
    <t>= 1 Tag</t>
  </si>
  <si>
    <t>&gt; 1 Tag</t>
  </si>
  <si>
    <t>&gt; 3 Tage</t>
  </si>
  <si>
    <t>4. Fachliche Anforderungen</t>
  </si>
  <si>
    <t>4.1 Fachliche Anforderungen - Berechtigungen und Rollenkonzept</t>
  </si>
  <si>
    <t>4.1.1</t>
  </si>
  <si>
    <t>4.1.2</t>
  </si>
  <si>
    <t>4.1.3</t>
  </si>
  <si>
    <t>4.2.1</t>
  </si>
  <si>
    <t>4.2.2</t>
  </si>
  <si>
    <t>4.2.3</t>
  </si>
  <si>
    <t>4.2.4</t>
  </si>
  <si>
    <t>4.2 Fachliche Anforderungen - Grundfunktionen</t>
  </si>
  <si>
    <t>4.3.1</t>
  </si>
  <si>
    <t>4.3.3</t>
  </si>
  <si>
    <t>4.3.5</t>
  </si>
  <si>
    <t>4.3.6</t>
  </si>
  <si>
    <t>4.3.7</t>
  </si>
  <si>
    <t>4.3.8</t>
  </si>
  <si>
    <t>4.3.9</t>
  </si>
  <si>
    <t>4.3.10</t>
  </si>
  <si>
    <t>4.3.11</t>
  </si>
  <si>
    <t>4.3.12</t>
  </si>
  <si>
    <t>4.3.13</t>
  </si>
  <si>
    <t>4.3.14</t>
  </si>
  <si>
    <t>4.3.15</t>
  </si>
  <si>
    <t>4.3.16</t>
  </si>
  <si>
    <t>4.3.17</t>
  </si>
  <si>
    <t>4.3.18</t>
  </si>
  <si>
    <t>4.4.1</t>
  </si>
  <si>
    <t>4.4.2</t>
  </si>
  <si>
    <t>4.4.3</t>
  </si>
  <si>
    <t>4.4.4</t>
  </si>
  <si>
    <t>4.4.5</t>
  </si>
  <si>
    <t>4.4.6</t>
  </si>
  <si>
    <t>4.4.7</t>
  </si>
  <si>
    <t>4.4.8</t>
  </si>
  <si>
    <t>4.4.9</t>
  </si>
  <si>
    <t>4.4.11</t>
  </si>
  <si>
    <t>4.4.12</t>
  </si>
  <si>
    <t>4.4.16</t>
  </si>
  <si>
    <t>4.4.17</t>
  </si>
  <si>
    <t>4.4.18</t>
  </si>
  <si>
    <t>4.4.19</t>
  </si>
  <si>
    <t>4.4.20</t>
  </si>
  <si>
    <t>4.4.21</t>
  </si>
  <si>
    <t>4.4.22</t>
  </si>
  <si>
    <t>4.4.23</t>
  </si>
  <si>
    <t>4.4.24</t>
  </si>
  <si>
    <t>4.4.25</t>
  </si>
  <si>
    <t>4.4.26</t>
  </si>
  <si>
    <t>4.4.27</t>
  </si>
  <si>
    <t>4.4.28</t>
  </si>
  <si>
    <t>4.4.29</t>
  </si>
  <si>
    <t>4.4.30</t>
  </si>
  <si>
    <t>4.4.31</t>
  </si>
  <si>
    <t>4.4.32</t>
  </si>
  <si>
    <t>4.4.33</t>
  </si>
  <si>
    <t>4.4.34</t>
  </si>
  <si>
    <t>4.5.1</t>
  </si>
  <si>
    <t>4.5.2</t>
  </si>
  <si>
    <t>4.5.3</t>
  </si>
  <si>
    <t>4.6.1</t>
  </si>
  <si>
    <t>4.6.2</t>
  </si>
  <si>
    <t>4.7.1</t>
  </si>
  <si>
    <t>4.7.2</t>
  </si>
  <si>
    <t>4.7.3</t>
  </si>
  <si>
    <t>4.7.5</t>
  </si>
  <si>
    <t>4.7.6</t>
  </si>
  <si>
    <t>4.7.7</t>
  </si>
  <si>
    <t>4.7.8</t>
  </si>
  <si>
    <t>4.7.9</t>
  </si>
  <si>
    <t>4.7.10</t>
  </si>
  <si>
    <t>Auswertungen müssen nach Jahr, Monat und nach beliebigen Zeiträumen erfolgen können.</t>
  </si>
  <si>
    <t>4.3.19</t>
  </si>
  <si>
    <t>4.3.20</t>
  </si>
  <si>
    <t>4.3.21</t>
  </si>
  <si>
    <t>4.3.22</t>
  </si>
  <si>
    <t>4.3.23</t>
  </si>
  <si>
    <t>4.3.24</t>
  </si>
  <si>
    <t>4.3.25</t>
  </si>
  <si>
    <t>4.3.26</t>
  </si>
  <si>
    <t>4.3.27</t>
  </si>
  <si>
    <t>4.3.28</t>
  </si>
  <si>
    <t>Auswahlfelder</t>
  </si>
  <si>
    <t>1. Lieferung, Implementierung und Inbetriebnahme</t>
  </si>
  <si>
    <t>max. erreichbare "B"-Bewertungspunkte</t>
  </si>
  <si>
    <t>Diesen Bereich nach Bearbeitung ausblenden bzw. to-dos auflösen!</t>
  </si>
  <si>
    <t>Automatische Mitteilungen müssen inhaltlich und zeitlich angepasst werden können (z.B. bei Stornierungen oder Erinnerungen).</t>
  </si>
  <si>
    <t>Das LMS muss vollständig webbasiert genutzt werden können.</t>
  </si>
  <si>
    <t>4.2.5</t>
  </si>
  <si>
    <t>4.2.6</t>
  </si>
  <si>
    <t>4.3.29</t>
  </si>
  <si>
    <t>Die Sichtbarkeit und Buchbarkeit von Lerninhalten und Veranstaltungen muss für alle oder bestimmte Zielgruppen durch die Gruppenzugehörigkeit festgelegt werden können.</t>
  </si>
  <si>
    <t xml:space="preserve">Das LMS muss eine Dash-Funktion mit Berichten in Echtzeit-Visualisierung  anbieten. </t>
  </si>
  <si>
    <t>4.1.4</t>
  </si>
  <si>
    <t>4.3.2</t>
  </si>
  <si>
    <t>4.3.4</t>
  </si>
  <si>
    <t>4.7.4</t>
  </si>
  <si>
    <t>Konkrete Umsetzung und Konfiguration von Automatisierungsprozessen müssen anpassbar sein.</t>
  </si>
  <si>
    <t>(Selbst-)Lerninhalte müssen unterbrochen, zwischengespeichert und weitergeführt werden können.</t>
  </si>
  <si>
    <t>4.2.7</t>
  </si>
  <si>
    <t>4.2.8</t>
  </si>
  <si>
    <t>Erhaltene Teilnahmebestätigungen müssen als Standard-PDF &amp; PDF/A heruntergeladen werden können.</t>
  </si>
  <si>
    <t>Für Teilnahmebestätigungen muss eine Gültigkeitsdauer festgelegt werden.</t>
  </si>
  <si>
    <t>Für jeden Lerninhalt muss festgelegt werden, ob nach der Absolvierung eine Teilnahmebestätigungen erstellt wird.</t>
  </si>
  <si>
    <t>Es muss festgelegt werden können, ob eine Warteliste für Veranstaltungen aktiviert wird.</t>
  </si>
  <si>
    <t>Im LMS müssen Wissensüberprüfungen automatisch vom System ausgewertet werden.</t>
  </si>
  <si>
    <t>4.4.10</t>
  </si>
  <si>
    <t>4.4.13</t>
  </si>
  <si>
    <t>4.4.14</t>
  </si>
  <si>
    <t>4.4.15</t>
  </si>
  <si>
    <t>ja, Stufe AAA</t>
  </si>
  <si>
    <t>ja, Stufe AA</t>
  </si>
  <si>
    <t>ja, Stufe A</t>
  </si>
  <si>
    <t>nein, nicht vorhanden</t>
  </si>
  <si>
    <t>ja, = 2 Tage</t>
  </si>
  <si>
    <t>ja, &gt; 2 Tage</t>
  </si>
  <si>
    <t>ja, &gt; 4 Tage</t>
  </si>
  <si>
    <t>ja, 99,9%</t>
  </si>
  <si>
    <t>ja, 99,8%</t>
  </si>
  <si>
    <t>ja, 99,7%</t>
  </si>
  <si>
    <t>ja, &lt;99,7%</t>
  </si>
  <si>
    <t>Im LMS müssen digitale (Selbst-)Lerninhalte und Lernpfade selbst erstellt werden können.</t>
  </si>
  <si>
    <t>4.5.4</t>
  </si>
  <si>
    <t>4.5.5</t>
  </si>
  <si>
    <t>4.5.6</t>
  </si>
  <si>
    <t>4.5.7</t>
  </si>
  <si>
    <t>4.5.8</t>
  </si>
  <si>
    <t>4.5.9</t>
  </si>
  <si>
    <t>Teilnahmebestätigungen müssen an das Corporate Design der auftraggebenden Person Stadt Hamm angepasst werden können.</t>
  </si>
  <si>
    <t>Einer Person müssen mehrere Rollen gleichzeitig zugewiesen werden können (z.B. Führungskraft und lernende Person).</t>
  </si>
  <si>
    <t>4.3 Fachliche Anforderungen - LMS aus der Sicht der Nutzerrolle "Lernende Person"</t>
  </si>
  <si>
    <t>Lernende Personen müssen nach Lerninhalten suchen können.</t>
  </si>
  <si>
    <t>Lernende Personen müssen Lerninhalte nach Kriterien filtern können.</t>
  </si>
  <si>
    <t>Lernende Personen müssen sich über ein Buchungssystem im LMS zu Veranstaltungen (z.B. Schulungen, digital oder in Präsenz) anmelden können.</t>
  </si>
  <si>
    <t>Lernende Personen müssen über das LMS ihre Buchungen bearbeiten (z.B. anderen Schulungstermin auswählen) oder stornieren können.</t>
  </si>
  <si>
    <t>Das LMS muss die Kommunikation mit lernenden Personen ermöglichen (z.B. Benachrichtigungen, Einladungen, Erinnerungen).</t>
  </si>
  <si>
    <t>Lernende Personen müssen ihre bereits absolvierten Lerninhalte einsehen können.</t>
  </si>
  <si>
    <t>Lernende Personen müssen ihre erhaltenen Teilnahmebestätigungen einsehen können.</t>
  </si>
  <si>
    <t>Ein Erklärungstext muss zu jedem Lerninhalt bzw. jeder Veranstaltung  hinzugefügt werden können, der vor Beginn durch lernende Personen einsehbar ist.</t>
  </si>
  <si>
    <t>Gruppen lernender Personen müssen erstellt werden können.</t>
  </si>
  <si>
    <t>Lerninhalte müssen auch für ganze Gruppen lernender Personen zugewiesen werden können.</t>
  </si>
  <si>
    <t>Lernende Personen müssen mehreren Gruppen oder Organisationseinheiten zugeordnet werden können.</t>
  </si>
  <si>
    <t>Wenn es die ursprüngliche Funktion und Rolle verlangt, müssen Keyuser im Personalmanagement, Dozenten und/oder Führungskräfte die Möglichkeit haben, einzusehen, welche lernenden Personen bestimmte Lerninhalte, wie beispielsweise Pflichtschulungen oder zugewiesene Kurse, bereits abgeschlossen haben.</t>
  </si>
  <si>
    <t>4.5 Fachliche Anforderungen - LMS aus der Sicht der Nutzerrolle "Autor:in"</t>
  </si>
  <si>
    <t>4.4 Fachliche Anforderungen - LMS aus der Sicht der Nutzerrolle Keyuser im Personalmanagement</t>
  </si>
  <si>
    <t>4.3.30</t>
  </si>
  <si>
    <t>Für jede Veranstaltung muss eine  Mindest- und/oder Höchstteilnehmendenzahl festgelegt werden können.</t>
  </si>
  <si>
    <t>Teilnehmendenlisten müssen im LMS erstellt und mindestens als Standard-PDF und CSV-Datei exportiert werden können.</t>
  </si>
  <si>
    <t>Auswertungen müssen beispielsweise nach lernenden Personen und gruppenbezogenen Inhalten erstellt werden können.</t>
  </si>
  <si>
    <t>Für jeden Lerninhalt muss festgelegt werden können, ob er regelmäßig wiederholt werden muss, mit frei einstellbarem Intervall.</t>
  </si>
  <si>
    <t>Das LMS muss die Benutzerdatenverwaltung ermöglichen (Name, Vorname, Fachamt und Personalnummer)</t>
  </si>
  <si>
    <t>2. Pflege (laufender Updateservice) &amp; Support, Schulung</t>
  </si>
  <si>
    <t>Das LMS soll eine intuitive, benutzerfreundliche Oberfläche für Keyuser des Personalmanagements bieten können. Die Bewertung dieser Anforderung orientiert sich am Umfang des Schulungsaufwandes für Mitarbeitende ohne spezifische technische Expertise.
* moderater Schulungsaufwand: minimale Anleitung nötig. (= 2 Tage)
* hoher Schulungsaufwand: kurze Schulung erforderlich. (&gt; 2 Tage)
* sehr hoher Schulungsaufwand: intensive Schulung erforderlich. (&gt; 4 Tage)</t>
  </si>
  <si>
    <t>nein, keine Aussage möglich</t>
  </si>
  <si>
    <t>Das Erstellen und Einstellen eigener Lerninhalte soll einfach sein. Die Bewertung der Anforderung bemisst sich am Umfang des Schulungsaufwandes für Nutzerrolle "Autor:in." 
* geringer Schulungsaufwand: minimale Anleitung nötig. (= 1 Tag)
* moderater Schulungsaufwand: eine kurze Schulung erforderlich. (&gt; 1 Tag)
* hoher Schulungsaufwand: intensive Schulung erforderlich. (&gt; 3 Tage)</t>
  </si>
  <si>
    <t>Unterschiedliche Lernformate müssen zu Lernpfaden kombiniert werden können.</t>
  </si>
  <si>
    <t xml:space="preserve">Bei der Abfrage der Anrede muss das LMS die Auswahlmöglichkeit zwischen Frau, Herr und neutrale Anrede gewährleisten. </t>
  </si>
  <si>
    <t>5 Testzugang</t>
  </si>
  <si>
    <t>5.1</t>
  </si>
  <si>
    <t>Die Benutzeroberfläche (GUI) sowie der Bedienbarkeit (Usability) des LMS werden mittels eines Testzugangs für die Rollen Lernende Person und Keyuser im Personalmanagement (bzw. Rolle Admin im Personalmanagement, falls im Testsystem nicht separat angelegt) getestet und bewertet. Bitte geben Sie hier den Link und die Zugangsdaten zum Online-Portal (z.B. Testsystem oder Demo-Version) an:</t>
  </si>
  <si>
    <t>Der Bieter muss ein First-Level-Support durch deutschsprachige Mitarbeitende mit festen Supportzeiten (montags bis freitags mindestens von 9:00 bis 15:00 Uhr) bereitstellen.</t>
  </si>
  <si>
    <t>Der Bieter muss dem Angebot einen auftragsbezogener Plan zur Implementierung vorlegen.</t>
  </si>
  <si>
    <t>Der Bieter muss im Rahmen der Inbetriebnahme eine Testumgebung des LMS einrichten können.</t>
  </si>
  <si>
    <t>Der Auftraggeber muss Mitteilungen und Textvorlagen im LMS ändern können, ohne den Bieter einzubeziehen.</t>
  </si>
  <si>
    <t>Das LMS muss an das Corporate Design der Stadt Hamm angepasst werden können (Logo, Farben, Design). Wenn ja und mit Zusatzkosten: Bitte geben Sie die Kosten unter 1.5 ein.</t>
  </si>
  <si>
    <t>Preis pro Stück (netto in €)</t>
  </si>
  <si>
    <t>Gesamtpreis 
(netto in €)</t>
  </si>
  <si>
    <r>
      <t xml:space="preserve">Pauschalpreis für 48 Monate
</t>
    </r>
    <r>
      <rPr>
        <sz val="10"/>
        <color theme="1"/>
        <rFont val="Arial"/>
        <family val="2"/>
      </rPr>
      <t>(netto in €)</t>
    </r>
  </si>
  <si>
    <r>
      <t xml:space="preserve">Pauschalpreis jährlich/einmalig
</t>
    </r>
    <r>
      <rPr>
        <sz val="10"/>
        <color theme="1"/>
        <rFont val="Arial"/>
        <family val="2"/>
      </rPr>
      <t>(netto in €)</t>
    </r>
  </si>
  <si>
    <t>Daten lernender Personen müssen z.B. per Template o.ä. technischen Lösungen importiert werden können, um Benutzerkonten anzulegen. Die auftraggebende Person kann hierfür Daten als Query im Excel-Format bzw. als CSV-, XML-Datei oder aus SAP HCM oder einem lokalen Active Directory bereitstellen.</t>
  </si>
  <si>
    <t>Das LMS muss bei Lerninhalten die Formate SCORM, xAPI und AICC einbinden können.</t>
  </si>
  <si>
    <t>Im LMS müssen Wissensüberprüfungen (z.B. Quiz, Multiple-Choice, o.ä.) erstellt werden können.</t>
  </si>
  <si>
    <r>
      <t xml:space="preserve">Öffentliche Ausschreibung der Stadt Hamm </t>
    </r>
    <r>
      <rPr>
        <b/>
        <sz val="12"/>
        <color theme="1"/>
        <rFont val="Arial"/>
        <family val="2"/>
      </rPr>
      <t>Nr. 2025-08/280</t>
    </r>
    <r>
      <rPr>
        <b/>
        <sz val="12"/>
        <rFont val="Arial"/>
        <family val="2"/>
      </rPr>
      <t xml:space="preserve">
über die Lieferung, Implementierung, Inbetriebnahme, Schulung, Pflege und Support eines Lernmanagementsystems für das Personalmanagement</t>
    </r>
  </si>
  <si>
    <t>Ausschluss- (A) / Bewertungs-kriterium (B)</t>
  </si>
  <si>
    <t>B</t>
  </si>
  <si>
    <t>Das LMS muss zur Messuung der Qualität eine Zufriedenheits- bzw. Feedbackfunktion mit automatischer Auswertung bieten.</t>
  </si>
  <si>
    <t>Implementierung des LMS (technisch inkl. Projektmanagement) (einmalig)</t>
  </si>
  <si>
    <t>Inbetriebnahme/Übergabe des LMS (einmalig)</t>
  </si>
  <si>
    <t>Lizenzkosten für 3.300 Mitarbeitende (jährlich)</t>
  </si>
  <si>
    <t>Kosten für  LMS-Customizing an das Corporate Design der Stadt Hamm inkl. Logo, Farbwelt, etc. (einmalig)</t>
  </si>
  <si>
    <t>Pflege und Support für LMS (jährlich)</t>
  </si>
  <si>
    <t>Schulung für Admin des Personalmanagements für 2-5 Personen - Pauschalpreis unabhängig von finaler Teilnehmerzahl (einmalig)</t>
  </si>
  <si>
    <t>Schulung für Keyuser des Personalmanagements für 2-5 Personen - Pauschalpreis unabhängig von finaler Teilnehmerzahl (einmalig)</t>
  </si>
  <si>
    <t>Schulung für Nutzerrolle "Autor:in" für für 2-5 Personen - Pauschalpreis unabhängig von finaler Teilnehmerzahl (einmalig)</t>
  </si>
  <si>
    <t xml:space="preserve">Das LMS mus von verschiedenen Endgeräten aus zugänglich (Desktop, Tablet, Smartphone) sein. Bei der Nutzung von mobilen Endgeräten muss  die webbasierte Ansicht für diese Art von Geräten optimiert (responsive) sein. </t>
  </si>
  <si>
    <t xml:space="preserve">Der E-Mail-Absender soll auf die Kundendomäne angepasst werden können. </t>
  </si>
  <si>
    <t>1.6</t>
  </si>
  <si>
    <t>1.7</t>
  </si>
  <si>
    <t>2.5</t>
  </si>
  <si>
    <t>Das LMS muss über regelmäßige Datensicherungsmaßnahmen und Maßnahmen zur Systemwiederherstellung verfügen.</t>
  </si>
  <si>
    <t>Zur eigenständigen Verwaltung und Administration muss der Bieter detaillierte Dokumentationen zu Installation, Betrieb und FAQ bereitstellen.</t>
  </si>
  <si>
    <t>Updates müssen außerhalb der Kernarbeitszeiten (montags bis freitags von 8:00 bis 15:00 Uhr) oder mit vorheriger Ankündigung erfolgen, um den Betrieb nicht zu stören.</t>
  </si>
  <si>
    <t>Das LMS muss redundant aufgebaut sein, um Ausfallsicherung und Lastverteilung zu gewährleisten.</t>
  </si>
  <si>
    <t>Das LMS muss auch bei hoher und starker Nutzung (definiert als gleichzeitiger Zugriff von 500 lernenden Personen) unterbrechungsfrei nutzbar sein.</t>
  </si>
  <si>
    <t>Daten müssen in Echtzeit verarbeitet (z.B. Veranstaltungsveröffentlichungen, Anmeldungen, Wartelisten) werden.</t>
  </si>
  <si>
    <t>Die Systemanforderungen der Stadt Hamm müssen erfüllt (siehe Anlage "Technische Anforderungen") sein.</t>
  </si>
  <si>
    <t>Definierte Systemverfügbarkeit (mind. &gt;=99,7 %) muss gewährleistet sein.</t>
  </si>
  <si>
    <r>
      <t>Funktionen des LMS (z.B. die Anzeige und das Aufrufen der Lerninhalte</t>
    </r>
    <r>
      <rPr>
        <sz val="10"/>
        <rFont val="Arial"/>
        <family val="2"/>
      </rPr>
      <t>) müssen</t>
    </r>
    <r>
      <rPr>
        <sz val="10"/>
        <color theme="1"/>
        <rFont val="Arial"/>
        <family val="2"/>
      </rPr>
      <t xml:space="preserve"> durch die Datenverarbeitung (z.B. Aktualisierung von Lerninhalten) nicht beeinträchtigt werden.</t>
    </r>
  </si>
  <si>
    <t>Single Sign On Anmeldung soll perspektivisch unterstützt werden.</t>
  </si>
  <si>
    <t xml:space="preserve">Das LMS muss Fehler durch automatische Feldvalidierung, wo freier Text nicht zulässig ist (z. B. In einem Datumsfeld, kann nur ein Datum und kein Text eingegeben werden) minimieren. </t>
  </si>
  <si>
    <t>Lernende Personen müssen jeweils einen persönlichen Zugang über ein eindeutig festgelegtes Merkmal (z.B. Personalnummer, Benutzername oder E-Mailadresse) haben.</t>
  </si>
  <si>
    <t>Für eine erleichterte Nutzung sollen den lernenden Personen eine benutzerfreundliche Hilfestellung zu den Standardfunktionen auf Deutsch zur Verfügung stehen (z. B. Tutorials, FAQs, Anleitungen, Schulungsvideos oder Ähnliches).</t>
  </si>
  <si>
    <t>Lernende Personen sollen persönliche Einstellungen (z.B. Schriftgröße, Häufigkeit der Mitteilungen, Farbschema) anpassen können.</t>
  </si>
  <si>
    <t>Das LMS muss WCAG-konform sein.</t>
  </si>
  <si>
    <t>Lernende Personen sollen über persönliche Einstellungen ihre Präferenzen festlegen können.</t>
  </si>
  <si>
    <t>Lernende Personen sollen interessante Lerninhalte (Favoriten-Funktion o.ä.) markieren können.</t>
  </si>
  <si>
    <t>Das LMS soll eine Option zur Umstellung auf eine genderneutrale Sprache bieten.</t>
  </si>
  <si>
    <t>Das LMS soll eine mehrsprachige Nutzung unterstützen, indem beispielsweise die Navigation und zentrale Bedienelemente in mindestens einer weiteren europäischen Sprache, wie Englisch, verfügbar sind.</t>
  </si>
  <si>
    <t>Im LMS muss es einen Veranstaltungskalender oder eine ähnliche Übersicht geben.</t>
  </si>
  <si>
    <t>Zu jeder Veranstaltung oder jedem (Selbst-)Lerninhalt muss es zusammenfassende Informationen zu Inhalt und Dauer bzw. Umfang geben, die vor Beginn eingesehen werden können.</t>
  </si>
  <si>
    <t>Lernende Personen müssen Erinnerungen an bevorstehende Veranstaltungen, z.B. per E-Mail oder über einen internen Postkorb des LMS erhalten können.</t>
  </si>
  <si>
    <t>Lernende Personen müssen einen Überblick über bevorstehende Veranstaltungen erhalten (z.B. 'Meine Termine') können.</t>
  </si>
  <si>
    <t>Lernende Personen müssen Benachrichtigungen über zugeteilte Lerninhalte und/oder automatisierte Erinnerungen zum Abschluss eines Lerninhalts erhalten.</t>
  </si>
  <si>
    <t xml:space="preserve">Das LMS muss die Organisation von Online- und Präsenzveranstaltungen sowie Seminaren ermöglichen. </t>
  </si>
  <si>
    <t>Neue lernende Personen in bestehenden Gruppen sollen automatisch die bereits zugewiesenen Lerninhalte erhalten können.</t>
  </si>
  <si>
    <t>Nach der Buchung müssen Teilnehmende automatisch eine E-Mail mit Bestätigung oder Termineinladung erhalten können.</t>
  </si>
  <si>
    <t>Das LMS muss einen einfachen Beteiligungs-Workflow unterstützt. Pro Veranstaltung muss festgelegt werden können, ob eine Beteiligung durch z.B. eine Führungskraft nötig ist.</t>
  </si>
  <si>
    <t>Das LMS muss eine Berichtsfunktion haben und die Generierung von Auswertungen für interne Analysezwecke ermöglichen.</t>
  </si>
  <si>
    <t>Daten der Berichte sollen mit MS Office weiterverarbeitet werden können.</t>
  </si>
  <si>
    <t>Eigene Berichte sollen angepasst werden können.</t>
  </si>
  <si>
    <t>Auswertungen sollen grafisch angezeigt bzw. dargestellt werden können.</t>
  </si>
  <si>
    <t>Das LMS soll E-Mails über den kundeneigenen Server versenden können (E-Mail-Relay).</t>
  </si>
  <si>
    <t>Lernende Personen sollen Lerninhalte bewerten können (z.B. Sterne oder Punkte), sofern diese Funktion durch Keyuser des Personalmanagement aktiviert wurde.</t>
  </si>
  <si>
    <t>Der E-Mail-Text für Buchungen, Bearbeitungen oder Stornierungen ist standardisiert, sollen aber veranstaltungsbezogen angepasst werden können.</t>
  </si>
  <si>
    <t>Erhaltene Teilnahmebestätigungen sollen als PDF/UA heruntergeladen werden können.</t>
  </si>
  <si>
    <t>Bei Anmeldungen oder Stornierungen soll ein Textfeld zur Erfassung von Zusatzinformationen durch lernende Personen vorhanden sein.</t>
  </si>
  <si>
    <t>Keyuser im Personalmanagement sollen einstellen können, ob Bewertungen und Kommentare für andere lernende Personen sichtbar sind.</t>
  </si>
  <si>
    <t>Eine Fortschrittsanzeige soll lernenden Personen den Erfüllungsgrad des Lerninhalts anzeigen können (z.B. zur Orientierung bei Lernpfaden).</t>
  </si>
  <si>
    <t>Lernende Personen sollen ihrer Bewertung einen Kommentar hinzufügen können.</t>
  </si>
  <si>
    <t>Erstellte Lerninhalte sollen aktualisiert werden können.</t>
  </si>
  <si>
    <t>Das gesamte LMS muss von einem Bieter geliefert werden.</t>
  </si>
  <si>
    <t>Der Support bei Problemen muss in deutscher Sprache angeboten (z.B. HelpDesk, FAQ) werden.</t>
  </si>
  <si>
    <t>Während der Implementierung und Inbetriebnahme muss der Bieter eine Projektleitung zur Unterstützung der Implementierung benennen.</t>
  </si>
  <si>
    <t>Es muss ein nutzerspezifisches Schulungsangebot für Administratoren im Personalmanagement angeboten werden.</t>
  </si>
  <si>
    <t>Es muss ein nutzerspezifisches Schulungsangebot für Keyuser im Personalmanagement angeboten werden.</t>
  </si>
  <si>
    <t>Es muss ein nutzerspezifisches Schulungsangebot für Nutzerrolle "Auror:in" angeboten werden.</t>
  </si>
  <si>
    <t>Das LMS muss EU-DSGVO-konform sein.</t>
  </si>
  <si>
    <t>Für das LMS muss ein umfassendes Sicherheitskonzept vorliegen.</t>
  </si>
  <si>
    <t>Der Serverstandort in Deutschland muss vorausgesetzt sein.</t>
  </si>
  <si>
    <t>Eine ISO 27001-Zertifizierung muss vorausgesetzt sein.</t>
  </si>
  <si>
    <t>Ein Datenschutzkonzept gemäß EU-DSGVO muss für den Betrieb vorliegen.</t>
  </si>
  <si>
    <t>Das LMS muss sicherheitsrelevante Ereignisse, wie Anmeldungen, Berechtigungsänderungen und verdächtigen Datenverkehr protokollieren.</t>
  </si>
  <si>
    <t>Der Bieter muss im LMS Security by Default und Security by Design umsetzen.</t>
  </si>
  <si>
    <t>Der Bieter muss Verschlüsselungstechnologien für Transport, Inhalt und Datenhaltung verwenden.</t>
  </si>
  <si>
    <t>Alle wesentlichen Änderungen im LMS sollen protokolliert und nachvollziehbar sein.</t>
  </si>
  <si>
    <t>Es muss eine standardisierte Ausstiegsstrategie zur Verfügung stehen, die sicherstellt, dass die Daten auch nach der Nutzung des LMS-Systems, z. B. nach Ablauf des Vertragsverhältnisses, weiterhin zugänglich bleiben.</t>
  </si>
  <si>
    <t>Das LMS muss dem Personalmanagement im Backend alle notwendigen Funktionen zur Planung, Verwaltung und Durchführung von internen Fortbildungsprogrammenen und Lerninhalten bieten.</t>
  </si>
  <si>
    <t>Das LMS muss verschiedene Rollen mit unterschiedlichen Berechtigungen bieten, die von stadtinternen Administratoren angepasst und vergeben werden können.</t>
  </si>
  <si>
    <t>Wichtige Prozesse wie Mitteilungen, Erinnerungen, Erstellung von Teilnahmebestätigungen und Bewertungsabfragen (Feedback) müssen automatisiert werden können oder durch einen Prozessauslöser aktiviert werden können.</t>
  </si>
  <si>
    <t>Es müssen mindestens 7 unterschiedliche Rollen nach Bedarf definiert werden können. Die Rollenbezeichnungen sind dabei nicht festgelegt, sondern dienen der Beschreibung der jeweiligen Funktion:
1. Lernende Person
2. Keyuser im Personalmanagement
3. Admin im Personalmanagement
4. Führungskraft (Beteiligte Person) im Fachamt
5. "Autor:in" (Rolle zur Erstellung und Pflege von (Selbst-)Lerninhalten)
6. "Dozent:in" (Rolle zur Durchführung von Lernveranstaltungen, mit bereichs- oder inhaltsbezogenen Berechtigungen)
7. LMS-Manager im Fachamt (mit erweitertem, aber eingeschränktem Zugang, z. B. für ein Team)</t>
  </si>
  <si>
    <t>Das LMS soll mit Infofeldern oder mithilfe eines internen Postkorbs o.ä. Informationen anzeigen (z.B. zur Einführung neuer Funktionen) können.</t>
  </si>
  <si>
    <t>Teilnehmendenlisten sollen rollenspezifisch eingesehen werden können.</t>
  </si>
  <si>
    <t>Pflichtfelder in Vorlagen sollen individuell an das bei dem Auftraggeber verwendete Begriffssystem angepasst werden können.</t>
  </si>
  <si>
    <t>Der Vertrag muss mit EVB-IT und dem AV-Vertrag des Auftraggebers abgeschlossen werden.</t>
  </si>
  <si>
    <t>Das LMS soll einen mehrstufigen (d.h. mehr als eine Stufe) Beteiligungs-Workflow unterstützen können.</t>
  </si>
  <si>
    <t>Kosten für Bereitstellung und Inbetriebnahme einer Schnittstelle zum laufenden Datenimport für Stammdaten und Organisationsstrukturen (z.B. aus SAP HCM oder einem lokalen Active Directory) ggfls. über eine Standardanbindung (z. B. via CSV-, Excel-Datei oder API).
Der Import muss der einmaligen Erstellung sowie der regelmäßigen Aktualisierung der im LMS hinterlegten Nutzerdaten und Organisationsstrukturen gemäß dem Organigramm des Auftraggebers dienen. Durch den Datenimport müssen Lernende innerhalb des LMS zu Gruppen analog der Organisationsstruktur zugeordnet werden können (z.B. Auszubildende oder Zugehörigkeit zu einem Fachamt). (Preis pro Stück; einmalig)</t>
  </si>
  <si>
    <t>Laufende Kosten für Betrieb und Wartung der Schnittstelle zum Datenimport aus dem HR-System in das LMS z.B. für Stammdatenabgleich zu Position 1.7.(jährlich)</t>
  </si>
  <si>
    <t>4.6 Anforderungen an den Bieter, Implementierung, Inbetriebnahme, Pflege und Support und Schulung</t>
  </si>
  <si>
    <t>4.6.3</t>
  </si>
  <si>
    <t>4.6.4</t>
  </si>
  <si>
    <t>4.6.5</t>
  </si>
  <si>
    <t>4.6.6</t>
  </si>
  <si>
    <t>4.6.7</t>
  </si>
  <si>
    <t>4.6.8</t>
  </si>
  <si>
    <t>4.6.9</t>
  </si>
  <si>
    <t>4.6.10</t>
  </si>
  <si>
    <t>4.7 Datenschutz und -sicherheit</t>
  </si>
  <si>
    <t>4.7.11</t>
  </si>
  <si>
    <t>Zusätzliche Leistungen:</t>
  </si>
  <si>
    <r>
      <t xml:space="preserve">Zusicherung des Bieters
„erfüllt“?
</t>
    </r>
    <r>
      <rPr>
        <sz val="10"/>
        <color theme="1"/>
        <rFont val="Arial"/>
        <family val="2"/>
      </rPr>
      <t>Es ist jeweils
JA oder NEIN
anzukreuzen bzw. eine vorgeschlagene Antwort entsprechend des Drop-Down-Menüs auszuwählen</t>
    </r>
  </si>
  <si>
    <t>Lizenzkosten zusätzlich pro weitere externe Person in der Nutzerrolle "Dozent:in" (Einheitspreis pro Lizenz, jährlich)</t>
  </si>
  <si>
    <t>O.1.8</t>
  </si>
  <si>
    <t>Kosten für Bereitstellung und Inbetriebnahme einer Schnittstelle zum laufenden Datenexport in nachgelagerte Systeme (z.B. e-Personalakte Doxis) ggfls. über eine Standardanbindung (z. B. via CSV-, Excel-Datei oder API).
Der Export muss der Übergabe relevanter Lern- und Nutzungsdaten an weitere angebundene Systeme dienen. Beispielsweise muss das LMS die im Rahmen von Schulungen erzeugten Dokumente (z.B. Zertifikate) unter Verwendung der Personalnummer als Dateiname auf einer externen Ressource (z.B. Server) bereitstellen können. Der Auftraggeber behält sich vor, diese Leistung innerhalb von 12 Monaten nach Zuschlag abzurufen. (einmalig)</t>
  </si>
  <si>
    <t>Laufende Kosten für Betrieb und Wartung der Schnittstelle zum Datenexport aus dem LMS in nachgelagerte Systeme zu Position O.1.8. Der Auftraggeber behält sich vor, diese Leistung innerhalb von 12 Monaten nach Zuschlag abzurufen. (jährlich)</t>
  </si>
  <si>
    <t>Z.1</t>
  </si>
  <si>
    <t>O.1 Optionale Leistungen</t>
  </si>
  <si>
    <t>O.2 Optionale Leistungen</t>
  </si>
  <si>
    <t>O.2.6</t>
  </si>
  <si>
    <t>Kosten für Customizing-Dienstleistungen (Tagessatz)</t>
  </si>
  <si>
    <t>Kosten für Einrichtung von Dummy-E-Mailadressen (für ca. 1.000 Lernende, sofern diese für Inbetriebnahme oder Betrieb des LMS erforderlich sind) (Preis für 1.000 Lernende, einmalig)</t>
  </si>
  <si>
    <t>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</si>
</sst>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21" x14ac:knownFonts="1">
    <font>
      <sz val="11"/>
      <color theme="1"/>
      <name val="Arial"/>
      <family val="2"/>
    </font>
    <font>
      <sz val="10"/>
      <color theme="1"/>
      <name val="Arial"/>
      <family val="2"/>
    </font>
    <font>
      <b/>
      <sz val="10"/>
      <color theme="1"/>
      <name val="Arial"/>
      <family val="2"/>
    </font>
    <font>
      <b/>
      <sz val="12"/>
      <color theme="1"/>
      <name val="Arial"/>
      <family val="2"/>
    </font>
    <font>
      <b/>
      <sz val="9"/>
      <color theme="1"/>
      <name val="Arial"/>
      <family val="2"/>
    </font>
    <font>
      <b/>
      <sz val="11"/>
      <color rgb="FFFF0000"/>
      <name val="Arial"/>
      <family val="2"/>
    </font>
    <font>
      <sz val="11"/>
      <color theme="1"/>
      <name val="Arial"/>
      <family val="2"/>
    </font>
    <font>
      <sz val="9"/>
      <color theme="1"/>
      <name val="Arial"/>
      <family val="2"/>
    </font>
    <font>
      <b/>
      <u/>
      <sz val="10"/>
      <color theme="1"/>
      <name val="Arial"/>
      <family val="2"/>
    </font>
    <font>
      <b/>
      <sz val="14"/>
      <color theme="1"/>
      <name val="Arial"/>
      <family val="2"/>
    </font>
    <font>
      <b/>
      <sz val="12"/>
      <name val="Arial"/>
      <family val="2"/>
    </font>
    <font>
      <sz val="8"/>
      <name val="Arial"/>
      <family val="2"/>
    </font>
    <font>
      <sz val="11"/>
      <name val="Arial"/>
      <family val="2"/>
    </font>
    <font>
      <sz val="10"/>
      <name val="Arial"/>
      <family val="2"/>
    </font>
    <font>
      <b/>
      <sz val="10"/>
      <name val="Arial"/>
      <family val="2"/>
    </font>
    <font>
      <sz val="11"/>
      <color rgb="FFFF0000"/>
      <name val="Arial"/>
      <family val="2"/>
    </font>
    <font>
      <b/>
      <sz val="11"/>
      <name val="Arial"/>
      <family val="2"/>
    </font>
    <font>
      <b/>
      <sz val="14"/>
      <color rgb="FFC00000"/>
      <name val="Arial"/>
      <family val="2"/>
    </font>
    <font>
      <sz val="10"/>
      <color rgb="FF000000"/>
      <name val="Arial"/>
      <family val="2"/>
    </font>
    <font>
      <sz val="10"/>
      <color rgb="FFFF0000"/>
      <name val="Arial"/>
      <family val="2"/>
    </font>
    <font>
      <b/>
      <sz val="11"/>
      <color theme="1"/>
      <name val="Arial"/>
      <family val="2"/>
    </font>
  </fonts>
  <fills count="7">
    <fill>
      <patternFill patternType="none"/>
    </fill>
    <fill>
      <patternFill patternType="gray125"/>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C00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thin">
        <color indexed="64"/>
      </top>
      <bottom style="thin">
        <color theme="0"/>
      </bottom>
      <diagonal/>
    </border>
    <border>
      <left/>
      <right style="thin">
        <color indexed="64"/>
      </right>
      <top style="thin">
        <color theme="0"/>
      </top>
      <bottom/>
      <diagonal/>
    </border>
    <border>
      <left/>
      <right style="thin">
        <color indexed="64"/>
      </right>
      <top style="thin">
        <color theme="0"/>
      </top>
      <bottom style="thin">
        <color theme="0"/>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bottom style="thin">
        <color indexed="64"/>
      </bottom>
      <diagonal/>
    </border>
    <border>
      <left/>
      <right/>
      <top style="thin">
        <color theme="0"/>
      </top>
      <bottom style="thin">
        <color theme="0"/>
      </bottom>
      <diagonal/>
    </border>
    <border>
      <left style="thin">
        <color theme="0"/>
      </left>
      <right/>
      <top style="thin">
        <color indexed="64"/>
      </top>
      <bottom style="thin">
        <color indexed="64"/>
      </bottom>
      <diagonal/>
    </border>
    <border>
      <left style="thin">
        <color theme="0"/>
      </left>
      <right/>
      <top/>
      <bottom style="thin">
        <color indexed="64"/>
      </bottom>
      <diagonal/>
    </border>
    <border>
      <left style="thin">
        <color theme="0"/>
      </left>
      <right/>
      <top/>
      <bottom/>
      <diagonal/>
    </border>
    <border>
      <left/>
      <right/>
      <top style="thin">
        <color theme="0"/>
      </top>
      <bottom/>
      <diagonal/>
    </border>
    <border>
      <left style="thin">
        <color theme="0"/>
      </left>
      <right/>
      <top/>
      <bottom style="thin">
        <color theme="0"/>
      </bottom>
      <diagonal/>
    </border>
    <border>
      <left/>
      <right style="thin">
        <color theme="0"/>
      </right>
      <top style="thin">
        <color theme="0"/>
      </top>
      <bottom/>
      <diagonal/>
    </border>
    <border>
      <left/>
      <right style="thin">
        <color theme="0"/>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theme="0"/>
      </left>
      <right style="thin">
        <color theme="0"/>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bottom style="thin">
        <color theme="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thin">
        <color theme="0"/>
      </left>
      <right style="medium">
        <color indexed="64"/>
      </right>
      <top/>
      <bottom style="thin">
        <color theme="0"/>
      </bottom>
      <diagonal/>
    </border>
    <border>
      <left style="medium">
        <color indexed="64"/>
      </left>
      <right/>
      <top style="thin">
        <color theme="0"/>
      </top>
      <bottom/>
      <diagonal/>
    </border>
    <border>
      <left/>
      <right style="medium">
        <color indexed="64"/>
      </right>
      <top/>
      <bottom/>
      <diagonal/>
    </border>
    <border>
      <left style="medium">
        <color indexed="64"/>
      </left>
      <right style="thin">
        <color theme="0"/>
      </right>
      <top style="thin">
        <color theme="0"/>
      </top>
      <bottom style="thin">
        <color theme="0"/>
      </bottom>
      <diagonal/>
    </border>
    <border>
      <left/>
      <right style="medium">
        <color indexed="64"/>
      </right>
      <top style="thin">
        <color theme="0"/>
      </top>
      <bottom style="thin">
        <color theme="0"/>
      </bottom>
      <diagonal/>
    </border>
    <border>
      <left style="medium">
        <color indexed="64"/>
      </left>
      <right/>
      <top/>
      <bottom style="thin">
        <color indexed="64"/>
      </bottom>
      <diagonal/>
    </border>
    <border>
      <left style="thin">
        <color theme="0"/>
      </left>
      <right style="medium">
        <color indexed="64"/>
      </right>
      <top style="thin">
        <color theme="0"/>
      </top>
      <bottom style="thin">
        <color indexed="64"/>
      </bottom>
      <diagonal/>
    </border>
    <border>
      <left style="medium">
        <color indexed="64"/>
      </left>
      <right/>
      <top style="thin">
        <color indexed="64"/>
      </top>
      <bottom style="thin">
        <color theme="0"/>
      </bottom>
      <diagonal/>
    </border>
    <border>
      <left style="thin">
        <color theme="0"/>
      </left>
      <right style="medium">
        <color indexed="64"/>
      </right>
      <top style="thin">
        <color indexed="64"/>
      </top>
      <bottom style="thin">
        <color theme="0"/>
      </bottom>
      <diagonal/>
    </border>
    <border>
      <left style="medium">
        <color indexed="64"/>
      </left>
      <right/>
      <top style="thin">
        <color theme="0"/>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9" fontId="6" fillId="0" borderId="0" applyFont="0" applyFill="0" applyBorder="0" applyAlignment="0" applyProtection="0"/>
    <xf numFmtId="0" fontId="13" fillId="0" borderId="0"/>
  </cellStyleXfs>
  <cellXfs count="191">
    <xf numFmtId="0" fontId="0" fillId="0" borderId="0" xfId="0"/>
    <xf numFmtId="9" fontId="2" fillId="0" borderId="3" xfId="1" applyFont="1" applyBorder="1" applyAlignment="1" applyProtection="1">
      <alignment vertical="center" wrapText="1"/>
    </xf>
    <xf numFmtId="164" fontId="1" fillId="2" borderId="69" xfId="0" applyNumberFormat="1" applyFont="1" applyFill="1" applyBorder="1" applyAlignment="1" applyProtection="1">
      <alignment horizontal="right" vertical="center" wrapText="1"/>
      <protection locked="0"/>
    </xf>
    <xf numFmtId="0" fontId="4" fillId="2" borderId="5" xfId="0" applyFont="1" applyFill="1" applyBorder="1" applyAlignment="1" applyProtection="1">
      <alignment horizontal="left" vertical="center" wrapText="1"/>
      <protection locked="0"/>
    </xf>
    <xf numFmtId="0" fontId="4" fillId="2" borderId="6" xfId="0" applyFont="1" applyFill="1" applyBorder="1" applyAlignment="1" applyProtection="1">
      <alignment horizontal="left" vertical="center" wrapText="1"/>
      <protection locked="0"/>
    </xf>
    <xf numFmtId="0" fontId="4" fillId="2" borderId="22"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28"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0" fillId="0" borderId="0" xfId="0" applyProtection="1"/>
    <xf numFmtId="0" fontId="0" fillId="0" borderId="24" xfId="0" applyBorder="1" applyProtection="1"/>
    <xf numFmtId="0" fontId="0" fillId="0" borderId="17" xfId="0" applyBorder="1" applyProtection="1"/>
    <xf numFmtId="0" fontId="12" fillId="0" borderId="19" xfId="0" applyFont="1" applyBorder="1" applyProtection="1"/>
    <xf numFmtId="0" fontId="12" fillId="0" borderId="0" xfId="0" applyFont="1" applyProtection="1"/>
    <xf numFmtId="0" fontId="12" fillId="0" borderId="0" xfId="0" applyFont="1" applyAlignment="1" applyProtection="1">
      <alignment horizontal="left"/>
    </xf>
    <xf numFmtId="0" fontId="12" fillId="0" borderId="0" xfId="0" applyFont="1" applyAlignment="1" applyProtection="1">
      <alignment horizontal="center"/>
    </xf>
    <xf numFmtId="0" fontId="0" fillId="0" borderId="18" xfId="0" applyBorder="1" applyProtection="1"/>
    <xf numFmtId="0" fontId="3" fillId="0" borderId="31" xfId="0" applyFont="1" applyBorder="1" applyAlignment="1" applyProtection="1">
      <alignment horizontal="center" vertical="center" wrapText="1"/>
    </xf>
    <xf numFmtId="0" fontId="3" fillId="0" borderId="32" xfId="0" applyFont="1" applyBorder="1" applyAlignment="1" applyProtection="1">
      <alignment horizontal="center" vertical="center" wrapText="1"/>
    </xf>
    <xf numFmtId="0" fontId="3" fillId="0" borderId="33" xfId="0" applyFont="1" applyBorder="1" applyAlignment="1" applyProtection="1">
      <alignment horizontal="center" vertical="center" wrapText="1"/>
    </xf>
    <xf numFmtId="0" fontId="13" fillId="0" borderId="30" xfId="0" applyFont="1" applyBorder="1" applyAlignment="1" applyProtection="1">
      <alignment vertical="top" wrapText="1"/>
    </xf>
    <xf numFmtId="0" fontId="0" fillId="0" borderId="14" xfId="0" applyBorder="1" applyProtection="1"/>
    <xf numFmtId="0" fontId="8" fillId="0" borderId="34" xfId="0" applyFont="1" applyBorder="1" applyAlignment="1" applyProtection="1">
      <alignment horizontal="left" vertical="center" wrapText="1"/>
    </xf>
    <xf numFmtId="0" fontId="8" fillId="0" borderId="6" xfId="0" applyFont="1" applyBorder="1" applyAlignment="1" applyProtection="1">
      <alignment horizontal="left" vertical="center" wrapText="1"/>
    </xf>
    <xf numFmtId="0" fontId="8" fillId="0" borderId="15" xfId="0" applyFont="1" applyBorder="1" applyAlignment="1" applyProtection="1">
      <alignment horizontal="left" vertical="center" wrapText="1"/>
    </xf>
    <xf numFmtId="0" fontId="9" fillId="0" borderId="15"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10" fillId="5" borderId="35" xfId="0" applyFont="1" applyFill="1" applyBorder="1" applyAlignment="1" applyProtection="1">
      <alignment horizontal="center" vertical="center" wrapText="1"/>
    </xf>
    <xf numFmtId="0" fontId="10" fillId="5" borderId="4" xfId="0" applyFont="1" applyFill="1" applyBorder="1" applyAlignment="1" applyProtection="1">
      <alignment horizontal="center" vertical="center" wrapText="1"/>
    </xf>
    <xf numFmtId="0" fontId="10" fillId="5" borderId="27" xfId="0" applyFont="1" applyFill="1" applyBorder="1" applyAlignment="1" applyProtection="1">
      <alignment horizontal="center" vertical="center" wrapText="1"/>
    </xf>
    <xf numFmtId="0" fontId="10" fillId="0" borderId="0" xfId="0" applyFont="1" applyAlignment="1" applyProtection="1">
      <alignment vertical="center" wrapText="1"/>
    </xf>
    <xf numFmtId="0" fontId="3" fillId="0" borderId="35" xfId="0" applyFont="1" applyBorder="1" applyAlignment="1" applyProtection="1">
      <alignment horizontal="left" vertical="center" wrapText="1"/>
    </xf>
    <xf numFmtId="0" fontId="3" fillId="0" borderId="4" xfId="0" applyFont="1" applyBorder="1" applyAlignment="1" applyProtection="1">
      <alignment horizontal="left" vertical="center" wrapText="1"/>
    </xf>
    <xf numFmtId="0" fontId="3" fillId="0" borderId="27" xfId="0" applyFont="1" applyBorder="1" applyAlignment="1" applyProtection="1">
      <alignment horizontal="left" vertical="center" wrapText="1"/>
    </xf>
    <xf numFmtId="0" fontId="10" fillId="0" borderId="14" xfId="0" applyFont="1" applyBorder="1" applyAlignment="1" applyProtection="1">
      <alignment vertical="center" wrapText="1"/>
    </xf>
    <xf numFmtId="0" fontId="2" fillId="0" borderId="35"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27" xfId="0" applyFont="1" applyBorder="1" applyAlignment="1" applyProtection="1">
      <alignment horizontal="center" vertical="center" wrapText="1"/>
    </xf>
    <xf numFmtId="0" fontId="3" fillId="0" borderId="36" xfId="0" applyFont="1" applyBorder="1" applyAlignment="1" applyProtection="1">
      <alignment horizontal="left" vertical="center" wrapText="1"/>
    </xf>
    <xf numFmtId="0" fontId="3" fillId="0" borderId="17" xfId="0" applyFont="1" applyBorder="1" applyAlignment="1" applyProtection="1">
      <alignment horizontal="left" vertical="center" wrapText="1"/>
    </xf>
    <xf numFmtId="0" fontId="3" fillId="0" borderId="24" xfId="0" applyFont="1" applyBorder="1" applyAlignment="1" applyProtection="1">
      <alignment horizontal="left" vertical="center" wrapText="1"/>
    </xf>
    <xf numFmtId="0" fontId="3" fillId="0" borderId="19" xfId="0" applyFont="1" applyBorder="1" applyAlignment="1" applyProtection="1">
      <alignment horizontal="left" vertical="center" wrapText="1"/>
    </xf>
    <xf numFmtId="0" fontId="3" fillId="0" borderId="37" xfId="0" applyFont="1" applyBorder="1" applyAlignment="1" applyProtection="1">
      <alignment horizontal="left" vertical="center" wrapText="1"/>
    </xf>
    <xf numFmtId="0" fontId="10" fillId="0" borderId="14" xfId="0" applyFont="1" applyBorder="1" applyAlignment="1" applyProtection="1">
      <alignment horizontal="left" vertical="center" wrapText="1"/>
    </xf>
    <xf numFmtId="0" fontId="1" fillId="0" borderId="38" xfId="0" applyFont="1" applyBorder="1" applyAlignment="1" applyProtection="1">
      <alignment horizontal="left" vertical="center" wrapText="1"/>
    </xf>
    <xf numFmtId="0" fontId="1" fillId="0" borderId="9" xfId="0" applyFont="1" applyBorder="1" applyAlignment="1" applyProtection="1">
      <alignment horizontal="left" vertical="center" wrapText="1"/>
    </xf>
    <xf numFmtId="0" fontId="1" fillId="0" borderId="20" xfId="0" applyFont="1" applyBorder="1" applyAlignment="1" applyProtection="1">
      <alignment vertical="center"/>
    </xf>
    <xf numFmtId="0" fontId="3" fillId="0" borderId="39" xfId="0" applyFont="1" applyBorder="1" applyAlignment="1" applyProtection="1">
      <alignment horizontal="left" vertical="center" wrapText="1"/>
    </xf>
    <xf numFmtId="0" fontId="3" fillId="0" borderId="40" xfId="0" applyFont="1" applyBorder="1" applyAlignment="1" applyProtection="1">
      <alignment horizontal="left" vertical="center" wrapText="1"/>
    </xf>
    <xf numFmtId="0" fontId="3" fillId="0" borderId="10" xfId="0" applyFont="1" applyBorder="1" applyAlignment="1" applyProtection="1">
      <alignment horizontal="left" vertical="center" wrapText="1"/>
    </xf>
    <xf numFmtId="0" fontId="2" fillId="0" borderId="20" xfId="0" applyFont="1" applyBorder="1" applyAlignment="1" applyProtection="1">
      <alignment horizontal="center" vertical="center" wrapText="1"/>
    </xf>
    <xf numFmtId="0" fontId="1" fillId="0" borderId="41" xfId="0" applyFont="1" applyBorder="1" applyAlignment="1" applyProtection="1">
      <alignment vertical="center" wrapText="1"/>
    </xf>
    <xf numFmtId="14" fontId="4" fillId="0" borderId="42" xfId="0" applyNumberFormat="1" applyFont="1" applyBorder="1" applyAlignment="1" applyProtection="1">
      <alignment horizontal="center" vertical="center" wrapText="1"/>
    </xf>
    <xf numFmtId="14" fontId="4" fillId="0" borderId="13" xfId="0" applyNumberFormat="1" applyFont="1" applyBorder="1" applyAlignment="1" applyProtection="1">
      <alignment horizontal="center" vertical="center" wrapText="1"/>
    </xf>
    <xf numFmtId="14" fontId="2" fillId="0" borderId="21" xfId="0" applyNumberFormat="1" applyFont="1" applyBorder="1" applyAlignment="1" applyProtection="1">
      <alignment horizontal="center" vertical="center" wrapText="1"/>
    </xf>
    <xf numFmtId="0" fontId="2" fillId="0" borderId="16" xfId="0" applyFont="1" applyBorder="1" applyAlignment="1" applyProtection="1">
      <alignment vertical="center" wrapText="1"/>
    </xf>
    <xf numFmtId="0" fontId="1" fillId="0" borderId="43" xfId="0" applyFont="1" applyBorder="1" applyAlignment="1" applyProtection="1">
      <alignment wrapText="1"/>
    </xf>
    <xf numFmtId="0" fontId="14" fillId="0" borderId="14" xfId="0" applyFont="1" applyBorder="1" applyAlignment="1" applyProtection="1">
      <alignment vertical="center" wrapText="1"/>
    </xf>
    <xf numFmtId="0" fontId="7" fillId="0" borderId="44" xfId="0" applyFont="1" applyBorder="1" applyAlignment="1" applyProtection="1">
      <alignment vertical="center"/>
    </xf>
    <xf numFmtId="0" fontId="0" fillId="0" borderId="12" xfId="0" applyBorder="1" applyProtection="1"/>
    <xf numFmtId="0" fontId="0" fillId="0" borderId="8" xfId="0" applyBorder="1" applyProtection="1"/>
    <xf numFmtId="0" fontId="0" fillId="0" borderId="45" xfId="0" applyBorder="1" applyProtection="1"/>
    <xf numFmtId="0" fontId="12" fillId="0" borderId="30" xfId="0" applyFont="1" applyBorder="1" applyProtection="1"/>
    <xf numFmtId="0" fontId="7" fillId="0" borderId="46" xfId="0" applyFont="1" applyBorder="1" applyAlignment="1" applyProtection="1">
      <alignment vertical="center"/>
    </xf>
    <xf numFmtId="0" fontId="0" fillId="0" borderId="11" xfId="0" applyBorder="1" applyProtection="1"/>
    <xf numFmtId="0" fontId="0" fillId="0" borderId="43" xfId="0" applyBorder="1" applyProtection="1"/>
    <xf numFmtId="0" fontId="0" fillId="0" borderId="0" xfId="0" applyAlignment="1" applyProtection="1">
      <alignment horizontal="center" vertical="center"/>
    </xf>
    <xf numFmtId="0" fontId="2" fillId="3" borderId="47"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48" xfId="0" applyFont="1" applyFill="1" applyBorder="1" applyAlignment="1" applyProtection="1">
      <alignment horizontal="center" vertical="center" wrapText="1"/>
    </xf>
    <xf numFmtId="0" fontId="12" fillId="0" borderId="18" xfId="0" applyFont="1" applyBorder="1" applyAlignment="1" applyProtection="1">
      <alignment horizontal="center" vertical="center"/>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3" fillId="5" borderId="35"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5" borderId="27" xfId="0" applyFont="1" applyFill="1" applyBorder="1" applyAlignment="1" applyProtection="1">
      <alignment horizontal="left" vertical="center" wrapText="1"/>
    </xf>
    <xf numFmtId="0" fontId="17" fillId="0" borderId="0" xfId="0" applyFont="1" applyAlignment="1" applyProtection="1">
      <alignment horizontal="center" vertical="center" wrapText="1"/>
    </xf>
    <xf numFmtId="49" fontId="2" fillId="0" borderId="47" xfId="0" applyNumberFormat="1" applyFont="1" applyBorder="1" applyAlignment="1" applyProtection="1">
      <alignment horizontal="center" vertical="center" wrapText="1"/>
    </xf>
    <xf numFmtId="3" fontId="1" fillId="0" borderId="2" xfId="0" applyNumberFormat="1" applyFont="1" applyBorder="1" applyAlignment="1" applyProtection="1">
      <alignment horizontal="left" vertical="center" wrapText="1"/>
    </xf>
    <xf numFmtId="3" fontId="1" fillId="0" borderId="4" xfId="0" applyNumberFormat="1" applyFont="1" applyBorder="1" applyAlignment="1" applyProtection="1">
      <alignment horizontal="left" vertical="center" wrapText="1"/>
    </xf>
    <xf numFmtId="3" fontId="1" fillId="0" borderId="3" xfId="0" applyNumberFormat="1" applyFont="1" applyBorder="1" applyAlignment="1" applyProtection="1">
      <alignment horizontal="left" vertical="center" wrapText="1"/>
    </xf>
    <xf numFmtId="164" fontId="1" fillId="3" borderId="48" xfId="0" applyNumberFormat="1" applyFont="1" applyFill="1" applyBorder="1" applyAlignment="1" applyProtection="1">
      <alignment horizontal="right" vertical="center" wrapText="1"/>
    </xf>
    <xf numFmtId="3" fontId="13" fillId="0" borderId="2" xfId="0" applyNumberFormat="1" applyFont="1" applyBorder="1" applyAlignment="1" applyProtection="1">
      <alignment horizontal="left" vertical="center" wrapText="1"/>
    </xf>
    <xf numFmtId="3" fontId="13" fillId="0" borderId="4" xfId="0" applyNumberFormat="1" applyFont="1" applyBorder="1" applyAlignment="1" applyProtection="1">
      <alignment horizontal="left" vertical="center" wrapText="1"/>
    </xf>
    <xf numFmtId="3" fontId="13" fillId="0" borderId="3" xfId="0" applyNumberFormat="1" applyFont="1" applyBorder="1" applyAlignment="1" applyProtection="1">
      <alignment horizontal="left" vertical="center" wrapText="1"/>
    </xf>
    <xf numFmtId="0" fontId="3" fillId="6" borderId="35" xfId="0" applyFont="1" applyFill="1" applyBorder="1" applyAlignment="1" applyProtection="1">
      <alignment horizontal="left" vertical="center" wrapText="1"/>
    </xf>
    <xf numFmtId="0" fontId="3" fillId="6" borderId="4" xfId="0" applyFont="1" applyFill="1" applyBorder="1" applyAlignment="1" applyProtection="1">
      <alignment horizontal="left" vertical="center" wrapText="1"/>
    </xf>
    <xf numFmtId="0" fontId="3" fillId="6" borderId="27" xfId="0" applyFont="1" applyFill="1" applyBorder="1" applyAlignment="1" applyProtection="1">
      <alignment horizontal="left" vertical="center" wrapText="1"/>
    </xf>
    <xf numFmtId="49" fontId="14" fillId="0" borderId="47"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3" fontId="2" fillId="0" borderId="4" xfId="0" applyNumberFormat="1" applyFont="1" applyBorder="1" applyAlignment="1" applyProtection="1">
      <alignment horizontal="center" vertical="center" wrapText="1"/>
    </xf>
    <xf numFmtId="0" fontId="1" fillId="0" borderId="4" xfId="0" applyFont="1" applyBorder="1" applyAlignment="1" applyProtection="1">
      <alignment horizontal="left" vertical="center" wrapText="1"/>
    </xf>
    <xf numFmtId="164" fontId="1" fillId="0" borderId="4" xfId="0" applyNumberFormat="1" applyFont="1" applyBorder="1" applyAlignment="1" applyProtection="1">
      <alignment horizontal="right" vertical="center" wrapText="1"/>
    </xf>
    <xf numFmtId="164" fontId="1" fillId="0" borderId="27" xfId="0" applyNumberFormat="1" applyFont="1" applyBorder="1" applyAlignment="1" applyProtection="1">
      <alignment horizontal="right" vertical="center" wrapText="1"/>
    </xf>
    <xf numFmtId="0" fontId="2" fillId="0" borderId="35" xfId="0" applyFont="1" applyBorder="1" applyAlignment="1" applyProtection="1">
      <alignment horizontal="right" vertical="center" wrapText="1"/>
    </xf>
    <xf numFmtId="0" fontId="2" fillId="0" borderId="4" xfId="0" applyFont="1" applyBorder="1" applyAlignment="1" applyProtection="1">
      <alignment horizontal="right" vertical="center" wrapText="1"/>
    </xf>
    <xf numFmtId="0" fontId="2" fillId="0" borderId="3" xfId="0" applyFont="1" applyBorder="1" applyAlignment="1" applyProtection="1">
      <alignment horizontal="right" vertical="center" wrapText="1"/>
    </xf>
    <xf numFmtId="0" fontId="2" fillId="0" borderId="50" xfId="0" applyFont="1" applyBorder="1" applyAlignment="1" applyProtection="1">
      <alignment horizontal="right" vertical="center" wrapText="1"/>
    </xf>
    <xf numFmtId="0" fontId="2" fillId="0" borderId="51" xfId="0" applyFont="1" applyBorder="1" applyAlignment="1" applyProtection="1">
      <alignment horizontal="right" vertical="center" wrapText="1"/>
    </xf>
    <xf numFmtId="0" fontId="2" fillId="0" borderId="52" xfId="0" applyFont="1" applyBorder="1" applyAlignment="1" applyProtection="1">
      <alignment horizontal="right" vertical="center" wrapText="1"/>
    </xf>
    <xf numFmtId="164" fontId="1" fillId="3" borderId="53" xfId="0" applyNumberFormat="1" applyFont="1" applyFill="1" applyBorder="1" applyAlignment="1" applyProtection="1">
      <alignment horizontal="right" vertical="center" wrapText="1"/>
    </xf>
    <xf numFmtId="0" fontId="2" fillId="0" borderId="0" xfId="0" applyFont="1" applyAlignment="1" applyProtection="1">
      <alignment horizontal="right" vertical="center"/>
    </xf>
    <xf numFmtId="0" fontId="3" fillId="6" borderId="31" xfId="0" applyFont="1" applyFill="1" applyBorder="1" applyAlignment="1" applyProtection="1">
      <alignment horizontal="left" vertical="center" wrapText="1"/>
    </xf>
    <xf numFmtId="0" fontId="3" fillId="6" borderId="32" xfId="0" applyFont="1" applyFill="1" applyBorder="1" applyAlignment="1" applyProtection="1">
      <alignment horizontal="left" vertical="center" wrapText="1"/>
    </xf>
    <xf numFmtId="0" fontId="3" fillId="6" borderId="33" xfId="0" applyFont="1" applyFill="1" applyBorder="1" applyAlignment="1" applyProtection="1">
      <alignment horizontal="left" vertical="center" wrapText="1"/>
    </xf>
    <xf numFmtId="0" fontId="3" fillId="3" borderId="35" xfId="0" applyFont="1" applyFill="1" applyBorder="1" applyAlignment="1" applyProtection="1">
      <alignment horizontal="left" vertical="center" wrapText="1"/>
    </xf>
    <xf numFmtId="0" fontId="3" fillId="3" borderId="4" xfId="0" applyFont="1" applyFill="1" applyBorder="1" applyAlignment="1" applyProtection="1">
      <alignment horizontal="left" vertical="center" wrapText="1"/>
    </xf>
    <xf numFmtId="0" fontId="1" fillId="3" borderId="1" xfId="0" applyFont="1" applyFill="1" applyBorder="1" applyAlignment="1" applyProtection="1">
      <alignment horizontal="center" vertical="center" wrapText="1"/>
    </xf>
    <xf numFmtId="0" fontId="1" fillId="3" borderId="27" xfId="0" applyFont="1" applyFill="1" applyBorder="1" applyAlignment="1" applyProtection="1">
      <alignment horizontal="center" vertical="center" wrapText="1"/>
    </xf>
    <xf numFmtId="49" fontId="2" fillId="0" borderId="68" xfId="0" applyNumberFormat="1" applyFont="1" applyBorder="1" applyAlignment="1" applyProtection="1">
      <alignment horizontal="center" vertical="center" wrapText="1"/>
    </xf>
    <xf numFmtId="3" fontId="2" fillId="0" borderId="69" xfId="0" applyNumberFormat="1" applyFont="1" applyBorder="1" applyAlignment="1" applyProtection="1">
      <alignment horizontal="center" vertical="center" wrapText="1"/>
    </xf>
    <xf numFmtId="0" fontId="13" fillId="0" borderId="65" xfId="0" applyFont="1" applyBorder="1" applyAlignment="1" applyProtection="1">
      <alignment horizontal="left" vertical="center" wrapText="1"/>
    </xf>
    <xf numFmtId="0" fontId="19" fillId="0" borderId="51" xfId="0" applyFont="1" applyBorder="1" applyAlignment="1" applyProtection="1">
      <alignment horizontal="left" vertical="center" wrapText="1"/>
    </xf>
    <xf numFmtId="0" fontId="19" fillId="0" borderId="52" xfId="0" applyFont="1" applyBorder="1" applyAlignment="1" applyProtection="1">
      <alignment horizontal="left" vertical="center" wrapText="1"/>
    </xf>
    <xf numFmtId="0" fontId="2" fillId="3" borderId="54" xfId="0" applyFont="1" applyFill="1" applyBorder="1" applyAlignment="1" applyProtection="1">
      <alignment horizontal="center" vertical="center" wrapText="1"/>
    </xf>
    <xf numFmtId="0" fontId="2" fillId="3" borderId="55" xfId="0" applyFont="1" applyFill="1" applyBorder="1" applyAlignment="1" applyProtection="1">
      <alignment horizontal="left" vertical="center" wrapText="1"/>
    </xf>
    <xf numFmtId="0" fontId="1" fillId="3" borderId="56" xfId="0" applyFont="1" applyFill="1" applyBorder="1" applyAlignment="1" applyProtection="1">
      <alignment horizontal="left" vertical="center" wrapText="1"/>
    </xf>
    <xf numFmtId="0" fontId="1" fillId="3" borderId="57" xfId="0" applyFont="1" applyFill="1" applyBorder="1" applyAlignment="1" applyProtection="1">
      <alignment horizontal="left" vertical="center" wrapText="1"/>
    </xf>
    <xf numFmtId="0" fontId="2" fillId="3" borderId="58" xfId="0" applyFont="1" applyFill="1" applyBorder="1" applyAlignment="1" applyProtection="1">
      <alignment horizontal="center" vertical="center" wrapText="1"/>
    </xf>
    <xf numFmtId="0" fontId="2" fillId="3" borderId="59" xfId="0" applyFont="1" applyFill="1" applyBorder="1" applyAlignment="1" applyProtection="1">
      <alignment horizontal="center" vertical="center" wrapText="1"/>
    </xf>
    <xf numFmtId="0" fontId="16" fillId="0" borderId="0" xfId="0" applyFont="1" applyAlignment="1" applyProtection="1">
      <alignment horizontal="center" wrapText="1"/>
    </xf>
    <xf numFmtId="0" fontId="5" fillId="0" borderId="0" xfId="0" applyFont="1" applyAlignment="1" applyProtection="1">
      <alignment horizontal="center" vertical="center"/>
    </xf>
    <xf numFmtId="0" fontId="3" fillId="5" borderId="61" xfId="0" applyFont="1" applyFill="1" applyBorder="1" applyAlignment="1" applyProtection="1">
      <alignment horizontal="left" vertical="center" wrapText="1"/>
    </xf>
    <xf numFmtId="0" fontId="3" fillId="5" borderId="62" xfId="0" applyFont="1" applyFill="1" applyBorder="1" applyAlignment="1" applyProtection="1">
      <alignment horizontal="left" vertical="center" wrapText="1"/>
    </xf>
    <xf numFmtId="0" fontId="3" fillId="5" borderId="63" xfId="0" applyFont="1" applyFill="1" applyBorder="1" applyAlignment="1" applyProtection="1">
      <alignment horizontal="left" vertical="center" wrapText="1"/>
    </xf>
    <xf numFmtId="0" fontId="16" fillId="0" borderId="0" xfId="0" applyFont="1" applyAlignment="1" applyProtection="1">
      <alignment horizontal="center" vertical="center" wrapText="1"/>
    </xf>
    <xf numFmtId="49" fontId="2" fillId="0" borderId="60" xfId="0" applyNumberFormat="1" applyFont="1" applyBorder="1" applyAlignment="1" applyProtection="1">
      <alignment horizontal="center" vertical="center" wrapText="1"/>
    </xf>
    <xf numFmtId="3" fontId="13" fillId="0" borderId="66" xfId="0" applyNumberFormat="1" applyFont="1" applyBorder="1" applyAlignment="1" applyProtection="1">
      <alignment horizontal="left" vertical="center" wrapText="1"/>
    </xf>
    <xf numFmtId="3" fontId="13" fillId="0" borderId="32" xfId="0" applyNumberFormat="1" applyFont="1" applyBorder="1" applyAlignment="1" applyProtection="1">
      <alignment horizontal="left" vertical="center" wrapText="1"/>
    </xf>
    <xf numFmtId="3" fontId="13" fillId="0" borderId="67" xfId="0" applyNumberFormat="1" applyFont="1" applyBorder="1" applyAlignment="1" applyProtection="1">
      <alignment horizontal="left" vertical="center" wrapText="1"/>
    </xf>
    <xf numFmtId="164" fontId="2" fillId="0" borderId="25" xfId="0" applyNumberFormat="1" applyFont="1" applyBorder="1" applyAlignment="1" applyProtection="1">
      <alignment horizontal="center" vertical="center" wrapText="1"/>
    </xf>
    <xf numFmtId="0" fontId="12" fillId="0" borderId="1" xfId="0" applyFont="1" applyBorder="1" applyAlignment="1" applyProtection="1">
      <alignment horizontal="center"/>
    </xf>
    <xf numFmtId="164" fontId="2" fillId="0" borderId="1" xfId="0" applyNumberFormat="1" applyFont="1" applyBorder="1" applyAlignment="1" applyProtection="1">
      <alignment horizontal="center" vertical="center" wrapText="1"/>
    </xf>
    <xf numFmtId="0" fontId="15" fillId="0" borderId="0" xfId="0" applyFont="1" applyProtection="1"/>
    <xf numFmtId="165" fontId="15" fillId="0" borderId="0" xfId="0" applyNumberFormat="1" applyFont="1" applyAlignment="1" applyProtection="1">
      <alignment horizontal="left"/>
    </xf>
    <xf numFmtId="0" fontId="15" fillId="0" borderId="0" xfId="0" applyFont="1" applyAlignment="1" applyProtection="1">
      <alignment horizontal="left"/>
    </xf>
    <xf numFmtId="0" fontId="0" fillId="0" borderId="4" xfId="0" applyBorder="1" applyAlignment="1" applyProtection="1">
      <alignment horizontal="left" vertical="center" wrapText="1"/>
    </xf>
    <xf numFmtId="0" fontId="0" fillId="0" borderId="3" xfId="0" applyBorder="1" applyAlignment="1" applyProtection="1">
      <alignment horizontal="left" vertical="center" wrapText="1"/>
    </xf>
    <xf numFmtId="0" fontId="12" fillId="0" borderId="4" xfId="0" applyFont="1" applyBorder="1" applyAlignment="1" applyProtection="1">
      <alignment horizontal="left" vertical="center" wrapText="1"/>
    </xf>
    <xf numFmtId="0" fontId="12" fillId="0" borderId="3" xfId="0" applyFont="1" applyBorder="1" applyAlignment="1" applyProtection="1">
      <alignment horizontal="left" vertical="center" wrapText="1"/>
    </xf>
    <xf numFmtId="0" fontId="15" fillId="0" borderId="1" xfId="0" applyFont="1" applyBorder="1" applyAlignment="1" applyProtection="1">
      <alignment horizontal="center"/>
    </xf>
    <xf numFmtId="49" fontId="2" fillId="0" borderId="26" xfId="0" applyNumberFormat="1" applyFont="1" applyBorder="1" applyAlignment="1" applyProtection="1">
      <alignment horizontal="center" vertical="center" wrapText="1"/>
    </xf>
    <xf numFmtId="3" fontId="1" fillId="0" borderId="65" xfId="0" applyNumberFormat="1" applyFont="1" applyBorder="1" applyAlignment="1" applyProtection="1">
      <alignment horizontal="left" vertical="center" wrapText="1"/>
    </xf>
    <xf numFmtId="3" fontId="1" fillId="0" borderId="51" xfId="0" applyNumberFormat="1" applyFont="1" applyBorder="1" applyAlignment="1" applyProtection="1">
      <alignment horizontal="left" vertical="center" wrapText="1"/>
    </xf>
    <xf numFmtId="3" fontId="1" fillId="0" borderId="52" xfId="0" applyNumberFormat="1" applyFont="1" applyBorder="1" applyAlignment="1" applyProtection="1">
      <alignment horizontal="left" vertical="center" wrapText="1"/>
    </xf>
    <xf numFmtId="164" fontId="2" fillId="0" borderId="64" xfId="0" applyNumberFormat="1" applyFont="1" applyBorder="1" applyAlignment="1" applyProtection="1">
      <alignment horizontal="center" vertical="center" wrapText="1"/>
    </xf>
    <xf numFmtId="0" fontId="12" fillId="0" borderId="0" xfId="0" applyFont="1" applyAlignment="1" applyProtection="1">
      <alignment horizontal="center" vertical="center" wrapText="1"/>
    </xf>
    <xf numFmtId="3" fontId="1" fillId="0" borderId="7" xfId="0" applyNumberFormat="1" applyFont="1" applyBorder="1" applyAlignment="1" applyProtection="1">
      <alignment horizontal="left" vertical="center" wrapText="1"/>
    </xf>
    <xf numFmtId="3" fontId="1" fillId="0" borderId="28" xfId="0" applyNumberFormat="1" applyFont="1" applyBorder="1" applyAlignment="1" applyProtection="1">
      <alignment horizontal="left" vertical="center" wrapText="1"/>
    </xf>
    <xf numFmtId="3" fontId="1" fillId="0" borderId="23" xfId="0" applyNumberFormat="1" applyFont="1" applyBorder="1" applyAlignment="1" applyProtection="1">
      <alignment horizontal="left" vertical="center" wrapText="1"/>
    </xf>
    <xf numFmtId="0" fontId="12" fillId="0" borderId="0" xfId="0" applyFont="1" applyAlignment="1" applyProtection="1">
      <alignment wrapText="1"/>
    </xf>
    <xf numFmtId="3" fontId="13" fillId="0" borderId="7" xfId="0" applyNumberFormat="1" applyFont="1" applyBorder="1" applyAlignment="1" applyProtection="1">
      <alignment horizontal="left" vertical="center" wrapText="1"/>
    </xf>
    <xf numFmtId="3" fontId="13" fillId="0" borderId="28" xfId="0" applyNumberFormat="1" applyFont="1" applyBorder="1" applyAlignment="1" applyProtection="1">
      <alignment horizontal="left" vertical="center" wrapText="1"/>
    </xf>
    <xf numFmtId="3" fontId="13" fillId="0" borderId="23" xfId="0" applyNumberFormat="1" applyFont="1" applyBorder="1" applyAlignment="1" applyProtection="1">
      <alignment horizontal="left" vertical="center" wrapText="1"/>
    </xf>
    <xf numFmtId="0" fontId="12" fillId="0" borderId="0" xfId="0" applyFont="1" applyAlignment="1" applyProtection="1">
      <alignment horizontal="left" wrapText="1"/>
    </xf>
    <xf numFmtId="0" fontId="12" fillId="0" borderId="0" xfId="0" applyFont="1" applyAlignment="1" applyProtection="1">
      <alignment horizontal="left" vertical="center" wrapText="1"/>
    </xf>
    <xf numFmtId="0" fontId="12" fillId="0" borderId="0" xfId="0" quotePrefix="1" applyFont="1" applyAlignment="1" applyProtection="1">
      <alignment horizontal="left"/>
    </xf>
    <xf numFmtId="3" fontId="13" fillId="0" borderId="65" xfId="0" applyNumberFormat="1" applyFont="1" applyBorder="1" applyAlignment="1" applyProtection="1">
      <alignment horizontal="left" vertical="center" wrapText="1"/>
    </xf>
    <xf numFmtId="3" fontId="13" fillId="0" borderId="51" xfId="0" applyNumberFormat="1" applyFont="1" applyBorder="1" applyAlignment="1" applyProtection="1">
      <alignment horizontal="left" vertical="center" wrapText="1"/>
    </xf>
    <xf numFmtId="3" fontId="13" fillId="0" borderId="52" xfId="0" applyNumberFormat="1" applyFont="1" applyBorder="1" applyAlignment="1" applyProtection="1">
      <alignment horizontal="left" vertical="center" wrapText="1"/>
    </xf>
    <xf numFmtId="49" fontId="2" fillId="0" borderId="54" xfId="0" applyNumberFormat="1" applyFont="1" applyBorder="1" applyAlignment="1" applyProtection="1">
      <alignment horizontal="center" vertical="center" wrapText="1"/>
    </xf>
    <xf numFmtId="3" fontId="1" fillId="0" borderId="66" xfId="0" applyNumberFormat="1" applyFont="1" applyBorder="1" applyAlignment="1" applyProtection="1">
      <alignment horizontal="left" vertical="center" wrapText="1"/>
    </xf>
    <xf numFmtId="3" fontId="1" fillId="0" borderId="32" xfId="0" applyNumberFormat="1" applyFont="1" applyBorder="1" applyAlignment="1" applyProtection="1">
      <alignment horizontal="left" vertical="center" wrapText="1"/>
    </xf>
    <xf numFmtId="3" fontId="1" fillId="0" borderId="33" xfId="0" applyNumberFormat="1" applyFont="1" applyBorder="1" applyAlignment="1" applyProtection="1">
      <alignment horizontal="left" vertical="center" wrapText="1"/>
    </xf>
    <xf numFmtId="49" fontId="2" fillId="0" borderId="72" xfId="0" applyNumberFormat="1" applyFont="1" applyBorder="1" applyAlignment="1" applyProtection="1">
      <alignment horizontal="center" vertical="center" wrapText="1"/>
    </xf>
    <xf numFmtId="0" fontId="0" fillId="0" borderId="0" xfId="0" applyAlignment="1" applyProtection="1">
      <alignment horizontal="left"/>
    </xf>
    <xf numFmtId="0" fontId="2" fillId="2" borderId="31" xfId="0" applyFont="1" applyFill="1" applyBorder="1" applyAlignment="1" applyProtection="1">
      <alignment horizontal="center" vertical="center"/>
    </xf>
    <xf numFmtId="0" fontId="2" fillId="2" borderId="32"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0" fontId="2" fillId="4" borderId="50" xfId="0" applyFont="1" applyFill="1" applyBorder="1" applyAlignment="1" applyProtection="1">
      <alignment horizontal="center" vertical="center"/>
    </xf>
    <xf numFmtId="0" fontId="2" fillId="4" borderId="51" xfId="0" applyFont="1" applyFill="1" applyBorder="1" applyAlignment="1" applyProtection="1">
      <alignment horizontal="center" vertical="center"/>
    </xf>
    <xf numFmtId="0" fontId="2" fillId="4" borderId="74" xfId="0" applyFont="1" applyFill="1" applyBorder="1" applyAlignment="1" applyProtection="1">
      <alignment horizontal="center" vertical="center"/>
    </xf>
    <xf numFmtId="0" fontId="2" fillId="0" borderId="1" xfId="0" applyFont="1" applyBorder="1" applyAlignment="1" applyProtection="1">
      <alignment horizontal="center" vertical="center" wrapText="1"/>
    </xf>
    <xf numFmtId="0" fontId="18" fillId="2" borderId="73" xfId="0" applyFont="1" applyFill="1" applyBorder="1" applyAlignment="1" applyProtection="1">
      <alignment horizontal="center" vertical="center" wrapText="1"/>
      <protection locked="0"/>
    </xf>
    <xf numFmtId="0" fontId="18" fillId="2" borderId="70" xfId="0"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protection locked="0"/>
    </xf>
    <xf numFmtId="164" fontId="1" fillId="2" borderId="29" xfId="0" applyNumberFormat="1" applyFont="1" applyFill="1" applyBorder="1" applyAlignment="1" applyProtection="1">
      <alignment horizontal="right" vertical="center" wrapText="1"/>
      <protection locked="0"/>
    </xf>
    <xf numFmtId="164" fontId="1" fillId="2" borderId="48" xfId="0" applyNumberFormat="1" applyFont="1" applyFill="1" applyBorder="1" applyAlignment="1" applyProtection="1">
      <alignment horizontal="right" vertical="center" wrapText="1"/>
      <protection locked="0"/>
    </xf>
    <xf numFmtId="164" fontId="1" fillId="2" borderId="53" xfId="0" applyNumberFormat="1" applyFont="1" applyFill="1" applyBorder="1" applyAlignment="1" applyProtection="1">
      <alignment horizontal="right" vertical="center" wrapText="1"/>
      <protection locked="0"/>
    </xf>
    <xf numFmtId="0" fontId="0" fillId="0" borderId="24" xfId="0" applyFont="1" applyBorder="1" applyProtection="1"/>
    <xf numFmtId="0" fontId="20" fillId="0" borderId="16" xfId="0" applyFont="1" applyBorder="1" applyAlignment="1" applyProtection="1">
      <alignment horizontal="left" vertical="center"/>
    </xf>
    <xf numFmtId="0" fontId="0" fillId="0" borderId="8" xfId="0" applyFont="1" applyBorder="1" applyProtection="1"/>
    <xf numFmtId="0" fontId="0" fillId="0" borderId="11" xfId="0" applyFont="1" applyBorder="1" applyProtection="1"/>
    <xf numFmtId="0" fontId="2" fillId="0" borderId="25" xfId="0" applyFont="1" applyBorder="1" applyAlignment="1" applyProtection="1">
      <alignment horizontal="center" vertical="center" wrapText="1"/>
    </xf>
    <xf numFmtId="0" fontId="2" fillId="0" borderId="69" xfId="0" applyFont="1" applyBorder="1" applyAlignment="1" applyProtection="1">
      <alignment horizontal="center" vertical="center" wrapText="1"/>
    </xf>
    <xf numFmtId="0" fontId="0" fillId="0" borderId="0" xfId="0" applyFont="1" applyProtection="1"/>
    <xf numFmtId="164" fontId="13" fillId="2" borderId="29" xfId="0" applyNumberFormat="1" applyFont="1" applyFill="1" applyBorder="1" applyAlignment="1" applyProtection="1">
      <alignment horizontal="right" vertical="center" wrapText="1"/>
      <protection locked="0"/>
    </xf>
    <xf numFmtId="165" fontId="1" fillId="2" borderId="48" xfId="1" applyNumberFormat="1" applyFont="1" applyFill="1" applyBorder="1" applyAlignment="1" applyProtection="1">
      <alignment horizontal="right" vertical="center" wrapText="1"/>
      <protection locked="0"/>
    </xf>
    <xf numFmtId="164" fontId="1" fillId="2" borderId="49" xfId="0" applyNumberFormat="1" applyFont="1" applyFill="1" applyBorder="1" applyAlignment="1" applyProtection="1">
      <alignment horizontal="right" vertical="center" wrapText="1"/>
      <protection locked="0"/>
    </xf>
  </cellXfs>
  <cellStyles count="3">
    <cellStyle name="Prozent" xfId="1" builtinId="5"/>
    <cellStyle name="Standard" xfId="0" builtinId="0"/>
    <cellStyle name="Standard 2" xfId="2" xr:uid="{742CAE14-F8F1-4945-A8FB-A67B51FC8099}"/>
  </cellStyles>
  <dxfs count="0"/>
  <tableStyles count="0" defaultTableStyle="TableStyleMedium2" defaultPivotStyle="PivotStyleLight16"/>
  <colors>
    <mruColors>
      <color rgb="FF35FD3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15240</xdr:colOff>
      <xdr:row>172</xdr:row>
      <xdr:rowOff>0</xdr:rowOff>
    </xdr:from>
    <xdr:to>
      <xdr:col>4</xdr:col>
      <xdr:colOff>1202055</xdr:colOff>
      <xdr:row>172</xdr:row>
      <xdr:rowOff>170815</xdr:rowOff>
    </xdr:to>
    <xdr:sp macro="" textlink="">
      <xdr:nvSpPr>
        <xdr:cNvPr id="2" name="AutoShape 5">
          <a:extLst>
            <a:ext uri="{FF2B5EF4-FFF2-40B4-BE49-F238E27FC236}">
              <a16:creationId xmlns:a16="http://schemas.microsoft.com/office/drawing/2014/main" id="{C053C31F-EFF2-4466-9AD2-C81A877CF3D6}"/>
            </a:ext>
          </a:extLst>
        </xdr:cNvPr>
        <xdr:cNvSpPr>
          <a:spLocks noChangeAspect="1" noChangeArrowheads="1"/>
        </xdr:cNvSpPr>
      </xdr:nvSpPr>
      <xdr:spPr bwMode="auto">
        <a:xfrm>
          <a:off x="6216015" y="104298750"/>
          <a:ext cx="1172845" cy="17970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3_Baumpflege\11_SB%20Baumpflege\Vergabe\EPS%20Bek&#228;mpfung\2020\ver&#246;ffentlichte%20Unterlagen\Leistungsverzeichnis_002EU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s 1 - 002EU20"/>
      <sheetName val="Los 2 - 002EU20"/>
      <sheetName val="Los 3 - 002EU20"/>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01281-4568-4FEF-908B-D8484680745C}">
  <sheetPr codeName="Tabelle1">
    <tabColor rgb="FFFFFF99"/>
    <pageSetUpPr fitToPage="1"/>
  </sheetPr>
  <dimension ref="A1:R177"/>
  <sheetViews>
    <sheetView showGridLines="0" tabSelected="1" zoomScaleNormal="100" zoomScaleSheetLayoutView="50" workbookViewId="0">
      <selection activeCell="J67" sqref="J67"/>
    </sheetView>
  </sheetViews>
  <sheetFormatPr baseColWidth="10" defaultColWidth="9.8984375" defaultRowHeight="13.8" x14ac:dyDescent="0.25"/>
  <cols>
    <col min="1" max="1" width="1.59765625" style="9" customWidth="1"/>
    <col min="2" max="4" width="6.59765625" style="9" customWidth="1"/>
    <col min="5" max="5" width="48.59765625" style="9" customWidth="1"/>
    <col min="6" max="8" width="15.59765625" style="9" customWidth="1"/>
    <col min="9" max="9" width="15.59765625" style="187" customWidth="1"/>
    <col min="10" max="10" width="15.59765625" style="9" customWidth="1"/>
    <col min="11" max="11" width="10.59765625" style="13" hidden="1" customWidth="1"/>
    <col min="12" max="12" width="3.5" style="13" hidden="1" customWidth="1"/>
    <col min="13" max="13" width="13" style="14" hidden="1" customWidth="1"/>
    <col min="14" max="14" width="13.8984375" style="14" hidden="1" customWidth="1"/>
    <col min="15" max="15" width="12.09765625" style="15" hidden="1" customWidth="1"/>
    <col min="16" max="16" width="18" style="13" hidden="1" customWidth="1"/>
    <col min="17" max="16384" width="9.8984375" style="9"/>
  </cols>
  <sheetData>
    <row r="1" spans="1:16" ht="6.9" customHeight="1" thickBot="1" x14ac:dyDescent="0.3">
      <c r="B1" s="10"/>
      <c r="C1" s="10"/>
      <c r="D1" s="10"/>
      <c r="E1" s="10"/>
      <c r="F1" s="10"/>
      <c r="G1" s="10"/>
      <c r="H1" s="10"/>
      <c r="I1" s="181"/>
      <c r="J1" s="11"/>
      <c r="K1" s="12"/>
    </row>
    <row r="2" spans="1:16" ht="27" customHeight="1" x14ac:dyDescent="0.25">
      <c r="A2" s="16"/>
      <c r="B2" s="17" t="s">
        <v>17</v>
      </c>
      <c r="C2" s="18"/>
      <c r="D2" s="18"/>
      <c r="E2" s="18"/>
      <c r="F2" s="18"/>
      <c r="G2" s="18"/>
      <c r="H2" s="18"/>
      <c r="I2" s="18"/>
      <c r="J2" s="19"/>
      <c r="K2" s="20"/>
    </row>
    <row r="3" spans="1:16" ht="6.6" customHeight="1" x14ac:dyDescent="0.25">
      <c r="A3" s="21"/>
      <c r="B3" s="22"/>
      <c r="C3" s="23"/>
      <c r="D3" s="23"/>
      <c r="E3" s="24"/>
      <c r="F3" s="24"/>
      <c r="G3" s="24"/>
      <c r="H3" s="24"/>
      <c r="I3" s="25"/>
      <c r="J3" s="26"/>
      <c r="K3" s="20"/>
    </row>
    <row r="4" spans="1:16" ht="48" customHeight="1" x14ac:dyDescent="0.25">
      <c r="B4" s="27" t="s">
        <v>220</v>
      </c>
      <c r="C4" s="28"/>
      <c r="D4" s="28"/>
      <c r="E4" s="28"/>
      <c r="F4" s="28"/>
      <c r="G4" s="28"/>
      <c r="H4" s="28"/>
      <c r="I4" s="28"/>
      <c r="J4" s="29"/>
      <c r="K4" s="30"/>
    </row>
    <row r="5" spans="1:16" ht="7.35" customHeight="1" x14ac:dyDescent="0.25">
      <c r="A5" s="16"/>
      <c r="B5" s="31"/>
      <c r="C5" s="32"/>
      <c r="D5" s="32"/>
      <c r="E5" s="32"/>
      <c r="F5" s="32"/>
      <c r="G5" s="32"/>
      <c r="H5" s="32"/>
      <c r="I5" s="32"/>
      <c r="J5" s="33"/>
      <c r="K5" s="34"/>
    </row>
    <row r="6" spans="1:16" ht="27.6" customHeight="1" x14ac:dyDescent="0.25">
      <c r="A6" s="16"/>
      <c r="B6" s="35" t="s">
        <v>14</v>
      </c>
      <c r="C6" s="36"/>
      <c r="D6" s="36"/>
      <c r="E6" s="36"/>
      <c r="F6" s="36"/>
      <c r="G6" s="36"/>
      <c r="H6" s="36"/>
      <c r="I6" s="36"/>
      <c r="J6" s="37"/>
      <c r="K6" s="34"/>
    </row>
    <row r="7" spans="1:16" ht="10.5" customHeight="1" x14ac:dyDescent="0.25">
      <c r="A7" s="16"/>
      <c r="B7" s="38"/>
      <c r="C7" s="39"/>
      <c r="D7" s="40"/>
      <c r="E7" s="40"/>
      <c r="F7" s="39"/>
      <c r="G7" s="39"/>
      <c r="H7" s="39"/>
      <c r="I7" s="41"/>
      <c r="J7" s="42"/>
      <c r="K7" s="43"/>
    </row>
    <row r="8" spans="1:16" ht="18.600000000000001" customHeight="1" x14ac:dyDescent="0.25">
      <c r="A8" s="16"/>
      <c r="B8" s="44" t="s">
        <v>0</v>
      </c>
      <c r="C8" s="45"/>
      <c r="D8" s="3"/>
      <c r="E8" s="4"/>
      <c r="F8" s="4"/>
      <c r="G8" s="4"/>
      <c r="H8" s="5"/>
      <c r="I8" s="46"/>
      <c r="J8" s="47"/>
      <c r="K8" s="43"/>
    </row>
    <row r="9" spans="1:16" ht="18.600000000000001" customHeight="1" x14ac:dyDescent="0.25">
      <c r="A9" s="21"/>
      <c r="B9" s="48"/>
      <c r="C9" s="49"/>
      <c r="D9" s="6"/>
      <c r="E9" s="7"/>
      <c r="F9" s="7"/>
      <c r="G9" s="7"/>
      <c r="H9" s="8"/>
      <c r="I9" s="50"/>
      <c r="J9" s="51"/>
      <c r="K9" s="43"/>
      <c r="O9" s="15" t="s">
        <v>15</v>
      </c>
    </row>
    <row r="10" spans="1:16" ht="10.5" customHeight="1" x14ac:dyDescent="0.25">
      <c r="A10" s="16"/>
      <c r="B10" s="52"/>
      <c r="C10" s="53"/>
      <c r="D10" s="54"/>
      <c r="E10" s="55"/>
      <c r="F10" s="55"/>
      <c r="G10" s="55"/>
      <c r="H10" s="55"/>
      <c r="I10" s="182"/>
      <c r="J10" s="56"/>
      <c r="K10" s="57"/>
    </row>
    <row r="11" spans="1:16" ht="7.5" customHeight="1" x14ac:dyDescent="0.25">
      <c r="A11" s="16"/>
      <c r="B11" s="58"/>
      <c r="C11" s="59"/>
      <c r="D11" s="59"/>
      <c r="E11" s="59"/>
      <c r="F11" s="60"/>
      <c r="G11" s="60"/>
      <c r="H11" s="60"/>
      <c r="I11" s="183"/>
      <c r="J11" s="61"/>
      <c r="K11" s="62"/>
    </row>
    <row r="12" spans="1:16" ht="7.5" customHeight="1" x14ac:dyDescent="0.25">
      <c r="A12" s="21"/>
      <c r="B12" s="63"/>
      <c r="C12" s="64"/>
      <c r="D12" s="64"/>
      <c r="E12" s="64"/>
      <c r="F12" s="64"/>
      <c r="G12" s="64"/>
      <c r="H12" s="64"/>
      <c r="I12" s="184"/>
      <c r="J12" s="65"/>
    </row>
    <row r="13" spans="1:16" s="66" customFormat="1" ht="60" customHeight="1" x14ac:dyDescent="0.25">
      <c r="B13" s="67" t="s">
        <v>1</v>
      </c>
      <c r="C13" s="68" t="s">
        <v>4</v>
      </c>
      <c r="D13" s="69"/>
      <c r="E13" s="69"/>
      <c r="F13" s="69"/>
      <c r="G13" s="69"/>
      <c r="H13" s="70"/>
      <c r="I13" s="71" t="s">
        <v>216</v>
      </c>
      <c r="J13" s="71" t="s">
        <v>215</v>
      </c>
      <c r="K13" s="72"/>
      <c r="L13" s="73"/>
      <c r="M13" s="74"/>
      <c r="N13" s="74"/>
      <c r="O13" s="73"/>
      <c r="P13" s="73"/>
    </row>
    <row r="14" spans="1:16" s="66" customFormat="1" ht="36" customHeight="1" x14ac:dyDescent="0.25">
      <c r="B14" s="75" t="s">
        <v>131</v>
      </c>
      <c r="C14" s="76"/>
      <c r="D14" s="76"/>
      <c r="E14" s="76"/>
      <c r="F14" s="76"/>
      <c r="G14" s="76"/>
      <c r="H14" s="76"/>
      <c r="I14" s="76"/>
      <c r="J14" s="77"/>
      <c r="K14" s="73"/>
      <c r="L14" s="73"/>
      <c r="M14" s="74"/>
      <c r="N14" s="78" t="s">
        <v>133</v>
      </c>
      <c r="O14" s="78"/>
      <c r="P14" s="78"/>
    </row>
    <row r="15" spans="1:16" ht="36" customHeight="1" x14ac:dyDescent="0.25">
      <c r="B15" s="79" t="s">
        <v>5</v>
      </c>
      <c r="C15" s="80" t="s">
        <v>224</v>
      </c>
      <c r="D15" s="81"/>
      <c r="E15" s="81"/>
      <c r="F15" s="81"/>
      <c r="G15" s="81"/>
      <c r="H15" s="82"/>
      <c r="I15" s="179">
        <v>0</v>
      </c>
      <c r="J15" s="83">
        <f>I15</f>
        <v>0</v>
      </c>
    </row>
    <row r="16" spans="1:16" ht="36" customHeight="1" x14ac:dyDescent="0.25">
      <c r="B16" s="79" t="s">
        <v>6</v>
      </c>
      <c r="C16" s="80" t="s">
        <v>225</v>
      </c>
      <c r="D16" s="81"/>
      <c r="E16" s="81"/>
      <c r="F16" s="81"/>
      <c r="G16" s="81"/>
      <c r="H16" s="82"/>
      <c r="I16" s="179">
        <v>0</v>
      </c>
      <c r="J16" s="83">
        <f>I16</f>
        <v>0</v>
      </c>
    </row>
    <row r="17" spans="2:16" ht="36" customHeight="1" x14ac:dyDescent="0.25">
      <c r="B17" s="79" t="s">
        <v>7</v>
      </c>
      <c r="C17" s="80" t="s">
        <v>226</v>
      </c>
      <c r="D17" s="81"/>
      <c r="E17" s="81"/>
      <c r="F17" s="81"/>
      <c r="G17" s="81"/>
      <c r="H17" s="82"/>
      <c r="I17" s="179">
        <v>0</v>
      </c>
      <c r="J17" s="83">
        <f>I17*4</f>
        <v>0</v>
      </c>
    </row>
    <row r="18" spans="2:16" ht="36" customHeight="1" x14ac:dyDescent="0.25">
      <c r="B18" s="79" t="s">
        <v>31</v>
      </c>
      <c r="C18" s="80" t="s">
        <v>318</v>
      </c>
      <c r="D18" s="81"/>
      <c r="E18" s="81"/>
      <c r="F18" s="81"/>
      <c r="G18" s="81"/>
      <c r="H18" s="82"/>
      <c r="I18" s="179">
        <v>0</v>
      </c>
      <c r="J18" s="83">
        <f>I18*4</f>
        <v>0</v>
      </c>
    </row>
    <row r="19" spans="2:16" ht="36" customHeight="1" x14ac:dyDescent="0.25">
      <c r="B19" s="79" t="s">
        <v>32</v>
      </c>
      <c r="C19" s="80" t="s">
        <v>227</v>
      </c>
      <c r="D19" s="81"/>
      <c r="E19" s="81"/>
      <c r="F19" s="81"/>
      <c r="G19" s="81"/>
      <c r="H19" s="82"/>
      <c r="I19" s="179">
        <v>0</v>
      </c>
      <c r="J19" s="83">
        <f>I19</f>
        <v>0</v>
      </c>
    </row>
    <row r="20" spans="2:16" ht="36" customHeight="1" x14ac:dyDescent="0.25">
      <c r="B20" s="79" t="s">
        <v>234</v>
      </c>
      <c r="C20" s="84" t="s">
        <v>327</v>
      </c>
      <c r="D20" s="85"/>
      <c r="E20" s="85"/>
      <c r="F20" s="85"/>
      <c r="G20" s="85"/>
      <c r="H20" s="86"/>
      <c r="I20" s="179">
        <v>0</v>
      </c>
      <c r="J20" s="83">
        <f>I20</f>
        <v>0</v>
      </c>
    </row>
    <row r="21" spans="2:16" ht="77.849999999999994" customHeight="1" x14ac:dyDescent="0.25">
      <c r="B21" s="79" t="s">
        <v>235</v>
      </c>
      <c r="C21" s="84" t="s">
        <v>303</v>
      </c>
      <c r="D21" s="85"/>
      <c r="E21" s="85"/>
      <c r="F21" s="85"/>
      <c r="G21" s="85"/>
      <c r="H21" s="86"/>
      <c r="I21" s="179">
        <v>0</v>
      </c>
      <c r="J21" s="83">
        <f>I21</f>
        <v>0</v>
      </c>
    </row>
    <row r="22" spans="2:16" ht="34.950000000000003" customHeight="1" x14ac:dyDescent="0.25">
      <c r="B22" s="87" t="s">
        <v>323</v>
      </c>
      <c r="C22" s="88"/>
      <c r="D22" s="88"/>
      <c r="E22" s="88"/>
      <c r="F22" s="88"/>
      <c r="G22" s="88"/>
      <c r="H22" s="88"/>
      <c r="I22" s="88"/>
      <c r="J22" s="89"/>
    </row>
    <row r="23" spans="2:16" ht="77.849999999999994" customHeight="1" x14ac:dyDescent="0.25">
      <c r="B23" s="90" t="s">
        <v>319</v>
      </c>
      <c r="C23" s="80" t="s">
        <v>320</v>
      </c>
      <c r="D23" s="81"/>
      <c r="E23" s="81"/>
      <c r="F23" s="81"/>
      <c r="G23" s="81"/>
      <c r="H23" s="82"/>
      <c r="I23" s="179">
        <v>0</v>
      </c>
      <c r="J23" s="83">
        <f>I23</f>
        <v>0</v>
      </c>
    </row>
    <row r="24" spans="2:16" s="66" customFormat="1" ht="36" customHeight="1" x14ac:dyDescent="0.25">
      <c r="B24" s="75" t="s">
        <v>199</v>
      </c>
      <c r="C24" s="76"/>
      <c r="D24" s="76"/>
      <c r="E24" s="76"/>
      <c r="F24" s="76"/>
      <c r="G24" s="76"/>
      <c r="H24" s="76"/>
      <c r="I24" s="76"/>
      <c r="J24" s="77"/>
      <c r="K24" s="73"/>
      <c r="L24" s="73"/>
      <c r="M24" s="74"/>
      <c r="N24" s="74"/>
      <c r="O24" s="73"/>
      <c r="P24" s="73"/>
    </row>
    <row r="25" spans="2:16" ht="36" customHeight="1" x14ac:dyDescent="0.25">
      <c r="B25" s="79" t="s">
        <v>8</v>
      </c>
      <c r="C25" s="80" t="s">
        <v>228</v>
      </c>
      <c r="D25" s="81"/>
      <c r="E25" s="81"/>
      <c r="F25" s="81"/>
      <c r="G25" s="81"/>
      <c r="H25" s="82"/>
      <c r="I25" s="179">
        <v>0</v>
      </c>
      <c r="J25" s="83">
        <f>I25*4</f>
        <v>0</v>
      </c>
    </row>
    <row r="26" spans="2:16" ht="36" customHeight="1" x14ac:dyDescent="0.25">
      <c r="B26" s="79" t="s">
        <v>9</v>
      </c>
      <c r="C26" s="84" t="s">
        <v>304</v>
      </c>
      <c r="D26" s="85"/>
      <c r="E26" s="85"/>
      <c r="F26" s="85"/>
      <c r="G26" s="85"/>
      <c r="H26" s="86"/>
      <c r="I26" s="179">
        <v>0</v>
      </c>
      <c r="J26" s="83">
        <f>I26*4</f>
        <v>0</v>
      </c>
    </row>
    <row r="27" spans="2:16" ht="36" customHeight="1" x14ac:dyDescent="0.25">
      <c r="B27" s="79" t="s">
        <v>328</v>
      </c>
      <c r="C27" s="80" t="s">
        <v>229</v>
      </c>
      <c r="D27" s="81"/>
      <c r="E27" s="81"/>
      <c r="F27" s="81"/>
      <c r="G27" s="81"/>
      <c r="H27" s="82"/>
      <c r="I27" s="179">
        <v>0</v>
      </c>
      <c r="J27" s="83">
        <f>I27</f>
        <v>0</v>
      </c>
    </row>
    <row r="28" spans="2:16" ht="36" customHeight="1" x14ac:dyDescent="0.25">
      <c r="B28" s="79" t="s">
        <v>33</v>
      </c>
      <c r="C28" s="80" t="s">
        <v>230</v>
      </c>
      <c r="D28" s="81"/>
      <c r="E28" s="81"/>
      <c r="F28" s="81"/>
      <c r="G28" s="81"/>
      <c r="H28" s="82"/>
      <c r="I28" s="179">
        <v>0</v>
      </c>
      <c r="J28" s="83">
        <f>I28</f>
        <v>0</v>
      </c>
    </row>
    <row r="29" spans="2:16" ht="36" customHeight="1" x14ac:dyDescent="0.25">
      <c r="B29" s="79" t="s">
        <v>236</v>
      </c>
      <c r="C29" s="80" t="s">
        <v>231</v>
      </c>
      <c r="D29" s="81"/>
      <c r="E29" s="81"/>
      <c r="F29" s="81"/>
      <c r="G29" s="81"/>
      <c r="H29" s="82"/>
      <c r="I29" s="179">
        <v>0</v>
      </c>
      <c r="J29" s="83">
        <f>I29</f>
        <v>0</v>
      </c>
    </row>
    <row r="30" spans="2:16" ht="34.950000000000003" customHeight="1" x14ac:dyDescent="0.25">
      <c r="B30" s="87" t="s">
        <v>324</v>
      </c>
      <c r="C30" s="88"/>
      <c r="D30" s="88"/>
      <c r="E30" s="88"/>
      <c r="F30" s="88"/>
      <c r="G30" s="88"/>
      <c r="H30" s="88"/>
      <c r="I30" s="88"/>
      <c r="J30" s="89"/>
    </row>
    <row r="31" spans="2:16" ht="36" customHeight="1" x14ac:dyDescent="0.25">
      <c r="B31" s="90" t="s">
        <v>325</v>
      </c>
      <c r="C31" s="80" t="s">
        <v>321</v>
      </c>
      <c r="D31" s="81"/>
      <c r="E31" s="81"/>
      <c r="F31" s="81"/>
      <c r="G31" s="81"/>
      <c r="H31" s="82"/>
      <c r="I31" s="179">
        <v>0</v>
      </c>
      <c r="J31" s="83">
        <f>I31*4</f>
        <v>0</v>
      </c>
    </row>
    <row r="32" spans="2:16" ht="6.9" customHeight="1" x14ac:dyDescent="0.25">
      <c r="B32" s="91"/>
      <c r="C32" s="92"/>
      <c r="D32" s="92"/>
      <c r="E32" s="93"/>
      <c r="F32" s="93"/>
      <c r="G32" s="93"/>
      <c r="H32" s="93"/>
      <c r="I32" s="94"/>
      <c r="J32" s="95"/>
    </row>
    <row r="33" spans="2:16" ht="35.1" customHeight="1" x14ac:dyDescent="0.25">
      <c r="B33" s="96" t="s">
        <v>2</v>
      </c>
      <c r="C33" s="97"/>
      <c r="D33" s="97"/>
      <c r="E33" s="97"/>
      <c r="F33" s="97"/>
      <c r="G33" s="97"/>
      <c r="H33" s="97"/>
      <c r="I33" s="98"/>
      <c r="J33" s="83">
        <f>SUM(J25:P31,J15:P23,)</f>
        <v>0</v>
      </c>
    </row>
    <row r="34" spans="2:16" ht="35.1" customHeight="1" x14ac:dyDescent="0.25">
      <c r="B34" s="96" t="s">
        <v>16</v>
      </c>
      <c r="C34" s="97"/>
      <c r="D34" s="97"/>
      <c r="E34" s="97"/>
      <c r="F34" s="97"/>
      <c r="G34" s="97"/>
      <c r="H34" s="97"/>
      <c r="I34" s="1">
        <v>0.19</v>
      </c>
      <c r="J34" s="83">
        <f>J33*I34</f>
        <v>0</v>
      </c>
    </row>
    <row r="35" spans="2:16" ht="35.1" customHeight="1" thickBot="1" x14ac:dyDescent="0.3">
      <c r="B35" s="99" t="s">
        <v>3</v>
      </c>
      <c r="C35" s="100"/>
      <c r="D35" s="100"/>
      <c r="E35" s="100"/>
      <c r="F35" s="100"/>
      <c r="G35" s="100"/>
      <c r="H35" s="100"/>
      <c r="I35" s="101"/>
      <c r="J35" s="102">
        <f>SUM(J33:J34)</f>
        <v>0</v>
      </c>
    </row>
    <row r="36" spans="2:16" ht="14.4" thickBot="1" x14ac:dyDescent="0.3">
      <c r="B36" s="103"/>
      <c r="C36" s="103"/>
      <c r="D36" s="103"/>
      <c r="E36" s="103"/>
      <c r="F36" s="103"/>
      <c r="G36" s="103"/>
      <c r="H36" s="103"/>
      <c r="I36" s="103"/>
    </row>
    <row r="37" spans="2:16" ht="35.1" customHeight="1" x14ac:dyDescent="0.25">
      <c r="B37" s="104" t="s">
        <v>316</v>
      </c>
      <c r="C37" s="105"/>
      <c r="D37" s="105"/>
      <c r="E37" s="105"/>
      <c r="F37" s="105"/>
      <c r="G37" s="105"/>
      <c r="H37" s="105"/>
      <c r="I37" s="105"/>
      <c r="J37" s="106"/>
    </row>
    <row r="38" spans="2:16" ht="35.1" customHeight="1" x14ac:dyDescent="0.25">
      <c r="B38" s="107"/>
      <c r="C38" s="108"/>
      <c r="D38" s="108"/>
      <c r="E38" s="108"/>
      <c r="F38" s="108"/>
      <c r="G38" s="108"/>
      <c r="H38" s="108"/>
      <c r="I38" s="109" t="s">
        <v>213</v>
      </c>
      <c r="J38" s="110" t="s">
        <v>214</v>
      </c>
    </row>
    <row r="39" spans="2:16" ht="38.25" customHeight="1" thickBot="1" x14ac:dyDescent="0.3">
      <c r="B39" s="111" t="s">
        <v>322</v>
      </c>
      <c r="C39" s="112">
        <v>1</v>
      </c>
      <c r="D39" s="112" t="s">
        <v>12</v>
      </c>
      <c r="E39" s="113" t="s">
        <v>326</v>
      </c>
      <c r="F39" s="114"/>
      <c r="G39" s="114"/>
      <c r="H39" s="115"/>
      <c r="I39" s="2">
        <v>0</v>
      </c>
      <c r="J39" s="102">
        <f>C39*I39</f>
        <v>0</v>
      </c>
    </row>
    <row r="40" spans="2:16" ht="14.4" thickBot="1" x14ac:dyDescent="0.3">
      <c r="B40" s="103"/>
      <c r="C40" s="103"/>
      <c r="D40" s="103"/>
      <c r="E40" s="103"/>
      <c r="F40" s="103"/>
      <c r="G40" s="103"/>
      <c r="H40" s="103"/>
      <c r="I40" s="103"/>
    </row>
    <row r="41" spans="2:16" ht="171" customHeight="1" thickBot="1" x14ac:dyDescent="0.3">
      <c r="B41" s="116" t="s">
        <v>1</v>
      </c>
      <c r="C41" s="117" t="s">
        <v>4</v>
      </c>
      <c r="D41" s="118"/>
      <c r="E41" s="118"/>
      <c r="F41" s="118"/>
      <c r="G41" s="118"/>
      <c r="H41" s="119"/>
      <c r="I41" s="120" t="s">
        <v>221</v>
      </c>
      <c r="J41" s="121" t="s">
        <v>317</v>
      </c>
      <c r="O41" s="122" t="s">
        <v>132</v>
      </c>
      <c r="P41" s="123">
        <f>+SUM(P42:P176)</f>
        <v>100</v>
      </c>
    </row>
    <row r="42" spans="2:16" s="66" customFormat="1" ht="36" customHeight="1" thickBot="1" x14ac:dyDescent="0.3">
      <c r="B42" s="124" t="s">
        <v>27</v>
      </c>
      <c r="C42" s="125"/>
      <c r="D42" s="125"/>
      <c r="E42" s="125"/>
      <c r="F42" s="125"/>
      <c r="G42" s="125"/>
      <c r="H42" s="125"/>
      <c r="I42" s="125"/>
      <c r="J42" s="126"/>
      <c r="K42" s="74" t="s">
        <v>130</v>
      </c>
      <c r="L42" s="73"/>
      <c r="M42" s="74"/>
      <c r="N42" s="74"/>
      <c r="O42" s="127">
        <f>SUM(O43:O57)</f>
        <v>6</v>
      </c>
      <c r="P42" s="66">
        <f>+O42</f>
        <v>6</v>
      </c>
    </row>
    <row r="43" spans="2:16" ht="38.25" customHeight="1" x14ac:dyDescent="0.25">
      <c r="B43" s="128" t="s">
        <v>13</v>
      </c>
      <c r="C43" s="129" t="s">
        <v>243</v>
      </c>
      <c r="D43" s="130"/>
      <c r="E43" s="130"/>
      <c r="F43" s="130"/>
      <c r="G43" s="130"/>
      <c r="H43" s="131"/>
      <c r="I43" s="132" t="s">
        <v>28</v>
      </c>
      <c r="J43" s="178"/>
      <c r="O43" s="133"/>
    </row>
    <row r="44" spans="2:16" ht="38.25" customHeight="1" x14ac:dyDescent="0.25">
      <c r="B44" s="79" t="s">
        <v>18</v>
      </c>
      <c r="C44" s="84" t="s">
        <v>244</v>
      </c>
      <c r="D44" s="85"/>
      <c r="E44" s="85"/>
      <c r="F44" s="85"/>
      <c r="G44" s="85"/>
      <c r="H44" s="86"/>
      <c r="I44" s="134" t="s">
        <v>28</v>
      </c>
      <c r="J44" s="189"/>
      <c r="K44" s="13" t="s">
        <v>29</v>
      </c>
      <c r="L44" s="135"/>
      <c r="M44" s="136" t="s">
        <v>165</v>
      </c>
      <c r="O44" s="133"/>
    </row>
    <row r="45" spans="2:16" ht="38.25" customHeight="1" x14ac:dyDescent="0.25">
      <c r="B45" s="79" t="s">
        <v>19</v>
      </c>
      <c r="C45" s="80" t="s">
        <v>240</v>
      </c>
      <c r="D45" s="81"/>
      <c r="E45" s="81"/>
      <c r="F45" s="81"/>
      <c r="G45" s="81"/>
      <c r="H45" s="82"/>
      <c r="I45" s="134" t="s">
        <v>28</v>
      </c>
      <c r="J45" s="179"/>
      <c r="K45" s="13" t="s">
        <v>30</v>
      </c>
      <c r="L45" s="135"/>
      <c r="M45" s="136" t="s">
        <v>166</v>
      </c>
      <c r="O45" s="133"/>
    </row>
    <row r="46" spans="2:16" ht="38.25" customHeight="1" x14ac:dyDescent="0.25">
      <c r="B46" s="79" t="s">
        <v>20</v>
      </c>
      <c r="C46" s="80" t="s">
        <v>135</v>
      </c>
      <c r="D46" s="81"/>
      <c r="E46" s="81"/>
      <c r="F46" s="81"/>
      <c r="G46" s="81"/>
      <c r="H46" s="82"/>
      <c r="I46" s="134" t="s">
        <v>28</v>
      </c>
      <c r="J46" s="179"/>
      <c r="K46" s="135"/>
      <c r="L46" s="135"/>
      <c r="M46" s="136" t="s">
        <v>167</v>
      </c>
      <c r="O46" s="133"/>
    </row>
    <row r="47" spans="2:16" ht="38.25" customHeight="1" x14ac:dyDescent="0.25">
      <c r="B47" s="79" t="s">
        <v>21</v>
      </c>
      <c r="C47" s="84" t="s">
        <v>232</v>
      </c>
      <c r="D47" s="81"/>
      <c r="E47" s="81"/>
      <c r="F47" s="81"/>
      <c r="G47" s="81"/>
      <c r="H47" s="82"/>
      <c r="I47" s="134" t="s">
        <v>28</v>
      </c>
      <c r="J47" s="179"/>
      <c r="K47" s="135"/>
      <c r="L47" s="135"/>
      <c r="M47" s="136" t="s">
        <v>168</v>
      </c>
      <c r="O47" s="133"/>
    </row>
    <row r="48" spans="2:16" ht="38.25" customHeight="1" x14ac:dyDescent="0.25">
      <c r="B48" s="79" t="s">
        <v>22</v>
      </c>
      <c r="C48" s="80" t="s">
        <v>241</v>
      </c>
      <c r="D48" s="81"/>
      <c r="E48" s="81"/>
      <c r="F48" s="81"/>
      <c r="G48" s="81"/>
      <c r="H48" s="82"/>
      <c r="I48" s="134" t="s">
        <v>28</v>
      </c>
      <c r="J48" s="179"/>
      <c r="K48" s="135"/>
      <c r="L48" s="135"/>
      <c r="M48" s="137" t="s">
        <v>161</v>
      </c>
      <c r="O48" s="133"/>
    </row>
    <row r="49" spans="2:18" ht="38.25" customHeight="1" x14ac:dyDescent="0.25">
      <c r="B49" s="79" t="s">
        <v>23</v>
      </c>
      <c r="C49" s="80" t="s">
        <v>245</v>
      </c>
      <c r="D49" s="138"/>
      <c r="E49" s="138"/>
      <c r="F49" s="138"/>
      <c r="G49" s="138"/>
      <c r="H49" s="139"/>
      <c r="I49" s="134" t="s">
        <v>28</v>
      </c>
      <c r="J49" s="179"/>
      <c r="O49" s="133"/>
    </row>
    <row r="50" spans="2:18" ht="38.25" customHeight="1" x14ac:dyDescent="0.25">
      <c r="B50" s="79" t="s">
        <v>24</v>
      </c>
      <c r="C50" s="80" t="s">
        <v>242</v>
      </c>
      <c r="D50" s="138"/>
      <c r="E50" s="138"/>
      <c r="F50" s="138"/>
      <c r="G50" s="138"/>
      <c r="H50" s="139"/>
      <c r="I50" s="134" t="s">
        <v>28</v>
      </c>
      <c r="J50" s="179"/>
      <c r="O50" s="133"/>
    </row>
    <row r="51" spans="2:18" ht="38.25" customHeight="1" x14ac:dyDescent="0.25">
      <c r="B51" s="79" t="s">
        <v>25</v>
      </c>
      <c r="C51" s="80" t="s">
        <v>239</v>
      </c>
      <c r="D51" s="138"/>
      <c r="E51" s="138"/>
      <c r="F51" s="138"/>
      <c r="G51" s="138"/>
      <c r="H51" s="139"/>
      <c r="I51" s="134" t="s">
        <v>28</v>
      </c>
      <c r="J51" s="179"/>
      <c r="O51" s="133"/>
    </row>
    <row r="52" spans="2:18" ht="38.25" customHeight="1" x14ac:dyDescent="0.25">
      <c r="B52" s="79" t="s">
        <v>26</v>
      </c>
      <c r="C52" s="84" t="s">
        <v>269</v>
      </c>
      <c r="D52" s="140"/>
      <c r="E52" s="140"/>
      <c r="F52" s="140"/>
      <c r="G52" s="140"/>
      <c r="H52" s="141"/>
      <c r="I52" s="134" t="s">
        <v>222</v>
      </c>
      <c r="J52" s="179"/>
      <c r="O52" s="142">
        <v>3</v>
      </c>
    </row>
    <row r="53" spans="2:18" ht="38.25" customHeight="1" x14ac:dyDescent="0.25">
      <c r="B53" s="79" t="s">
        <v>34</v>
      </c>
      <c r="C53" s="84" t="s">
        <v>233</v>
      </c>
      <c r="D53" s="140"/>
      <c r="E53" s="140"/>
      <c r="F53" s="140"/>
      <c r="G53" s="140"/>
      <c r="H53" s="141"/>
      <c r="I53" s="134" t="s">
        <v>222</v>
      </c>
      <c r="J53" s="179"/>
      <c r="O53" s="142">
        <v>3</v>
      </c>
    </row>
    <row r="54" spans="2:18" ht="38.25" customHeight="1" x14ac:dyDescent="0.25">
      <c r="B54" s="79" t="s">
        <v>35</v>
      </c>
      <c r="C54" s="80" t="s">
        <v>211</v>
      </c>
      <c r="D54" s="81"/>
      <c r="E54" s="81"/>
      <c r="F54" s="81"/>
      <c r="G54" s="81"/>
      <c r="H54" s="82"/>
      <c r="I54" s="134" t="s">
        <v>28</v>
      </c>
      <c r="J54" s="179"/>
      <c r="O54" s="133"/>
    </row>
    <row r="55" spans="2:18" ht="38.25" customHeight="1" x14ac:dyDescent="0.25">
      <c r="B55" s="79" t="s">
        <v>36</v>
      </c>
      <c r="C55" s="80" t="s">
        <v>134</v>
      </c>
      <c r="D55" s="138"/>
      <c r="E55" s="138"/>
      <c r="F55" s="138"/>
      <c r="G55" s="138"/>
      <c r="H55" s="139"/>
      <c r="I55" s="134" t="s">
        <v>28</v>
      </c>
      <c r="J55" s="179"/>
      <c r="O55" s="133"/>
    </row>
    <row r="56" spans="2:18" ht="38.25" customHeight="1" x14ac:dyDescent="0.25">
      <c r="B56" s="79" t="s">
        <v>37</v>
      </c>
      <c r="C56" s="80" t="s">
        <v>237</v>
      </c>
      <c r="D56" s="81"/>
      <c r="E56" s="81"/>
      <c r="F56" s="81"/>
      <c r="G56" s="81"/>
      <c r="H56" s="82"/>
      <c r="I56" s="134" t="s">
        <v>28</v>
      </c>
      <c r="J56" s="179"/>
      <c r="O56" s="133"/>
    </row>
    <row r="57" spans="2:18" ht="38.25" customHeight="1" thickBot="1" x14ac:dyDescent="0.3">
      <c r="B57" s="143" t="s">
        <v>38</v>
      </c>
      <c r="C57" s="144" t="s">
        <v>238</v>
      </c>
      <c r="D57" s="145"/>
      <c r="E57" s="145"/>
      <c r="F57" s="145"/>
      <c r="G57" s="145"/>
      <c r="H57" s="146"/>
      <c r="I57" s="147" t="s">
        <v>28</v>
      </c>
      <c r="J57" s="190"/>
      <c r="O57" s="133"/>
    </row>
    <row r="58" spans="2:18" s="66" customFormat="1" ht="36" customHeight="1" thickBot="1" x14ac:dyDescent="0.3">
      <c r="B58" s="124" t="s">
        <v>49</v>
      </c>
      <c r="C58" s="125"/>
      <c r="D58" s="125"/>
      <c r="E58" s="125"/>
      <c r="F58" s="125"/>
      <c r="G58" s="125"/>
      <c r="H58" s="125"/>
      <c r="I58" s="125"/>
      <c r="J58" s="126"/>
      <c r="K58" s="73"/>
      <c r="L58" s="73"/>
      <c r="M58" s="74"/>
      <c r="N58" s="74"/>
      <c r="O58" s="148"/>
      <c r="P58" s="73"/>
    </row>
    <row r="59" spans="2:18" s="66" customFormat="1" ht="36" customHeight="1" thickBot="1" x14ac:dyDescent="0.3">
      <c r="B59" s="124" t="s">
        <v>50</v>
      </c>
      <c r="C59" s="125"/>
      <c r="D59" s="125"/>
      <c r="E59" s="125"/>
      <c r="F59" s="125"/>
      <c r="G59" s="125"/>
      <c r="H59" s="125"/>
      <c r="I59" s="125"/>
      <c r="J59" s="126"/>
      <c r="K59" s="73"/>
      <c r="L59" s="73"/>
      <c r="M59" s="74"/>
      <c r="N59" s="74"/>
      <c r="O59" s="127">
        <f>SUM(O60:O63)</f>
        <v>3</v>
      </c>
      <c r="P59" s="73">
        <f>+O59</f>
        <v>3</v>
      </c>
    </row>
    <row r="60" spans="2:18" ht="38.25" customHeight="1" x14ac:dyDescent="0.25">
      <c r="B60" s="128" t="s">
        <v>51</v>
      </c>
      <c r="C60" s="149" t="s">
        <v>295</v>
      </c>
      <c r="D60" s="150"/>
      <c r="E60" s="150"/>
      <c r="F60" s="150"/>
      <c r="G60" s="150"/>
      <c r="H60" s="151"/>
      <c r="I60" s="185" t="s">
        <v>28</v>
      </c>
      <c r="J60" s="178"/>
      <c r="O60" s="133"/>
      <c r="Q60" s="152"/>
      <c r="R60" s="152"/>
    </row>
    <row r="61" spans="2:18" ht="119.25" customHeight="1" x14ac:dyDescent="0.25">
      <c r="B61" s="79" t="s">
        <v>52</v>
      </c>
      <c r="C61" s="153" t="s">
        <v>297</v>
      </c>
      <c r="D61" s="154"/>
      <c r="E61" s="154"/>
      <c r="F61" s="154"/>
      <c r="G61" s="154"/>
      <c r="H61" s="155"/>
      <c r="I61" s="174" t="s">
        <v>28</v>
      </c>
      <c r="J61" s="188"/>
      <c r="N61" s="156"/>
      <c r="O61" s="133"/>
      <c r="Q61" s="152"/>
      <c r="R61" s="152"/>
    </row>
    <row r="62" spans="2:18" ht="38.25" customHeight="1" x14ac:dyDescent="0.25">
      <c r="B62" s="79" t="s">
        <v>53</v>
      </c>
      <c r="C62" s="80" t="s">
        <v>177</v>
      </c>
      <c r="D62" s="81"/>
      <c r="E62" s="81"/>
      <c r="F62" s="81"/>
      <c r="G62" s="81"/>
      <c r="H62" s="82"/>
      <c r="I62" s="174" t="s">
        <v>28</v>
      </c>
      <c r="J62" s="179"/>
      <c r="N62" s="156"/>
    </row>
    <row r="63" spans="2:18" ht="38.25" customHeight="1" thickBot="1" x14ac:dyDescent="0.3">
      <c r="B63" s="79" t="s">
        <v>141</v>
      </c>
      <c r="C63" s="80" t="s">
        <v>246</v>
      </c>
      <c r="D63" s="81"/>
      <c r="E63" s="81"/>
      <c r="F63" s="81"/>
      <c r="G63" s="81"/>
      <c r="H63" s="82"/>
      <c r="I63" s="174" t="s">
        <v>222</v>
      </c>
      <c r="J63" s="179"/>
      <c r="O63" s="133">
        <v>3</v>
      </c>
    </row>
    <row r="64" spans="2:18" s="66" customFormat="1" ht="36" customHeight="1" thickBot="1" x14ac:dyDescent="0.3">
      <c r="B64" s="124" t="s">
        <v>58</v>
      </c>
      <c r="C64" s="125"/>
      <c r="D64" s="125"/>
      <c r="E64" s="125"/>
      <c r="F64" s="125"/>
      <c r="G64" s="125"/>
      <c r="H64" s="125"/>
      <c r="I64" s="125"/>
      <c r="J64" s="126"/>
      <c r="K64" s="73"/>
      <c r="L64" s="73"/>
      <c r="M64" s="74"/>
      <c r="N64" s="157"/>
      <c r="O64" s="148">
        <f>SUM(O65:O72)</f>
        <v>16</v>
      </c>
      <c r="P64" s="73">
        <f>+O64</f>
        <v>16</v>
      </c>
    </row>
    <row r="65" spans="2:18" ht="38.25" customHeight="1" x14ac:dyDescent="0.25">
      <c r="B65" s="128" t="s">
        <v>54</v>
      </c>
      <c r="C65" s="149" t="s">
        <v>294</v>
      </c>
      <c r="D65" s="150"/>
      <c r="E65" s="150"/>
      <c r="F65" s="150"/>
      <c r="G65" s="150"/>
      <c r="H65" s="151"/>
      <c r="I65" s="185" t="s">
        <v>28</v>
      </c>
      <c r="J65" s="178"/>
      <c r="O65" s="133"/>
      <c r="Q65" s="152"/>
      <c r="R65" s="152"/>
    </row>
    <row r="66" spans="2:18" ht="72.75" customHeight="1" x14ac:dyDescent="0.25">
      <c r="B66" s="79" t="s">
        <v>55</v>
      </c>
      <c r="C66" s="80" t="s">
        <v>200</v>
      </c>
      <c r="D66" s="81"/>
      <c r="E66" s="81"/>
      <c r="F66" s="81"/>
      <c r="G66" s="81"/>
      <c r="H66" s="82"/>
      <c r="I66" s="174" t="s">
        <v>222</v>
      </c>
      <c r="J66" s="179"/>
      <c r="N66" s="158" t="s">
        <v>162</v>
      </c>
      <c r="O66" s="133">
        <v>9</v>
      </c>
      <c r="Q66" s="152"/>
      <c r="R66" s="152"/>
    </row>
    <row r="67" spans="2:18" ht="38.25" customHeight="1" x14ac:dyDescent="0.25">
      <c r="B67" s="79" t="s">
        <v>56</v>
      </c>
      <c r="C67" s="80" t="s">
        <v>296</v>
      </c>
      <c r="D67" s="81"/>
      <c r="E67" s="81"/>
      <c r="F67" s="81"/>
      <c r="G67" s="81"/>
      <c r="H67" s="82"/>
      <c r="I67" s="174" t="s">
        <v>28</v>
      </c>
      <c r="J67" s="179"/>
      <c r="N67" s="14" t="s">
        <v>163</v>
      </c>
      <c r="O67" s="133"/>
    </row>
    <row r="68" spans="2:18" ht="38.25" customHeight="1" x14ac:dyDescent="0.25">
      <c r="B68" s="79" t="s">
        <v>57</v>
      </c>
      <c r="C68" s="80" t="s">
        <v>145</v>
      </c>
      <c r="D68" s="81"/>
      <c r="E68" s="81"/>
      <c r="F68" s="81"/>
      <c r="G68" s="81"/>
      <c r="H68" s="82"/>
      <c r="I68" s="174" t="s">
        <v>28</v>
      </c>
      <c r="J68" s="179"/>
      <c r="N68" s="14" t="s">
        <v>164</v>
      </c>
      <c r="O68" s="133"/>
    </row>
    <row r="69" spans="2:18" ht="38.25" customHeight="1" x14ac:dyDescent="0.25">
      <c r="B69" s="79" t="s">
        <v>136</v>
      </c>
      <c r="C69" s="84" t="s">
        <v>212</v>
      </c>
      <c r="D69" s="85"/>
      <c r="E69" s="85"/>
      <c r="F69" s="85"/>
      <c r="G69" s="85"/>
      <c r="H69" s="86"/>
      <c r="I69" s="174" t="s">
        <v>28</v>
      </c>
      <c r="J69" s="179"/>
      <c r="N69" s="14" t="s">
        <v>161</v>
      </c>
      <c r="O69" s="133"/>
    </row>
    <row r="70" spans="2:18" ht="38.25" customHeight="1" x14ac:dyDescent="0.25">
      <c r="B70" s="79" t="s">
        <v>137</v>
      </c>
      <c r="C70" s="80" t="s">
        <v>300</v>
      </c>
      <c r="D70" s="81"/>
      <c r="E70" s="81"/>
      <c r="F70" s="81"/>
      <c r="G70" s="81"/>
      <c r="H70" s="82"/>
      <c r="I70" s="174" t="s">
        <v>222</v>
      </c>
      <c r="J70" s="179"/>
      <c r="O70" s="133">
        <v>4</v>
      </c>
    </row>
    <row r="71" spans="2:18" ht="38.25" customHeight="1" x14ac:dyDescent="0.25">
      <c r="B71" s="79" t="s">
        <v>147</v>
      </c>
      <c r="C71" s="80" t="s">
        <v>247</v>
      </c>
      <c r="D71" s="81"/>
      <c r="E71" s="81"/>
      <c r="F71" s="81"/>
      <c r="G71" s="81"/>
      <c r="H71" s="82"/>
      <c r="I71" s="174" t="s">
        <v>28</v>
      </c>
      <c r="J71" s="179"/>
      <c r="O71" s="133"/>
    </row>
    <row r="72" spans="2:18" ht="38.25" customHeight="1" thickBot="1" x14ac:dyDescent="0.3">
      <c r="B72" s="79" t="s">
        <v>148</v>
      </c>
      <c r="C72" s="80" t="s">
        <v>298</v>
      </c>
      <c r="D72" s="81"/>
      <c r="E72" s="81"/>
      <c r="F72" s="81"/>
      <c r="G72" s="81"/>
      <c r="H72" s="82"/>
      <c r="I72" s="174" t="s">
        <v>222</v>
      </c>
      <c r="J72" s="179"/>
      <c r="O72" s="133">
        <v>3</v>
      </c>
    </row>
    <row r="73" spans="2:18" s="66" customFormat="1" ht="36" customHeight="1" thickBot="1" x14ac:dyDescent="0.3">
      <c r="B73" s="124" t="s">
        <v>178</v>
      </c>
      <c r="C73" s="125"/>
      <c r="D73" s="125"/>
      <c r="E73" s="125"/>
      <c r="F73" s="125"/>
      <c r="G73" s="125"/>
      <c r="H73" s="125"/>
      <c r="I73" s="125"/>
      <c r="J73" s="126"/>
      <c r="K73" s="73"/>
      <c r="L73" s="73"/>
      <c r="M73" s="74"/>
      <c r="N73" s="74"/>
      <c r="O73" s="148">
        <f>SUM(O74:O103)</f>
        <v>39</v>
      </c>
      <c r="P73" s="73">
        <f>+O73</f>
        <v>39</v>
      </c>
    </row>
    <row r="74" spans="2:18" ht="38.25" customHeight="1" x14ac:dyDescent="0.25">
      <c r="B74" s="128" t="s">
        <v>59</v>
      </c>
      <c r="C74" s="149" t="s">
        <v>248</v>
      </c>
      <c r="D74" s="150"/>
      <c r="E74" s="150"/>
      <c r="F74" s="150"/>
      <c r="G74" s="150"/>
      <c r="H74" s="151"/>
      <c r="I74" s="185" t="s">
        <v>28</v>
      </c>
      <c r="J74" s="178"/>
      <c r="O74" s="133"/>
    </row>
    <row r="75" spans="2:18" ht="38.25" customHeight="1" x14ac:dyDescent="0.25">
      <c r="B75" s="79" t="s">
        <v>142</v>
      </c>
      <c r="C75" s="80" t="s">
        <v>249</v>
      </c>
      <c r="D75" s="81"/>
      <c r="E75" s="81"/>
      <c r="F75" s="81"/>
      <c r="G75" s="81"/>
      <c r="H75" s="82"/>
      <c r="I75" s="174" t="s">
        <v>222</v>
      </c>
      <c r="J75" s="179"/>
      <c r="O75" s="142">
        <v>4</v>
      </c>
    </row>
    <row r="76" spans="2:18" ht="38.25" customHeight="1" x14ac:dyDescent="0.25">
      <c r="B76" s="79" t="s">
        <v>60</v>
      </c>
      <c r="C76" s="80" t="s">
        <v>250</v>
      </c>
      <c r="D76" s="81"/>
      <c r="E76" s="81"/>
      <c r="F76" s="81"/>
      <c r="G76" s="81"/>
      <c r="H76" s="82"/>
      <c r="I76" s="174" t="s">
        <v>222</v>
      </c>
      <c r="J76" s="179"/>
      <c r="O76" s="142">
        <v>3</v>
      </c>
    </row>
    <row r="77" spans="2:18" ht="38.25" customHeight="1" x14ac:dyDescent="0.25">
      <c r="B77" s="79" t="s">
        <v>143</v>
      </c>
      <c r="C77" s="80" t="s">
        <v>252</v>
      </c>
      <c r="D77" s="81"/>
      <c r="E77" s="81"/>
      <c r="F77" s="81"/>
      <c r="G77" s="81"/>
      <c r="H77" s="82"/>
      <c r="I77" s="174" t="s">
        <v>222</v>
      </c>
      <c r="J77" s="179"/>
      <c r="O77" s="142">
        <v>3</v>
      </c>
    </row>
    <row r="78" spans="2:18" ht="38.25" customHeight="1" x14ac:dyDescent="0.25">
      <c r="B78" s="79" t="s">
        <v>61</v>
      </c>
      <c r="C78" s="80" t="s">
        <v>253</v>
      </c>
      <c r="D78" s="81"/>
      <c r="E78" s="81"/>
      <c r="F78" s="81"/>
      <c r="G78" s="81"/>
      <c r="H78" s="82"/>
      <c r="I78" s="174" t="s">
        <v>222</v>
      </c>
      <c r="J78" s="179"/>
      <c r="O78" s="142">
        <v>3</v>
      </c>
    </row>
    <row r="79" spans="2:18" ht="38.25" customHeight="1" x14ac:dyDescent="0.25">
      <c r="B79" s="79" t="s">
        <v>62</v>
      </c>
      <c r="C79" s="80" t="s">
        <v>204</v>
      </c>
      <c r="D79" s="81"/>
      <c r="E79" s="81"/>
      <c r="F79" s="81"/>
      <c r="G79" s="81"/>
      <c r="H79" s="82"/>
      <c r="I79" s="174" t="s">
        <v>28</v>
      </c>
      <c r="J79" s="179"/>
      <c r="O79" s="133"/>
    </row>
    <row r="80" spans="2:18" ht="38.25" customHeight="1" x14ac:dyDescent="0.25">
      <c r="B80" s="79" t="s">
        <v>63</v>
      </c>
      <c r="C80" s="80" t="s">
        <v>254</v>
      </c>
      <c r="D80" s="81"/>
      <c r="E80" s="81"/>
      <c r="F80" s="81"/>
      <c r="G80" s="81"/>
      <c r="H80" s="82"/>
      <c r="I80" s="174" t="s">
        <v>222</v>
      </c>
      <c r="J80" s="179"/>
      <c r="O80" s="133">
        <v>4</v>
      </c>
    </row>
    <row r="81" spans="2:15" ht="38.25" customHeight="1" x14ac:dyDescent="0.25">
      <c r="B81" s="79" t="s">
        <v>64</v>
      </c>
      <c r="C81" s="80" t="s">
        <v>251</v>
      </c>
      <c r="D81" s="81"/>
      <c r="E81" s="81"/>
      <c r="F81" s="81"/>
      <c r="G81" s="81"/>
      <c r="H81" s="82"/>
      <c r="I81" s="174" t="s">
        <v>28</v>
      </c>
      <c r="J81" s="179"/>
      <c r="N81" s="14" t="s">
        <v>158</v>
      </c>
      <c r="O81" s="133"/>
    </row>
    <row r="82" spans="2:15" ht="38.25" customHeight="1" x14ac:dyDescent="0.25">
      <c r="B82" s="79" t="s">
        <v>65</v>
      </c>
      <c r="C82" s="80" t="s">
        <v>255</v>
      </c>
      <c r="D82" s="81"/>
      <c r="E82" s="81"/>
      <c r="F82" s="81"/>
      <c r="G82" s="81"/>
      <c r="H82" s="82"/>
      <c r="I82" s="174" t="s">
        <v>222</v>
      </c>
      <c r="J82" s="179"/>
      <c r="N82" s="14" t="s">
        <v>159</v>
      </c>
      <c r="O82" s="133">
        <v>3</v>
      </c>
    </row>
    <row r="83" spans="2:15" ht="38.25" customHeight="1" x14ac:dyDescent="0.25">
      <c r="B83" s="79" t="s">
        <v>66</v>
      </c>
      <c r="C83" s="80" t="s">
        <v>256</v>
      </c>
      <c r="D83" s="81"/>
      <c r="E83" s="81"/>
      <c r="F83" s="81"/>
      <c r="G83" s="81"/>
      <c r="H83" s="82"/>
      <c r="I83" s="174" t="s">
        <v>28</v>
      </c>
      <c r="J83" s="178"/>
      <c r="N83" s="14" t="s">
        <v>160</v>
      </c>
      <c r="O83" s="133"/>
    </row>
    <row r="84" spans="2:15" ht="38.25" customHeight="1" x14ac:dyDescent="0.25">
      <c r="B84" s="79" t="s">
        <v>67</v>
      </c>
      <c r="C84" s="80" t="s">
        <v>257</v>
      </c>
      <c r="D84" s="81"/>
      <c r="E84" s="81"/>
      <c r="F84" s="81"/>
      <c r="G84" s="81"/>
      <c r="H84" s="82"/>
      <c r="I84" s="174" t="s">
        <v>28</v>
      </c>
      <c r="J84" s="178"/>
      <c r="N84" s="14" t="s">
        <v>201</v>
      </c>
      <c r="O84" s="133"/>
    </row>
    <row r="85" spans="2:15" ht="38.25" customHeight="1" x14ac:dyDescent="0.25">
      <c r="B85" s="79" t="s">
        <v>68</v>
      </c>
      <c r="C85" s="149" t="s">
        <v>179</v>
      </c>
      <c r="D85" s="150"/>
      <c r="E85" s="150"/>
      <c r="F85" s="150"/>
      <c r="G85" s="150"/>
      <c r="H85" s="151"/>
      <c r="I85" s="185" t="s">
        <v>28</v>
      </c>
      <c r="J85" s="179"/>
      <c r="O85" s="133"/>
    </row>
    <row r="86" spans="2:15" ht="38.25" customHeight="1" x14ac:dyDescent="0.25">
      <c r="B86" s="79" t="s">
        <v>69</v>
      </c>
      <c r="C86" s="80" t="s">
        <v>180</v>
      </c>
      <c r="D86" s="81"/>
      <c r="E86" s="81"/>
      <c r="F86" s="81"/>
      <c r="G86" s="81"/>
      <c r="H86" s="82"/>
      <c r="I86" s="174" t="s">
        <v>28</v>
      </c>
      <c r="J86" s="179"/>
      <c r="O86" s="133"/>
    </row>
    <row r="87" spans="2:15" ht="38.25" customHeight="1" x14ac:dyDescent="0.25">
      <c r="B87" s="79" t="s">
        <v>70</v>
      </c>
      <c r="C87" s="80" t="s">
        <v>39</v>
      </c>
      <c r="D87" s="81"/>
      <c r="E87" s="81"/>
      <c r="F87" s="81"/>
      <c r="G87" s="81"/>
      <c r="H87" s="82"/>
      <c r="I87" s="174" t="s">
        <v>28</v>
      </c>
      <c r="J87" s="179"/>
      <c r="O87" s="133"/>
    </row>
    <row r="88" spans="2:15" ht="38.25" customHeight="1" x14ac:dyDescent="0.25">
      <c r="B88" s="79" t="s">
        <v>71</v>
      </c>
      <c r="C88" s="80" t="s">
        <v>181</v>
      </c>
      <c r="D88" s="81"/>
      <c r="E88" s="81"/>
      <c r="F88" s="81"/>
      <c r="G88" s="81"/>
      <c r="H88" s="82"/>
      <c r="I88" s="174" t="s">
        <v>28</v>
      </c>
      <c r="J88" s="179"/>
      <c r="O88" s="133"/>
    </row>
    <row r="89" spans="2:15" ht="38.25" customHeight="1" x14ac:dyDescent="0.25">
      <c r="B89" s="79" t="s">
        <v>72</v>
      </c>
      <c r="C89" s="80" t="s">
        <v>182</v>
      </c>
      <c r="D89" s="81"/>
      <c r="E89" s="81"/>
      <c r="F89" s="81"/>
      <c r="G89" s="81"/>
      <c r="H89" s="82"/>
      <c r="I89" s="174" t="s">
        <v>28</v>
      </c>
      <c r="J89" s="179"/>
      <c r="O89" s="133"/>
    </row>
    <row r="90" spans="2:15" ht="38.25" customHeight="1" x14ac:dyDescent="0.25">
      <c r="B90" s="79" t="s">
        <v>73</v>
      </c>
      <c r="C90" s="80" t="s">
        <v>273</v>
      </c>
      <c r="D90" s="81"/>
      <c r="E90" s="81"/>
      <c r="F90" s="81"/>
      <c r="G90" s="81"/>
      <c r="H90" s="82"/>
      <c r="I90" s="174" t="s">
        <v>222</v>
      </c>
      <c r="J90" s="179"/>
      <c r="O90" s="133">
        <v>3</v>
      </c>
    </row>
    <row r="91" spans="2:15" ht="38.25" customHeight="1" x14ac:dyDescent="0.25">
      <c r="B91" s="79" t="s">
        <v>74</v>
      </c>
      <c r="C91" s="80" t="s">
        <v>259</v>
      </c>
      <c r="D91" s="81"/>
      <c r="E91" s="81"/>
      <c r="F91" s="81"/>
      <c r="G91" s="81"/>
      <c r="H91" s="82"/>
      <c r="I91" s="174" t="s">
        <v>28</v>
      </c>
      <c r="J91" s="179"/>
      <c r="O91" s="133"/>
    </row>
    <row r="92" spans="2:15" ht="38.25" customHeight="1" x14ac:dyDescent="0.25">
      <c r="B92" s="79" t="s">
        <v>120</v>
      </c>
      <c r="C92" s="80" t="s">
        <v>258</v>
      </c>
      <c r="D92" s="81"/>
      <c r="E92" s="81"/>
      <c r="F92" s="81"/>
      <c r="G92" s="81"/>
      <c r="H92" s="82"/>
      <c r="I92" s="174" t="s">
        <v>28</v>
      </c>
      <c r="J92" s="179"/>
      <c r="O92" s="133"/>
    </row>
    <row r="93" spans="2:15" ht="38.25" customHeight="1" x14ac:dyDescent="0.25">
      <c r="B93" s="79" t="s">
        <v>121</v>
      </c>
      <c r="C93" s="80" t="s">
        <v>146</v>
      </c>
      <c r="D93" s="81"/>
      <c r="E93" s="81"/>
      <c r="F93" s="81"/>
      <c r="G93" s="81"/>
      <c r="H93" s="82"/>
      <c r="I93" s="174" t="s">
        <v>28</v>
      </c>
      <c r="J93" s="179"/>
      <c r="O93" s="133"/>
    </row>
    <row r="94" spans="2:15" ht="38.25" customHeight="1" x14ac:dyDescent="0.25">
      <c r="B94" s="79" t="s">
        <v>122</v>
      </c>
      <c r="C94" s="80" t="s">
        <v>275</v>
      </c>
      <c r="D94" s="81"/>
      <c r="E94" s="81"/>
      <c r="F94" s="81"/>
      <c r="G94" s="81"/>
      <c r="H94" s="82"/>
      <c r="I94" s="174" t="s">
        <v>222</v>
      </c>
      <c r="J94" s="179"/>
      <c r="O94" s="133">
        <v>4</v>
      </c>
    </row>
    <row r="95" spans="2:15" ht="38.25" customHeight="1" x14ac:dyDescent="0.25">
      <c r="B95" s="79" t="s">
        <v>123</v>
      </c>
      <c r="C95" s="80" t="s">
        <v>270</v>
      </c>
      <c r="D95" s="81"/>
      <c r="E95" s="81"/>
      <c r="F95" s="81"/>
      <c r="G95" s="81"/>
      <c r="H95" s="82"/>
      <c r="I95" s="174" t="s">
        <v>222</v>
      </c>
      <c r="J95" s="179"/>
      <c r="O95" s="133">
        <v>3</v>
      </c>
    </row>
    <row r="96" spans="2:15" ht="38.25" customHeight="1" x14ac:dyDescent="0.25">
      <c r="B96" s="79" t="s">
        <v>124</v>
      </c>
      <c r="C96" s="80" t="s">
        <v>274</v>
      </c>
      <c r="D96" s="81"/>
      <c r="E96" s="81"/>
      <c r="F96" s="81"/>
      <c r="G96" s="81"/>
      <c r="H96" s="82"/>
      <c r="I96" s="174" t="s">
        <v>222</v>
      </c>
      <c r="J96" s="179"/>
      <c r="O96" s="133">
        <v>3</v>
      </c>
    </row>
    <row r="97" spans="2:16" ht="38.25" customHeight="1" x14ac:dyDescent="0.25">
      <c r="B97" s="79" t="s">
        <v>125</v>
      </c>
      <c r="C97" s="80" t="s">
        <v>276</v>
      </c>
      <c r="D97" s="81"/>
      <c r="E97" s="81"/>
      <c r="F97" s="81"/>
      <c r="G97" s="81"/>
      <c r="H97" s="82"/>
      <c r="I97" s="174" t="s">
        <v>222</v>
      </c>
      <c r="J97" s="179"/>
      <c r="O97" s="133">
        <v>3</v>
      </c>
    </row>
    <row r="98" spans="2:16" ht="38.25" customHeight="1" x14ac:dyDescent="0.25">
      <c r="B98" s="79" t="s">
        <v>126</v>
      </c>
      <c r="C98" s="80" t="s">
        <v>183</v>
      </c>
      <c r="D98" s="81"/>
      <c r="E98" s="81"/>
      <c r="F98" s="81"/>
      <c r="G98" s="81"/>
      <c r="H98" s="82"/>
      <c r="I98" s="174" t="s">
        <v>28</v>
      </c>
      <c r="J98" s="179"/>
      <c r="O98" s="133"/>
    </row>
    <row r="99" spans="2:16" ht="38.25" customHeight="1" x14ac:dyDescent="0.25">
      <c r="B99" s="79" t="s">
        <v>127</v>
      </c>
      <c r="C99" s="80" t="s">
        <v>260</v>
      </c>
      <c r="D99" s="81"/>
      <c r="E99" s="81"/>
      <c r="F99" s="81"/>
      <c r="G99" s="81"/>
      <c r="H99" s="82"/>
      <c r="I99" s="174" t="s">
        <v>28</v>
      </c>
      <c r="J99" s="179"/>
      <c r="O99" s="133"/>
    </row>
    <row r="100" spans="2:16" ht="38.25" customHeight="1" x14ac:dyDescent="0.25">
      <c r="B100" s="79" t="s">
        <v>128</v>
      </c>
      <c r="C100" s="80" t="s">
        <v>184</v>
      </c>
      <c r="D100" s="81"/>
      <c r="E100" s="81"/>
      <c r="F100" s="81"/>
      <c r="G100" s="81"/>
      <c r="H100" s="82"/>
      <c r="I100" s="174" t="s">
        <v>28</v>
      </c>
      <c r="J100" s="179"/>
      <c r="O100" s="133"/>
    </row>
    <row r="101" spans="2:16" ht="38.25" customHeight="1" x14ac:dyDescent="0.25">
      <c r="B101" s="79" t="s">
        <v>129</v>
      </c>
      <c r="C101" s="80" t="s">
        <v>185</v>
      </c>
      <c r="D101" s="81"/>
      <c r="E101" s="81"/>
      <c r="F101" s="81"/>
      <c r="G101" s="81"/>
      <c r="H101" s="82"/>
      <c r="I101" s="174" t="s">
        <v>28</v>
      </c>
      <c r="J101" s="179"/>
      <c r="O101" s="133"/>
    </row>
    <row r="102" spans="2:16" ht="38.25" customHeight="1" x14ac:dyDescent="0.25">
      <c r="B102" s="79" t="s">
        <v>138</v>
      </c>
      <c r="C102" s="84" t="s">
        <v>149</v>
      </c>
      <c r="D102" s="85"/>
      <c r="E102" s="85"/>
      <c r="F102" s="85"/>
      <c r="G102" s="85"/>
      <c r="H102" s="86"/>
      <c r="I102" s="174" t="s">
        <v>28</v>
      </c>
      <c r="J102" s="179"/>
      <c r="O102" s="133"/>
    </row>
    <row r="103" spans="2:16" ht="38.25" customHeight="1" thickBot="1" x14ac:dyDescent="0.3">
      <c r="B103" s="79" t="s">
        <v>193</v>
      </c>
      <c r="C103" s="80" t="s">
        <v>272</v>
      </c>
      <c r="D103" s="81"/>
      <c r="E103" s="81"/>
      <c r="F103" s="81"/>
      <c r="G103" s="81"/>
      <c r="H103" s="82"/>
      <c r="I103" s="174" t="s">
        <v>222</v>
      </c>
      <c r="J103" s="179"/>
      <c r="O103" s="133">
        <v>3</v>
      </c>
    </row>
    <row r="104" spans="2:16" s="66" customFormat="1" ht="36" customHeight="1" thickBot="1" x14ac:dyDescent="0.3">
      <c r="B104" s="124" t="s">
        <v>192</v>
      </c>
      <c r="C104" s="125"/>
      <c r="D104" s="125"/>
      <c r="E104" s="125"/>
      <c r="F104" s="125"/>
      <c r="G104" s="125"/>
      <c r="H104" s="125"/>
      <c r="I104" s="125"/>
      <c r="J104" s="126"/>
      <c r="K104" s="73"/>
      <c r="L104" s="73"/>
      <c r="M104" s="74"/>
      <c r="N104" s="74"/>
      <c r="O104" s="148">
        <f>SUM(O105:O138)</f>
        <v>24</v>
      </c>
      <c r="P104" s="73">
        <f>+O104</f>
        <v>24</v>
      </c>
    </row>
    <row r="105" spans="2:16" ht="38.25" customHeight="1" x14ac:dyDescent="0.25">
      <c r="B105" s="79" t="s">
        <v>75</v>
      </c>
      <c r="C105" s="80" t="s">
        <v>261</v>
      </c>
      <c r="D105" s="81"/>
      <c r="E105" s="81"/>
      <c r="F105" s="81"/>
      <c r="G105" s="81"/>
      <c r="H105" s="82"/>
      <c r="I105" s="174" t="s">
        <v>28</v>
      </c>
      <c r="J105" s="179"/>
      <c r="O105" s="133"/>
    </row>
    <row r="106" spans="2:16" ht="38.25" customHeight="1" x14ac:dyDescent="0.25">
      <c r="B106" s="79" t="s">
        <v>76</v>
      </c>
      <c r="C106" s="80" t="s">
        <v>186</v>
      </c>
      <c r="D106" s="81"/>
      <c r="E106" s="81"/>
      <c r="F106" s="81"/>
      <c r="G106" s="81"/>
      <c r="H106" s="82"/>
      <c r="I106" s="174" t="s">
        <v>28</v>
      </c>
      <c r="J106" s="179"/>
      <c r="O106" s="133"/>
    </row>
    <row r="107" spans="2:16" ht="38.25" customHeight="1" x14ac:dyDescent="0.25">
      <c r="B107" s="79" t="s">
        <v>77</v>
      </c>
      <c r="C107" s="80" t="s">
        <v>41</v>
      </c>
      <c r="D107" s="81"/>
      <c r="E107" s="81"/>
      <c r="F107" s="81"/>
      <c r="G107" s="81"/>
      <c r="H107" s="82"/>
      <c r="I107" s="174" t="s">
        <v>28</v>
      </c>
      <c r="J107" s="179"/>
      <c r="O107" s="133"/>
    </row>
    <row r="108" spans="2:16" ht="38.25" customHeight="1" x14ac:dyDescent="0.25">
      <c r="B108" s="79" t="s">
        <v>78</v>
      </c>
      <c r="C108" s="80" t="s">
        <v>194</v>
      </c>
      <c r="D108" s="81"/>
      <c r="E108" s="81"/>
      <c r="F108" s="81"/>
      <c r="G108" s="81"/>
      <c r="H108" s="82"/>
      <c r="I108" s="174" t="s">
        <v>28</v>
      </c>
      <c r="J108" s="179"/>
      <c r="O108" s="133"/>
    </row>
    <row r="109" spans="2:16" ht="38.25" customHeight="1" x14ac:dyDescent="0.25">
      <c r="B109" s="79" t="s">
        <v>79</v>
      </c>
      <c r="C109" s="80" t="s">
        <v>152</v>
      </c>
      <c r="D109" s="81"/>
      <c r="E109" s="81"/>
      <c r="F109" s="81"/>
      <c r="G109" s="81"/>
      <c r="H109" s="82"/>
      <c r="I109" s="174" t="s">
        <v>28</v>
      </c>
      <c r="J109" s="179"/>
      <c r="O109" s="133"/>
    </row>
    <row r="110" spans="2:16" ht="38.25" customHeight="1" x14ac:dyDescent="0.25">
      <c r="B110" s="79" t="s">
        <v>80</v>
      </c>
      <c r="C110" s="80" t="s">
        <v>198</v>
      </c>
      <c r="D110" s="81"/>
      <c r="E110" s="81"/>
      <c r="F110" s="81"/>
      <c r="G110" s="81"/>
      <c r="H110" s="82"/>
      <c r="I110" s="174" t="s">
        <v>28</v>
      </c>
      <c r="J110" s="179"/>
      <c r="O110" s="133"/>
    </row>
    <row r="111" spans="2:16" ht="38.25" customHeight="1" x14ac:dyDescent="0.25">
      <c r="B111" s="79" t="s">
        <v>81</v>
      </c>
      <c r="C111" s="80" t="s">
        <v>217</v>
      </c>
      <c r="D111" s="81"/>
      <c r="E111" s="81"/>
      <c r="F111" s="81"/>
      <c r="G111" s="81"/>
      <c r="H111" s="82"/>
      <c r="I111" s="174" t="s">
        <v>28</v>
      </c>
      <c r="J111" s="179"/>
      <c r="O111" s="133"/>
    </row>
    <row r="112" spans="2:16" ht="38.25" customHeight="1" x14ac:dyDescent="0.25">
      <c r="B112" s="79" t="s">
        <v>82</v>
      </c>
      <c r="C112" s="80" t="s">
        <v>187</v>
      </c>
      <c r="D112" s="81"/>
      <c r="E112" s="81"/>
      <c r="F112" s="81"/>
      <c r="G112" s="81"/>
      <c r="H112" s="82"/>
      <c r="I112" s="174" t="s">
        <v>28</v>
      </c>
      <c r="J112" s="179"/>
      <c r="O112" s="133"/>
    </row>
    <row r="113" spans="2:15" ht="38.25" customHeight="1" x14ac:dyDescent="0.25">
      <c r="B113" s="79" t="s">
        <v>83</v>
      </c>
      <c r="C113" s="80" t="s">
        <v>189</v>
      </c>
      <c r="D113" s="81"/>
      <c r="E113" s="81"/>
      <c r="F113" s="81"/>
      <c r="G113" s="81"/>
      <c r="H113" s="82"/>
      <c r="I113" s="174" t="s">
        <v>28</v>
      </c>
      <c r="J113" s="179"/>
      <c r="O113" s="133"/>
    </row>
    <row r="114" spans="2:15" ht="38.25" customHeight="1" x14ac:dyDescent="0.25">
      <c r="B114" s="79" t="s">
        <v>154</v>
      </c>
      <c r="C114" s="80" t="s">
        <v>40</v>
      </c>
      <c r="D114" s="81"/>
      <c r="E114" s="81"/>
      <c r="F114" s="81"/>
      <c r="G114" s="81"/>
      <c r="H114" s="82"/>
      <c r="I114" s="174" t="s">
        <v>28</v>
      </c>
      <c r="J114" s="179"/>
      <c r="O114" s="133"/>
    </row>
    <row r="115" spans="2:15" ht="38.25" customHeight="1" x14ac:dyDescent="0.25">
      <c r="B115" s="79" t="s">
        <v>84</v>
      </c>
      <c r="C115" s="80" t="s">
        <v>188</v>
      </c>
      <c r="D115" s="81"/>
      <c r="E115" s="81"/>
      <c r="F115" s="81"/>
      <c r="G115" s="81"/>
      <c r="H115" s="82"/>
      <c r="I115" s="174" t="s">
        <v>28</v>
      </c>
      <c r="J115" s="179"/>
      <c r="O115" s="133"/>
    </row>
    <row r="116" spans="2:15" ht="38.25" customHeight="1" x14ac:dyDescent="0.25">
      <c r="B116" s="79" t="s">
        <v>85</v>
      </c>
      <c r="C116" s="80" t="s">
        <v>262</v>
      </c>
      <c r="D116" s="81"/>
      <c r="E116" s="81"/>
      <c r="F116" s="81"/>
      <c r="G116" s="81"/>
      <c r="H116" s="82"/>
      <c r="I116" s="174" t="s">
        <v>222</v>
      </c>
      <c r="J116" s="179"/>
      <c r="O116" s="133">
        <v>3</v>
      </c>
    </row>
    <row r="117" spans="2:15" ht="38.25" customHeight="1" x14ac:dyDescent="0.25">
      <c r="B117" s="79" t="s">
        <v>155</v>
      </c>
      <c r="C117" s="80" t="s">
        <v>190</v>
      </c>
      <c r="D117" s="81"/>
      <c r="E117" s="81"/>
      <c r="F117" s="81"/>
      <c r="G117" s="81"/>
      <c r="H117" s="82"/>
      <c r="I117" s="174" t="s">
        <v>28</v>
      </c>
      <c r="J117" s="179"/>
      <c r="O117" s="133"/>
    </row>
    <row r="118" spans="2:15" ht="38.25" customHeight="1" x14ac:dyDescent="0.25">
      <c r="B118" s="79" t="s">
        <v>156</v>
      </c>
      <c r="C118" s="80" t="s">
        <v>203</v>
      </c>
      <c r="D118" s="81"/>
      <c r="E118" s="81"/>
      <c r="F118" s="81"/>
      <c r="G118" s="81"/>
      <c r="H118" s="82"/>
      <c r="I118" s="174" t="s">
        <v>28</v>
      </c>
      <c r="J118" s="179"/>
      <c r="O118" s="133"/>
    </row>
    <row r="119" spans="2:15" ht="38.25" customHeight="1" x14ac:dyDescent="0.25">
      <c r="B119" s="79" t="s">
        <v>157</v>
      </c>
      <c r="C119" s="80" t="s">
        <v>139</v>
      </c>
      <c r="D119" s="81"/>
      <c r="E119" s="81"/>
      <c r="F119" s="81"/>
      <c r="G119" s="81"/>
      <c r="H119" s="82"/>
      <c r="I119" s="174" t="s">
        <v>28</v>
      </c>
      <c r="J119" s="179"/>
      <c r="O119" s="133"/>
    </row>
    <row r="120" spans="2:15" ht="38.25" customHeight="1" x14ac:dyDescent="0.25">
      <c r="B120" s="79" t="s">
        <v>86</v>
      </c>
      <c r="C120" s="80" t="s">
        <v>42</v>
      </c>
      <c r="D120" s="81"/>
      <c r="E120" s="81"/>
      <c r="F120" s="81"/>
      <c r="G120" s="81"/>
      <c r="H120" s="82"/>
      <c r="I120" s="174" t="s">
        <v>28</v>
      </c>
      <c r="J120" s="179"/>
      <c r="O120" s="133"/>
    </row>
    <row r="121" spans="2:15" ht="38.25" customHeight="1" x14ac:dyDescent="0.25">
      <c r="B121" s="79" t="s">
        <v>87</v>
      </c>
      <c r="C121" s="80" t="s">
        <v>197</v>
      </c>
      <c r="D121" s="81"/>
      <c r="E121" s="81"/>
      <c r="F121" s="81"/>
      <c r="G121" s="81"/>
      <c r="H121" s="82"/>
      <c r="I121" s="174" t="s">
        <v>28</v>
      </c>
      <c r="J121" s="179"/>
      <c r="O121" s="133"/>
    </row>
    <row r="122" spans="2:15" ht="38.25" customHeight="1" x14ac:dyDescent="0.25">
      <c r="B122" s="79" t="s">
        <v>88</v>
      </c>
      <c r="C122" s="80" t="s">
        <v>263</v>
      </c>
      <c r="D122" s="81"/>
      <c r="E122" s="81"/>
      <c r="F122" s="81"/>
      <c r="G122" s="81"/>
      <c r="H122" s="82"/>
      <c r="I122" s="174" t="s">
        <v>28</v>
      </c>
      <c r="J122" s="179"/>
      <c r="O122" s="133"/>
    </row>
    <row r="123" spans="2:15" ht="38.25" customHeight="1" x14ac:dyDescent="0.25">
      <c r="B123" s="79" t="s">
        <v>89</v>
      </c>
      <c r="C123" s="80" t="s">
        <v>271</v>
      </c>
      <c r="D123" s="81"/>
      <c r="E123" s="81"/>
      <c r="F123" s="81"/>
      <c r="G123" s="81"/>
      <c r="H123" s="82"/>
      <c r="I123" s="174" t="s">
        <v>222</v>
      </c>
      <c r="J123" s="179"/>
      <c r="O123" s="133">
        <v>4</v>
      </c>
    </row>
    <row r="124" spans="2:15" ht="38.25" customHeight="1" x14ac:dyDescent="0.25">
      <c r="B124" s="79" t="s">
        <v>90</v>
      </c>
      <c r="C124" s="80" t="s">
        <v>264</v>
      </c>
      <c r="D124" s="81"/>
      <c r="E124" s="81"/>
      <c r="F124" s="81"/>
      <c r="G124" s="81"/>
      <c r="H124" s="82"/>
      <c r="I124" s="174" t="s">
        <v>28</v>
      </c>
      <c r="J124" s="179"/>
      <c r="O124" s="133"/>
    </row>
    <row r="125" spans="2:15" ht="38.25" customHeight="1" x14ac:dyDescent="0.25">
      <c r="B125" s="79" t="s">
        <v>91</v>
      </c>
      <c r="C125" s="80" t="s">
        <v>302</v>
      </c>
      <c r="D125" s="81"/>
      <c r="E125" s="81"/>
      <c r="F125" s="81"/>
      <c r="G125" s="81"/>
      <c r="H125" s="82"/>
      <c r="I125" s="174" t="s">
        <v>222</v>
      </c>
      <c r="J125" s="179"/>
      <c r="O125" s="133">
        <v>3</v>
      </c>
    </row>
    <row r="126" spans="2:15" ht="38.25" customHeight="1" x14ac:dyDescent="0.25">
      <c r="B126" s="79" t="s">
        <v>92</v>
      </c>
      <c r="C126" s="80" t="s">
        <v>195</v>
      </c>
      <c r="D126" s="81"/>
      <c r="E126" s="81"/>
      <c r="F126" s="81"/>
      <c r="G126" s="81"/>
      <c r="H126" s="82"/>
      <c r="I126" s="174" t="s">
        <v>28</v>
      </c>
      <c r="J126" s="179"/>
      <c r="O126" s="133"/>
    </row>
    <row r="127" spans="2:15" ht="38.25" customHeight="1" x14ac:dyDescent="0.25">
      <c r="B127" s="79" t="s">
        <v>93</v>
      </c>
      <c r="C127" s="84" t="s">
        <v>299</v>
      </c>
      <c r="D127" s="85"/>
      <c r="E127" s="85"/>
      <c r="F127" s="85"/>
      <c r="G127" s="85"/>
      <c r="H127" s="86"/>
      <c r="I127" s="174" t="s">
        <v>222</v>
      </c>
      <c r="J127" s="179"/>
      <c r="O127" s="133">
        <v>3</v>
      </c>
    </row>
    <row r="128" spans="2:15" ht="38.25" customHeight="1" x14ac:dyDescent="0.25">
      <c r="B128" s="79" t="s">
        <v>94</v>
      </c>
      <c r="C128" s="80" t="s">
        <v>151</v>
      </c>
      <c r="D128" s="81"/>
      <c r="E128" s="81"/>
      <c r="F128" s="81"/>
      <c r="G128" s="81"/>
      <c r="H128" s="82"/>
      <c r="I128" s="174" t="s">
        <v>28</v>
      </c>
      <c r="J128" s="179"/>
      <c r="O128" s="133"/>
    </row>
    <row r="129" spans="2:16" ht="38.25" customHeight="1" x14ac:dyDescent="0.25">
      <c r="B129" s="79" t="s">
        <v>95</v>
      </c>
      <c r="C129" s="80" t="s">
        <v>176</v>
      </c>
      <c r="D129" s="81"/>
      <c r="E129" s="81"/>
      <c r="F129" s="81"/>
      <c r="G129" s="81"/>
      <c r="H129" s="82"/>
      <c r="I129" s="174" t="s">
        <v>28</v>
      </c>
      <c r="J129" s="179"/>
      <c r="O129" s="133"/>
    </row>
    <row r="130" spans="2:16" ht="38.25" customHeight="1" x14ac:dyDescent="0.25">
      <c r="B130" s="79" t="s">
        <v>96</v>
      </c>
      <c r="C130" s="80" t="s">
        <v>150</v>
      </c>
      <c r="D130" s="81"/>
      <c r="E130" s="81"/>
      <c r="F130" s="81"/>
      <c r="G130" s="81"/>
      <c r="H130" s="82"/>
      <c r="I130" s="174" t="s">
        <v>28</v>
      </c>
      <c r="J130" s="179"/>
      <c r="O130" s="133"/>
    </row>
    <row r="131" spans="2:16" ht="38.25" customHeight="1" x14ac:dyDescent="0.25">
      <c r="B131" s="79" t="s">
        <v>97</v>
      </c>
      <c r="C131" s="80" t="s">
        <v>223</v>
      </c>
      <c r="D131" s="81"/>
      <c r="E131" s="81"/>
      <c r="F131" s="81"/>
      <c r="G131" s="81"/>
      <c r="H131" s="82"/>
      <c r="I131" s="174" t="s">
        <v>28</v>
      </c>
      <c r="J131" s="179"/>
      <c r="O131" s="133"/>
    </row>
    <row r="132" spans="2:16" ht="38.25" customHeight="1" x14ac:dyDescent="0.25">
      <c r="B132" s="79" t="s">
        <v>98</v>
      </c>
      <c r="C132" s="80" t="s">
        <v>265</v>
      </c>
      <c r="D132" s="81"/>
      <c r="E132" s="81"/>
      <c r="F132" s="81"/>
      <c r="G132" s="81"/>
      <c r="H132" s="82"/>
      <c r="I132" s="174" t="s">
        <v>28</v>
      </c>
      <c r="J132" s="179"/>
      <c r="O132" s="133"/>
    </row>
    <row r="133" spans="2:16" ht="38.25" customHeight="1" x14ac:dyDescent="0.25">
      <c r="B133" s="79" t="s">
        <v>99</v>
      </c>
      <c r="C133" s="80" t="s">
        <v>119</v>
      </c>
      <c r="D133" s="81"/>
      <c r="E133" s="81"/>
      <c r="F133" s="81"/>
      <c r="G133" s="81"/>
      <c r="H133" s="82"/>
      <c r="I133" s="174" t="s">
        <v>28</v>
      </c>
      <c r="J133" s="179"/>
      <c r="O133" s="133"/>
    </row>
    <row r="134" spans="2:16" ht="38.25" customHeight="1" x14ac:dyDescent="0.25">
      <c r="B134" s="79" t="s">
        <v>100</v>
      </c>
      <c r="C134" s="80" t="s">
        <v>196</v>
      </c>
      <c r="D134" s="81"/>
      <c r="E134" s="81"/>
      <c r="F134" s="81"/>
      <c r="G134" s="81"/>
      <c r="H134" s="82"/>
      <c r="I134" s="174" t="s">
        <v>28</v>
      </c>
      <c r="J134" s="179"/>
      <c r="O134" s="133"/>
    </row>
    <row r="135" spans="2:16" ht="38.25" customHeight="1" x14ac:dyDescent="0.25">
      <c r="B135" s="79" t="s">
        <v>101</v>
      </c>
      <c r="C135" s="80" t="s">
        <v>140</v>
      </c>
      <c r="D135" s="81"/>
      <c r="E135" s="81"/>
      <c r="F135" s="81"/>
      <c r="G135" s="81"/>
      <c r="H135" s="82"/>
      <c r="I135" s="174" t="s">
        <v>28</v>
      </c>
      <c r="J135" s="179"/>
      <c r="O135" s="133"/>
    </row>
    <row r="136" spans="2:16" ht="38.25" customHeight="1" x14ac:dyDescent="0.25">
      <c r="B136" s="79" t="s">
        <v>102</v>
      </c>
      <c r="C136" s="80" t="s">
        <v>267</v>
      </c>
      <c r="D136" s="81"/>
      <c r="E136" s="81"/>
      <c r="F136" s="81"/>
      <c r="G136" s="81"/>
      <c r="H136" s="82"/>
      <c r="I136" s="174" t="s">
        <v>222</v>
      </c>
      <c r="J136" s="179"/>
      <c r="O136" s="133">
        <v>4</v>
      </c>
    </row>
    <row r="137" spans="2:16" ht="38.25" customHeight="1" x14ac:dyDescent="0.25">
      <c r="B137" s="79" t="s">
        <v>103</v>
      </c>
      <c r="C137" s="80" t="s">
        <v>266</v>
      </c>
      <c r="D137" s="81"/>
      <c r="E137" s="81"/>
      <c r="F137" s="81"/>
      <c r="G137" s="81"/>
      <c r="H137" s="82"/>
      <c r="I137" s="174" t="s">
        <v>222</v>
      </c>
      <c r="J137" s="179"/>
      <c r="O137" s="133">
        <v>4</v>
      </c>
    </row>
    <row r="138" spans="2:16" ht="38.25" customHeight="1" thickBot="1" x14ac:dyDescent="0.3">
      <c r="B138" s="79" t="s">
        <v>104</v>
      </c>
      <c r="C138" s="80" t="s">
        <v>268</v>
      </c>
      <c r="D138" s="81"/>
      <c r="E138" s="81"/>
      <c r="F138" s="81"/>
      <c r="G138" s="81"/>
      <c r="H138" s="82"/>
      <c r="I138" s="174" t="s">
        <v>222</v>
      </c>
      <c r="J138" s="179"/>
      <c r="O138" s="133">
        <v>3</v>
      </c>
    </row>
    <row r="139" spans="2:16" s="66" customFormat="1" ht="36" customHeight="1" thickBot="1" x14ac:dyDescent="0.3">
      <c r="B139" s="124" t="s">
        <v>191</v>
      </c>
      <c r="C139" s="125"/>
      <c r="D139" s="125"/>
      <c r="E139" s="125"/>
      <c r="F139" s="125"/>
      <c r="G139" s="125"/>
      <c r="H139" s="125"/>
      <c r="I139" s="125"/>
      <c r="J139" s="126"/>
      <c r="K139" s="73"/>
      <c r="L139" s="73"/>
      <c r="M139" s="74"/>
      <c r="N139" s="74"/>
      <c r="O139" s="148">
        <f>SUM(O140:O148)</f>
        <v>9</v>
      </c>
      <c r="P139" s="73">
        <f>+O139</f>
        <v>9</v>
      </c>
    </row>
    <row r="140" spans="2:16" ht="38.25" customHeight="1" x14ac:dyDescent="0.25">
      <c r="B140" s="128" t="s">
        <v>105</v>
      </c>
      <c r="C140" s="80" t="s">
        <v>169</v>
      </c>
      <c r="D140" s="81"/>
      <c r="E140" s="81"/>
      <c r="F140" s="81"/>
      <c r="G140" s="81"/>
      <c r="H140" s="82"/>
      <c r="I140" s="174" t="s">
        <v>28</v>
      </c>
      <c r="J140" s="179"/>
      <c r="O140" s="133"/>
    </row>
    <row r="141" spans="2:16" ht="38.25" customHeight="1" x14ac:dyDescent="0.25">
      <c r="B141" s="79" t="s">
        <v>106</v>
      </c>
      <c r="C141" s="80" t="s">
        <v>44</v>
      </c>
      <c r="D141" s="81"/>
      <c r="E141" s="81"/>
      <c r="F141" s="81"/>
      <c r="G141" s="81"/>
      <c r="H141" s="82"/>
      <c r="I141" s="174" t="s">
        <v>28</v>
      </c>
      <c r="J141" s="179"/>
      <c r="O141" s="133"/>
    </row>
    <row r="142" spans="2:16" ht="38.25" customHeight="1" x14ac:dyDescent="0.25">
      <c r="B142" s="128" t="s">
        <v>107</v>
      </c>
      <c r="C142" s="80" t="s">
        <v>218</v>
      </c>
      <c r="D142" s="81"/>
      <c r="E142" s="81"/>
      <c r="F142" s="81"/>
      <c r="G142" s="81"/>
      <c r="H142" s="82"/>
      <c r="I142" s="174" t="s">
        <v>28</v>
      </c>
      <c r="J142" s="179"/>
      <c r="O142" s="133"/>
    </row>
    <row r="143" spans="2:16" ht="38.25" customHeight="1" x14ac:dyDescent="0.25">
      <c r="B143" s="79" t="s">
        <v>170</v>
      </c>
      <c r="C143" s="80" t="s">
        <v>186</v>
      </c>
      <c r="D143" s="81"/>
      <c r="E143" s="81"/>
      <c r="F143" s="81"/>
      <c r="G143" s="81"/>
      <c r="H143" s="82"/>
      <c r="I143" s="174" t="s">
        <v>28</v>
      </c>
      <c r="J143" s="179"/>
      <c r="O143" s="133"/>
    </row>
    <row r="144" spans="2:16" ht="38.25" customHeight="1" x14ac:dyDescent="0.25">
      <c r="B144" s="128" t="s">
        <v>171</v>
      </c>
      <c r="C144" s="80" t="s">
        <v>43</v>
      </c>
      <c r="D144" s="81"/>
      <c r="E144" s="81"/>
      <c r="F144" s="81"/>
      <c r="G144" s="81"/>
      <c r="H144" s="82"/>
      <c r="I144" s="174" t="s">
        <v>28</v>
      </c>
      <c r="J144" s="179"/>
      <c r="O144" s="133"/>
    </row>
    <row r="145" spans="2:16" ht="38.25" customHeight="1" x14ac:dyDescent="0.25">
      <c r="B145" s="79" t="s">
        <v>172</v>
      </c>
      <c r="C145" s="80" t="s">
        <v>277</v>
      </c>
      <c r="D145" s="81"/>
      <c r="E145" s="81"/>
      <c r="F145" s="81"/>
      <c r="G145" s="81"/>
      <c r="H145" s="82"/>
      <c r="I145" s="174" t="s">
        <v>222</v>
      </c>
      <c r="J145" s="179"/>
      <c r="N145" s="158" t="s">
        <v>46</v>
      </c>
      <c r="O145" s="133">
        <v>3</v>
      </c>
    </row>
    <row r="146" spans="2:16" ht="74.099999999999994" customHeight="1" x14ac:dyDescent="0.25">
      <c r="B146" s="128" t="s">
        <v>173</v>
      </c>
      <c r="C146" s="80" t="s">
        <v>202</v>
      </c>
      <c r="D146" s="81"/>
      <c r="E146" s="81"/>
      <c r="F146" s="81"/>
      <c r="G146" s="81"/>
      <c r="H146" s="82"/>
      <c r="I146" s="174" t="s">
        <v>222</v>
      </c>
      <c r="J146" s="179"/>
      <c r="N146" s="14" t="s">
        <v>47</v>
      </c>
      <c r="O146" s="133">
        <v>6</v>
      </c>
    </row>
    <row r="147" spans="2:16" ht="38.25" customHeight="1" x14ac:dyDescent="0.25">
      <c r="B147" s="79" t="s">
        <v>174</v>
      </c>
      <c r="C147" s="80" t="s">
        <v>219</v>
      </c>
      <c r="D147" s="81"/>
      <c r="E147" s="81"/>
      <c r="F147" s="81"/>
      <c r="G147" s="81"/>
      <c r="H147" s="82"/>
      <c r="I147" s="174" t="s">
        <v>28</v>
      </c>
      <c r="J147" s="179"/>
      <c r="N147" s="14" t="s">
        <v>48</v>
      </c>
      <c r="O147" s="133"/>
    </row>
    <row r="148" spans="2:16" ht="38.25" customHeight="1" thickBot="1" x14ac:dyDescent="0.3">
      <c r="B148" s="79" t="s">
        <v>175</v>
      </c>
      <c r="C148" s="80" t="s">
        <v>153</v>
      </c>
      <c r="D148" s="81"/>
      <c r="E148" s="81"/>
      <c r="F148" s="81"/>
      <c r="G148" s="81"/>
      <c r="H148" s="82"/>
      <c r="I148" s="174" t="s">
        <v>28</v>
      </c>
      <c r="J148" s="179"/>
      <c r="N148" s="74" t="s">
        <v>201</v>
      </c>
      <c r="O148" s="133"/>
    </row>
    <row r="149" spans="2:16" s="66" customFormat="1" ht="36" customHeight="1" thickBot="1" x14ac:dyDescent="0.3">
      <c r="B149" s="124" t="s">
        <v>305</v>
      </c>
      <c r="C149" s="125"/>
      <c r="D149" s="125"/>
      <c r="E149" s="125"/>
      <c r="F149" s="125"/>
      <c r="G149" s="125"/>
      <c r="H149" s="125"/>
      <c r="I149" s="125"/>
      <c r="J149" s="126"/>
      <c r="K149" s="73"/>
      <c r="L149" s="73"/>
      <c r="M149" s="74"/>
      <c r="N149" s="74"/>
      <c r="O149" s="148">
        <f>SUM(O150:O159)</f>
        <v>0</v>
      </c>
      <c r="P149" s="73">
        <f>+O149</f>
        <v>0</v>
      </c>
    </row>
    <row r="150" spans="2:16" ht="38.25" customHeight="1" x14ac:dyDescent="0.25">
      <c r="B150" s="128" t="s">
        <v>108</v>
      </c>
      <c r="C150" s="153" t="s">
        <v>301</v>
      </c>
      <c r="D150" s="154"/>
      <c r="E150" s="154"/>
      <c r="F150" s="154"/>
      <c r="G150" s="154"/>
      <c r="H150" s="155"/>
      <c r="I150" s="185" t="s">
        <v>28</v>
      </c>
      <c r="J150" s="178"/>
      <c r="O150" s="133"/>
    </row>
    <row r="151" spans="2:16" ht="38.25" customHeight="1" x14ac:dyDescent="0.25">
      <c r="B151" s="79" t="s">
        <v>109</v>
      </c>
      <c r="C151" s="80" t="s">
        <v>278</v>
      </c>
      <c r="D151" s="81"/>
      <c r="E151" s="81"/>
      <c r="F151" s="81"/>
      <c r="G151" s="81"/>
      <c r="H151" s="82"/>
      <c r="I151" s="174" t="s">
        <v>28</v>
      </c>
      <c r="J151" s="179"/>
      <c r="O151" s="133"/>
    </row>
    <row r="152" spans="2:16" ht="38.25" customHeight="1" x14ac:dyDescent="0.25">
      <c r="B152" s="79" t="s">
        <v>306</v>
      </c>
      <c r="C152" s="80" t="s">
        <v>279</v>
      </c>
      <c r="D152" s="81"/>
      <c r="E152" s="81"/>
      <c r="F152" s="81"/>
      <c r="G152" s="81"/>
      <c r="H152" s="82"/>
      <c r="I152" s="174" t="s">
        <v>28</v>
      </c>
      <c r="J152" s="179"/>
      <c r="O152" s="133"/>
    </row>
    <row r="153" spans="2:16" ht="38.25" customHeight="1" x14ac:dyDescent="0.25">
      <c r="B153" s="79" t="s">
        <v>307</v>
      </c>
      <c r="C153" s="80" t="s">
        <v>208</v>
      </c>
      <c r="D153" s="81"/>
      <c r="E153" s="81"/>
      <c r="F153" s="81"/>
      <c r="G153" s="81"/>
      <c r="H153" s="82"/>
      <c r="I153" s="174" t="s">
        <v>28</v>
      </c>
      <c r="J153" s="179"/>
      <c r="O153" s="133"/>
    </row>
    <row r="154" spans="2:16" ht="38.25" customHeight="1" x14ac:dyDescent="0.25">
      <c r="B154" s="79" t="s">
        <v>308</v>
      </c>
      <c r="C154" s="80" t="s">
        <v>209</v>
      </c>
      <c r="D154" s="81"/>
      <c r="E154" s="81"/>
      <c r="F154" s="81"/>
      <c r="G154" s="81"/>
      <c r="H154" s="82"/>
      <c r="I154" s="174" t="s">
        <v>28</v>
      </c>
      <c r="J154" s="179"/>
      <c r="O154" s="133"/>
    </row>
    <row r="155" spans="2:16" ht="38.25" customHeight="1" x14ac:dyDescent="0.25">
      <c r="B155" s="79" t="s">
        <v>309</v>
      </c>
      <c r="C155" s="80" t="s">
        <v>280</v>
      </c>
      <c r="D155" s="81"/>
      <c r="E155" s="81"/>
      <c r="F155" s="81"/>
      <c r="G155" s="81"/>
      <c r="H155" s="82"/>
      <c r="I155" s="174" t="s">
        <v>28</v>
      </c>
      <c r="J155" s="179"/>
      <c r="O155" s="133"/>
    </row>
    <row r="156" spans="2:16" ht="38.25" customHeight="1" x14ac:dyDescent="0.25">
      <c r="B156" s="79" t="s">
        <v>310</v>
      </c>
      <c r="C156" s="80" t="s">
        <v>210</v>
      </c>
      <c r="D156" s="81"/>
      <c r="E156" s="81"/>
      <c r="F156" s="81"/>
      <c r="G156" s="81"/>
      <c r="H156" s="82"/>
      <c r="I156" s="174" t="s">
        <v>28</v>
      </c>
      <c r="J156" s="179"/>
      <c r="O156" s="133"/>
    </row>
    <row r="157" spans="2:16" ht="38.25" customHeight="1" x14ac:dyDescent="0.25">
      <c r="B157" s="79" t="s">
        <v>311</v>
      </c>
      <c r="C157" s="80" t="s">
        <v>281</v>
      </c>
      <c r="D157" s="81"/>
      <c r="E157" s="81"/>
      <c r="F157" s="81"/>
      <c r="G157" s="81"/>
      <c r="H157" s="82"/>
      <c r="I157" s="174" t="s">
        <v>28</v>
      </c>
      <c r="J157" s="179"/>
      <c r="O157" s="133"/>
    </row>
    <row r="158" spans="2:16" ht="38.25" customHeight="1" x14ac:dyDescent="0.25">
      <c r="B158" s="79" t="s">
        <v>312</v>
      </c>
      <c r="C158" s="80" t="s">
        <v>282</v>
      </c>
      <c r="D158" s="81"/>
      <c r="E158" s="81"/>
      <c r="F158" s="81"/>
      <c r="G158" s="81"/>
      <c r="H158" s="82"/>
      <c r="I158" s="174" t="s">
        <v>28</v>
      </c>
      <c r="J158" s="179"/>
      <c r="O158" s="133"/>
    </row>
    <row r="159" spans="2:16" ht="38.25" customHeight="1" thickBot="1" x14ac:dyDescent="0.3">
      <c r="B159" s="79" t="s">
        <v>313</v>
      </c>
      <c r="C159" s="80" t="s">
        <v>283</v>
      </c>
      <c r="D159" s="81"/>
      <c r="E159" s="81"/>
      <c r="F159" s="81"/>
      <c r="G159" s="81"/>
      <c r="H159" s="82"/>
      <c r="I159" s="174" t="s">
        <v>28</v>
      </c>
      <c r="J159" s="179"/>
      <c r="O159" s="133"/>
    </row>
    <row r="160" spans="2:16" s="66" customFormat="1" ht="36" customHeight="1" thickBot="1" x14ac:dyDescent="0.3">
      <c r="B160" s="124" t="s">
        <v>314</v>
      </c>
      <c r="C160" s="125"/>
      <c r="D160" s="125"/>
      <c r="E160" s="125"/>
      <c r="F160" s="125"/>
      <c r="G160" s="125"/>
      <c r="H160" s="125"/>
      <c r="I160" s="125"/>
      <c r="J160" s="126"/>
      <c r="K160" s="73"/>
      <c r="L160" s="73"/>
      <c r="M160" s="74"/>
      <c r="N160" s="74"/>
      <c r="O160" s="148">
        <f>SUM(O161:O171)</f>
        <v>3</v>
      </c>
      <c r="P160" s="73">
        <f>+O160</f>
        <v>3</v>
      </c>
    </row>
    <row r="161" spans="2:16" ht="38.25" customHeight="1" x14ac:dyDescent="0.25">
      <c r="B161" s="128" t="s">
        <v>110</v>
      </c>
      <c r="C161" s="149" t="s">
        <v>284</v>
      </c>
      <c r="D161" s="150"/>
      <c r="E161" s="150"/>
      <c r="F161" s="150"/>
      <c r="G161" s="150"/>
      <c r="H161" s="151"/>
      <c r="I161" s="185" t="s">
        <v>28</v>
      </c>
      <c r="J161" s="178"/>
      <c r="O161" s="133"/>
    </row>
    <row r="162" spans="2:16" ht="38.25" customHeight="1" x14ac:dyDescent="0.25">
      <c r="B162" s="79" t="s">
        <v>111</v>
      </c>
      <c r="C162" s="80" t="s">
        <v>286</v>
      </c>
      <c r="D162" s="81"/>
      <c r="E162" s="81"/>
      <c r="F162" s="81"/>
      <c r="G162" s="81"/>
      <c r="H162" s="82"/>
      <c r="I162" s="174" t="s">
        <v>28</v>
      </c>
      <c r="J162" s="179"/>
      <c r="O162" s="133"/>
    </row>
    <row r="163" spans="2:16" ht="38.25" customHeight="1" x14ac:dyDescent="0.25">
      <c r="B163" s="79" t="s">
        <v>112</v>
      </c>
      <c r="C163" s="80" t="s">
        <v>285</v>
      </c>
      <c r="D163" s="81"/>
      <c r="E163" s="81"/>
      <c r="F163" s="81"/>
      <c r="G163" s="81"/>
      <c r="H163" s="82"/>
      <c r="I163" s="174" t="s">
        <v>28</v>
      </c>
      <c r="J163" s="179"/>
      <c r="O163" s="133"/>
    </row>
    <row r="164" spans="2:16" ht="38.25" customHeight="1" x14ac:dyDescent="0.25">
      <c r="B164" s="79" t="s">
        <v>144</v>
      </c>
      <c r="C164" s="80" t="s">
        <v>287</v>
      </c>
      <c r="D164" s="81"/>
      <c r="E164" s="81"/>
      <c r="F164" s="81"/>
      <c r="G164" s="81"/>
      <c r="H164" s="82"/>
      <c r="I164" s="174" t="s">
        <v>28</v>
      </c>
      <c r="J164" s="179"/>
      <c r="O164" s="133"/>
    </row>
    <row r="165" spans="2:16" ht="38.25" customHeight="1" x14ac:dyDescent="0.25">
      <c r="B165" s="79" t="s">
        <v>113</v>
      </c>
      <c r="C165" s="80" t="s">
        <v>288</v>
      </c>
      <c r="D165" s="81"/>
      <c r="E165" s="81"/>
      <c r="F165" s="81"/>
      <c r="G165" s="81"/>
      <c r="H165" s="82"/>
      <c r="I165" s="174" t="s">
        <v>28</v>
      </c>
      <c r="J165" s="179"/>
      <c r="O165" s="133"/>
    </row>
    <row r="166" spans="2:16" ht="38.25" customHeight="1" x14ac:dyDescent="0.25">
      <c r="B166" s="79" t="s">
        <v>114</v>
      </c>
      <c r="C166" s="80" t="s">
        <v>45</v>
      </c>
      <c r="D166" s="81"/>
      <c r="E166" s="81"/>
      <c r="F166" s="81"/>
      <c r="G166" s="81"/>
      <c r="H166" s="82"/>
      <c r="I166" s="174" t="s">
        <v>28</v>
      </c>
      <c r="J166" s="179"/>
      <c r="O166" s="133"/>
    </row>
    <row r="167" spans="2:16" ht="38.25" customHeight="1" x14ac:dyDescent="0.25">
      <c r="B167" s="79" t="s">
        <v>115</v>
      </c>
      <c r="C167" s="80" t="s">
        <v>289</v>
      </c>
      <c r="D167" s="81"/>
      <c r="E167" s="81"/>
      <c r="F167" s="81"/>
      <c r="G167" s="81"/>
      <c r="H167" s="82"/>
      <c r="I167" s="174" t="s">
        <v>28</v>
      </c>
      <c r="J167" s="179"/>
      <c r="O167" s="133"/>
    </row>
    <row r="168" spans="2:16" ht="38.25" customHeight="1" x14ac:dyDescent="0.25">
      <c r="B168" s="79" t="s">
        <v>116</v>
      </c>
      <c r="C168" s="80" t="s">
        <v>290</v>
      </c>
      <c r="D168" s="81"/>
      <c r="E168" s="81"/>
      <c r="F168" s="81"/>
      <c r="G168" s="81"/>
      <c r="H168" s="82"/>
      <c r="I168" s="174" t="s">
        <v>28</v>
      </c>
      <c r="J168" s="179"/>
      <c r="O168" s="133"/>
    </row>
    <row r="169" spans="2:16" ht="38.25" customHeight="1" x14ac:dyDescent="0.25">
      <c r="B169" s="79" t="s">
        <v>117</v>
      </c>
      <c r="C169" s="80" t="s">
        <v>291</v>
      </c>
      <c r="D169" s="81"/>
      <c r="E169" s="81"/>
      <c r="F169" s="81"/>
      <c r="G169" s="81"/>
      <c r="H169" s="82"/>
      <c r="I169" s="174" t="s">
        <v>28</v>
      </c>
      <c r="J169" s="179"/>
      <c r="O169" s="133"/>
    </row>
    <row r="170" spans="2:16" ht="38.25" customHeight="1" x14ac:dyDescent="0.25">
      <c r="B170" s="79" t="s">
        <v>118</v>
      </c>
      <c r="C170" s="80" t="s">
        <v>292</v>
      </c>
      <c r="D170" s="81"/>
      <c r="E170" s="81"/>
      <c r="F170" s="81"/>
      <c r="G170" s="81"/>
      <c r="H170" s="82"/>
      <c r="I170" s="174" t="s">
        <v>222</v>
      </c>
      <c r="J170" s="179"/>
      <c r="O170" s="133">
        <v>3</v>
      </c>
    </row>
    <row r="171" spans="2:16" ht="38.25" customHeight="1" thickBot="1" x14ac:dyDescent="0.3">
      <c r="B171" s="111" t="s">
        <v>315</v>
      </c>
      <c r="C171" s="159" t="s">
        <v>293</v>
      </c>
      <c r="D171" s="160"/>
      <c r="E171" s="160"/>
      <c r="F171" s="160"/>
      <c r="G171" s="160"/>
      <c r="H171" s="161"/>
      <c r="I171" s="186" t="s">
        <v>28</v>
      </c>
      <c r="J171" s="180"/>
      <c r="O171" s="133"/>
    </row>
    <row r="172" spans="2:16" s="66" customFormat="1" ht="36" customHeight="1" thickBot="1" x14ac:dyDescent="0.3">
      <c r="B172" s="124" t="s">
        <v>205</v>
      </c>
      <c r="C172" s="125"/>
      <c r="D172" s="125"/>
      <c r="E172" s="125"/>
      <c r="F172" s="125"/>
      <c r="G172" s="125"/>
      <c r="H172" s="125"/>
      <c r="I172" s="125"/>
      <c r="J172" s="126"/>
      <c r="K172" s="73"/>
      <c r="L172" s="73"/>
      <c r="M172" s="74"/>
      <c r="N172" s="74"/>
      <c r="O172" s="148"/>
      <c r="P172" s="73"/>
    </row>
    <row r="173" spans="2:16" ht="38.25" customHeight="1" x14ac:dyDescent="0.25">
      <c r="B173" s="162" t="s">
        <v>206</v>
      </c>
      <c r="C173" s="163" t="s">
        <v>207</v>
      </c>
      <c r="D173" s="164"/>
      <c r="E173" s="164"/>
      <c r="F173" s="164"/>
      <c r="G173" s="164"/>
      <c r="H173" s="164"/>
      <c r="I173" s="164"/>
      <c r="J173" s="165"/>
    </row>
    <row r="174" spans="2:16" ht="131.25" customHeight="1" thickBot="1" x14ac:dyDescent="0.3">
      <c r="B174" s="166"/>
      <c r="C174" s="175"/>
      <c r="D174" s="176"/>
      <c r="E174" s="176"/>
      <c r="F174" s="176"/>
      <c r="G174" s="176"/>
      <c r="H174" s="176"/>
      <c r="I174" s="176"/>
      <c r="J174" s="177"/>
    </row>
    <row r="175" spans="2:16" ht="6.9" customHeight="1" thickBot="1" x14ac:dyDescent="0.3">
      <c r="K175" s="9"/>
      <c r="L175" s="9"/>
      <c r="M175" s="167"/>
      <c r="N175" s="9"/>
      <c r="O175" s="9"/>
      <c r="P175" s="9"/>
    </row>
    <row r="176" spans="2:16" x14ac:dyDescent="0.25">
      <c r="B176" s="168" t="s">
        <v>10</v>
      </c>
      <c r="C176" s="169"/>
      <c r="D176" s="169"/>
      <c r="E176" s="169"/>
      <c r="F176" s="169"/>
      <c r="G176" s="169"/>
      <c r="H176" s="169"/>
      <c r="I176" s="169"/>
      <c r="J176" s="170"/>
    </row>
    <row r="177" spans="2:16" ht="14.4" thickBot="1" x14ac:dyDescent="0.3">
      <c r="B177" s="171" t="s">
        <v>11</v>
      </c>
      <c r="C177" s="172"/>
      <c r="D177" s="172"/>
      <c r="E177" s="172"/>
      <c r="F177" s="172"/>
      <c r="G177" s="172"/>
      <c r="H177" s="172"/>
      <c r="I177" s="172"/>
      <c r="J177" s="173"/>
      <c r="P177" s="13">
        <f>+P41</f>
        <v>100</v>
      </c>
    </row>
  </sheetData>
  <sheetProtection algorithmName="SHA-512" hashValue="kLlYHcKmf3gqOdYZSfDrBx02Oud5Qw8YXnL7sz64xtxqrdEhix1O+Bvt+QU4A52LpsjbIxhqhC9o03kas4Mqyw==" saltValue="jrKg8VsvwpaWnkTnGC8eSA==" spinCount="100000" sheet="1" formatCells="0" formatColumns="0" formatRows="0" selectLockedCells="1"/>
  <protectedRanges>
    <protectedRange password="CC3D" sqref="I32 I39" name="Bereich1"/>
    <protectedRange password="CC3D" sqref="I14 I24 N167:N171 N173:N174 I42:I174" name="Bereich1_1"/>
    <protectedRange password="CC3D" sqref="I41" name="Bereich1_1_1"/>
  </protectedRanges>
  <mergeCells count="170">
    <mergeCell ref="N14:P14"/>
    <mergeCell ref="C74:H74"/>
    <mergeCell ref="C76:H76"/>
    <mergeCell ref="B24:J24"/>
    <mergeCell ref="C68:H68"/>
    <mergeCell ref="C45:H45"/>
    <mergeCell ref="C71:H71"/>
    <mergeCell ref="C70:H70"/>
    <mergeCell ref="C49:H49"/>
    <mergeCell ref="C55:H55"/>
    <mergeCell ref="C50:H50"/>
    <mergeCell ref="C51:H51"/>
    <mergeCell ref="C52:H52"/>
    <mergeCell ref="C47:H47"/>
    <mergeCell ref="C48:H48"/>
    <mergeCell ref="C53:H53"/>
    <mergeCell ref="B58:J58"/>
    <mergeCell ref="C60:H60"/>
    <mergeCell ref="C61:H61"/>
    <mergeCell ref="C62:H62"/>
    <mergeCell ref="B42:J42"/>
    <mergeCell ref="C15:H15"/>
    <mergeCell ref="C16:H16"/>
    <mergeCell ref="C17:H17"/>
    <mergeCell ref="B177:J177"/>
    <mergeCell ref="B33:I33"/>
    <mergeCell ref="B35:I35"/>
    <mergeCell ref="B176:J176"/>
    <mergeCell ref="C54:H54"/>
    <mergeCell ref="C56:H56"/>
    <mergeCell ref="C57:H57"/>
    <mergeCell ref="B73:J73"/>
    <mergeCell ref="C84:H84"/>
    <mergeCell ref="C85:H85"/>
    <mergeCell ref="C86:H86"/>
    <mergeCell ref="C88:H88"/>
    <mergeCell ref="B34:H34"/>
    <mergeCell ref="C77:H77"/>
    <mergeCell ref="C92:H92"/>
    <mergeCell ref="C93:H93"/>
    <mergeCell ref="C43:H43"/>
    <mergeCell ref="C44:H44"/>
    <mergeCell ref="C46:H46"/>
    <mergeCell ref="C41:H41"/>
    <mergeCell ref="C107:H107"/>
    <mergeCell ref="B37:J37"/>
    <mergeCell ref="E39:H39"/>
    <mergeCell ref="C163:H163"/>
    <mergeCell ref="B2:J2"/>
    <mergeCell ref="B3:D3"/>
    <mergeCell ref="I3:J3"/>
    <mergeCell ref="B4:J4"/>
    <mergeCell ref="B5:J5"/>
    <mergeCell ref="B6:J6"/>
    <mergeCell ref="B8:C8"/>
    <mergeCell ref="B14:J14"/>
    <mergeCell ref="D8:H9"/>
    <mergeCell ref="C13:H13"/>
    <mergeCell ref="C18:H18"/>
    <mergeCell ref="C21:H21"/>
    <mergeCell ref="C25:H25"/>
    <mergeCell ref="C27:H27"/>
    <mergeCell ref="C28:H28"/>
    <mergeCell ref="C29:H29"/>
    <mergeCell ref="C121:H121"/>
    <mergeCell ref="C161:H161"/>
    <mergeCell ref="B64:J64"/>
    <mergeCell ref="C103:H103"/>
    <mergeCell ref="C89:H89"/>
    <mergeCell ref="C63:H63"/>
    <mergeCell ref="C65:H65"/>
    <mergeCell ref="C66:H66"/>
    <mergeCell ref="B59:J59"/>
    <mergeCell ref="C81:H81"/>
    <mergeCell ref="C78:H78"/>
    <mergeCell ref="C80:H80"/>
    <mergeCell ref="C79:H79"/>
    <mergeCell ref="C69:H69"/>
    <mergeCell ref="C151:H151"/>
    <mergeCell ref="C122:H122"/>
    <mergeCell ref="C148:H148"/>
    <mergeCell ref="C75:H75"/>
    <mergeCell ref="C87:H87"/>
    <mergeCell ref="C83:H83"/>
    <mergeCell ref="C112:H112"/>
    <mergeCell ref="C114:H114"/>
    <mergeCell ref="C115:H115"/>
    <mergeCell ref="C116:H116"/>
    <mergeCell ref="C117:H117"/>
    <mergeCell ref="C100:H100"/>
    <mergeCell ref="C101:H101"/>
    <mergeCell ref="C96:H96"/>
    <mergeCell ref="C97:H97"/>
    <mergeCell ref="C98:H98"/>
    <mergeCell ref="C99:H99"/>
    <mergeCell ref="C94:H94"/>
    <mergeCell ref="C95:H95"/>
    <mergeCell ref="C111:H111"/>
    <mergeCell ref="B104:J104"/>
    <mergeCell ref="C106:H106"/>
    <mergeCell ref="C102:H102"/>
    <mergeCell ref="C105:H105"/>
    <mergeCell ref="C124:H124"/>
    <mergeCell ref="C108:H108"/>
    <mergeCell ref="C110:H110"/>
    <mergeCell ref="C109:H109"/>
    <mergeCell ref="C119:H119"/>
    <mergeCell ref="C113:H113"/>
    <mergeCell ref="C126:H126"/>
    <mergeCell ref="C128:H128"/>
    <mergeCell ref="C118:H118"/>
    <mergeCell ref="C168:H168"/>
    <mergeCell ref="C158:H158"/>
    <mergeCell ref="C138:H138"/>
    <mergeCell ref="C152:H152"/>
    <mergeCell ref="C144:H144"/>
    <mergeCell ref="C145:H145"/>
    <mergeCell ref="C132:H132"/>
    <mergeCell ref="C133:H133"/>
    <mergeCell ref="C130:H130"/>
    <mergeCell ref="C134:H134"/>
    <mergeCell ref="C135:H135"/>
    <mergeCell ref="C67:H67"/>
    <mergeCell ref="C72:H72"/>
    <mergeCell ref="B139:J139"/>
    <mergeCell ref="C82:H82"/>
    <mergeCell ref="C153:H153"/>
    <mergeCell ref="C155:H155"/>
    <mergeCell ref="B173:B174"/>
    <mergeCell ref="B172:J172"/>
    <mergeCell ref="C173:J173"/>
    <mergeCell ref="C150:H150"/>
    <mergeCell ref="C131:H131"/>
    <mergeCell ref="C127:H127"/>
    <mergeCell ref="C91:H91"/>
    <mergeCell ref="C90:H90"/>
    <mergeCell ref="C142:H142"/>
    <mergeCell ref="C120:H120"/>
    <mergeCell ref="C129:H129"/>
    <mergeCell ref="C174:J174"/>
    <mergeCell ref="C143:H143"/>
    <mergeCell ref="C146:H146"/>
    <mergeCell ref="C140:H140"/>
    <mergeCell ref="C123:H123"/>
    <mergeCell ref="C166:H166"/>
    <mergeCell ref="C167:H167"/>
    <mergeCell ref="B22:J22"/>
    <mergeCell ref="B30:J30"/>
    <mergeCell ref="C23:H23"/>
    <mergeCell ref="C31:H31"/>
    <mergeCell ref="C19:H19"/>
    <mergeCell ref="C20:H20"/>
    <mergeCell ref="C26:H26"/>
    <mergeCell ref="C165:H165"/>
    <mergeCell ref="C171:H171"/>
    <mergeCell ref="B160:J160"/>
    <mergeCell ref="C157:H157"/>
    <mergeCell ref="C154:H154"/>
    <mergeCell ref="C159:H159"/>
    <mergeCell ref="C147:H147"/>
    <mergeCell ref="C164:H164"/>
    <mergeCell ref="C156:H156"/>
    <mergeCell ref="C136:H136"/>
    <mergeCell ref="C137:H137"/>
    <mergeCell ref="C169:H169"/>
    <mergeCell ref="C170:H170"/>
    <mergeCell ref="C141:H141"/>
    <mergeCell ref="C162:H162"/>
    <mergeCell ref="B149:J149"/>
    <mergeCell ref="C125:H125"/>
  </mergeCells>
  <phoneticPr fontId="11" type="noConversion"/>
  <dataValidations count="5">
    <dataValidation type="whole" allowBlank="1" showInputMessage="1" showErrorMessage="1" errorTitle="Ungültige Eingabe!" error="Bitte geben Sie einen Wert von 1 - 3 an." sqref="I9" xr:uid="{2542A8A4-CB67-4884-B9E4-4D3E8256A1DA}">
      <formula1>1</formula1>
      <formula2>3</formula2>
    </dataValidation>
    <dataValidation type="list" allowBlank="1" showInputMessage="1" showErrorMessage="1" sqref="J161:J171 J60:J63 J82:J103 J140:J145 J67:J72 J150:J159 J147:J148 J65 J105:J138 J43:J57 J74:J80" xr:uid="{BBAA799B-8B56-4084-9A38-6220F584DD7C}">
      <formula1>$K$44:$K$45</formula1>
    </dataValidation>
    <dataValidation type="list" allowBlank="1" showInputMessage="1" showErrorMessage="1" sqref="J66" xr:uid="{4F2D7560-F565-4220-9080-CABB18C6C33D}">
      <formula1>$N$66:$N$69</formula1>
    </dataValidation>
    <dataValidation type="list" allowBlank="1" showInputMessage="1" showErrorMessage="1" sqref="J81" xr:uid="{C55F9CC1-42B3-4BD1-A2C3-BE88770B9D2A}">
      <formula1>$N$81:$N$84</formula1>
    </dataValidation>
    <dataValidation type="list" allowBlank="1" showInputMessage="1" showErrorMessage="1" sqref="J146" xr:uid="{6D691819-BEA7-4262-9B7C-5C614AEF2BFC}">
      <formula1>$N$145:$N$148</formula1>
    </dataValidation>
  </dataValidations>
  <pageMargins left="0.59055118110236227" right="0.59055118110236227" top="0.62" bottom="0.53" header="0.31496062992125984" footer="0.31496062992125984"/>
  <pageSetup paperSize="9" scale="56" fitToHeight="0" orientation="portrait" r:id="rId1"/>
  <headerFooter>
    <oddHeader>&amp;CLeistungsverzeichnis/Preisblatt</oddHeader>
    <oddFooter>&amp;C&amp;F&amp;R&amp;P/&amp;N</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Leistungsverzeichnis</vt:lpstr>
    </vt:vector>
  </TitlesOfParts>
  <Company>Stadt Hamm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Koschel, Olga</dc:creator>
  <cp:lastModifiedBy>Brohl, Anna</cp:lastModifiedBy>
  <cp:lastPrinted>2025-11-01T10:52:13Z</cp:lastPrinted>
  <dcterms:created xsi:type="dcterms:W3CDTF">2018-10-23T14:49:42Z</dcterms:created>
  <dcterms:modified xsi:type="dcterms:W3CDTF">2025-11-13T08:03:23Z</dcterms:modified>
</cp:coreProperties>
</file>