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1_Projekte\IP19102_TXL_Vergabemanagement\04_PD-P\10_Vergaben\V1007_ISOIEC 27001 Zertifizierungsvorbereitung\E_Uebergabe\03_Upload_AzA_Erst\"/>
    </mc:Choice>
  </mc:AlternateContent>
  <xr:revisionPtr revIDLastSave="0" documentId="13_ncr:1_{00B78C9E-7AB2-464E-AAB2-88E3E74A80C3}" xr6:coauthVersionLast="47" xr6:coauthVersionMax="47" xr10:uidLastSave="{00000000-0000-0000-0000-000000000000}"/>
  <bookViews>
    <workbookView xWindow="-28920" yWindow="-120" windowWidth="29040" windowHeight="16440" xr2:uid="{79DA1E66-6C4B-4712-8F4D-99FD7AE939A6}"/>
  </bookViews>
  <sheets>
    <sheet name="Preisblatt" sheetId="2" r:id="rId1"/>
  </sheets>
  <externalReferences>
    <externalReference r:id="rId2"/>
    <externalReference r:id="rId3"/>
    <externalReference r:id="rId4"/>
    <externalReference r:id="rId5"/>
  </externalReferences>
  <definedNames>
    <definedName name="Arbeitgeber">#REF!</definedName>
    <definedName name="Arbeitnehmer">#REF!</definedName>
    <definedName name="Bereich">#REF!</definedName>
    <definedName name="Brutto" localSheetId="0">Preisblatt!$G$40</definedName>
    <definedName name="deka">AKS-[1]Stammtabelle!$G$15:$G$15</definedName>
    <definedName name="DEKA3">AKS-[1]Stammtabelle!$G$15:$G$15</definedName>
    <definedName name="DEKA4">AKS-[1]Stammtabelle!$G$15:$G$15</definedName>
    <definedName name="DekaI">AKS-[1]Stammtabelle!$G$15:$G$15</definedName>
    <definedName name="_xlnm.Print_Titles" localSheetId="0">Preisblatt!#REF!</definedName>
    <definedName name="Ergebnis">'[2]Altern. Verbräuche Laden'!$A$22:$K$102</definedName>
    <definedName name="Ergebnis_neu">'[2]Altern. Verbräuche Laden'!$A$22:$K$102</definedName>
    <definedName name="f">#REF!</definedName>
    <definedName name="Feuchte">[2]Grundlagen!$A$20:$C$28</definedName>
    <definedName name="Fläche">#REF!</definedName>
    <definedName name="g">#REF!</definedName>
    <definedName name="gkAN">#REF!</definedName>
    <definedName name="gkBruttoSumme">#REF!</definedName>
    <definedName name="gkEPAnteil1">#REF!</definedName>
    <definedName name="gkEPAnteil2">#REF!</definedName>
    <definedName name="gkEPAnteil3">#REF!</definedName>
    <definedName name="gkEPAnteil4">#REF!</definedName>
    <definedName name="gkEPAnteil5">#REF!</definedName>
    <definedName name="gkEPAnteil6">#REF!</definedName>
    <definedName name="gkLVSumNetto">#REF!</definedName>
    <definedName name="gkNachlassAbs">#REF!</definedName>
    <definedName name="gkNachlassPerc">#REF!</definedName>
    <definedName name="gkSB">#REF!</definedName>
    <definedName name="gkSummePsch">#REF!</definedName>
    <definedName name="gkUSt">#REF!</definedName>
    <definedName name="gkZeitansatz">#REF!</definedName>
    <definedName name="h">#REF!</definedName>
    <definedName name="j">#REF!</definedName>
    <definedName name="Kennzahl">[3]kalkzus.!$F$12:$H$22</definedName>
    <definedName name="Lüftungsgradstunden">[2]Grundlagen!$A$31:$E$58</definedName>
    <definedName name="m">#REF!</definedName>
    <definedName name="MmExcelLinker_F8555970_5741_452A_B1F4_84D5FD71BB2B">AKS-[1]Stammtabelle!$G$15:$G$15</definedName>
    <definedName name="n">#REF!</definedName>
    <definedName name="Netto" localSheetId="0">Preisblatt!$G$38</definedName>
    <definedName name="NEU">AKS-[1]Stammtabelle!$G$15:$G$15</definedName>
    <definedName name="RKFA">[3]kalkzus.!$O$4</definedName>
    <definedName name="RKSV">[4]StundenKalk!$J$5</definedName>
    <definedName name="ühlgradstunden">[2]Grundlagen!$A$60:$C$87</definedName>
    <definedName name="Ust" localSheetId="0">Preisblatt!$F$39</definedName>
    <definedName name="v">#REF!</definedName>
    <definedName name="Z_79F0B486_C007_4BA9_B2E3_4E1CA81CD5A8_.wvu.FilterData" localSheetId="0" hidden="1">Preisblatt!$A$8:$I$12</definedName>
    <definedName name="Z_8D906703_CA2D_4F79_B977_DC59C4E3AF0C_.wvu.FilterData" localSheetId="0" hidden="1">Preisblatt!$A$8:$I$12</definedName>
    <definedName name="Z_E3B5B2C4_2362_45A7_8E8B_33E0954A192A_.wvu.FilterData" localSheetId="0" hidden="1">Preisblatt!$A$8:$I$12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2" l="1"/>
  <c r="G33" i="2"/>
  <c r="G32" i="2"/>
  <c r="E24" i="2" l="1"/>
  <c r="E20" i="2"/>
  <c r="E16" i="2"/>
  <c r="E13" i="2"/>
  <c r="E10" i="2"/>
  <c r="G10" i="2" s="1"/>
  <c r="G11" i="2" s="1"/>
  <c r="G28" i="2"/>
  <c r="G29" i="2"/>
  <c r="G24" i="2" l="1"/>
  <c r="G26" i="2" s="1"/>
  <c r="G36" i="2" s="1"/>
  <c r="G20" i="2"/>
  <c r="G16" i="2"/>
  <c r="G13" i="2"/>
  <c r="G14" i="2" s="1"/>
  <c r="G30" i="2"/>
  <c r="G37" i="2" s="1"/>
  <c r="G18" i="2" l="1"/>
  <c r="G22" i="2"/>
  <c r="G35" i="2" s="1"/>
  <c r="G38" i="2" s="1"/>
  <c r="G39" i="2" s="1"/>
  <c r="G40" i="2" l="1"/>
</calcChain>
</file>

<file path=xl/sharedStrings.xml><?xml version="1.0" encoding="utf-8"?>
<sst xmlns="http://schemas.openxmlformats.org/spreadsheetml/2006/main" count="69" uniqueCount="55">
  <si>
    <t>LV Position</t>
  </si>
  <si>
    <t>Leistung</t>
  </si>
  <si>
    <t>Angabe in/ von</t>
  </si>
  <si>
    <t>Kalkulationshinweise</t>
  </si>
  <si>
    <t>Anzahl/ Umfang/ Menge</t>
  </si>
  <si>
    <t>Einzelpreis
[netto] in EUR</t>
  </si>
  <si>
    <t>Gesamtpreis
[netto] in EUR</t>
  </si>
  <si>
    <t>1. Initiierung, Bestandsaufnahme, Kontext &amp; Scope</t>
  </si>
  <si>
    <t>1.1</t>
  </si>
  <si>
    <t>PT</t>
  </si>
  <si>
    <t>Summe</t>
  </si>
  <si>
    <t>2. Assetregister, Risikoanalyse und ISMS-Dokumentationsdesign</t>
  </si>
  <si>
    <t>2.1</t>
  </si>
  <si>
    <t>3. Maßnahmenplanung, Umsetzung, Operationalisierung &amp; Inbetriebnahme</t>
  </si>
  <si>
    <t>3.1</t>
  </si>
  <si>
    <t>4. Auditvorbereitung, Management-Review und KVP</t>
  </si>
  <si>
    <t>4.1</t>
  </si>
  <si>
    <t>5. Zertifizerieungsvorbereitung und Begleitung</t>
  </si>
  <si>
    <t>5.1</t>
  </si>
  <si>
    <t>6. Stundenverrechnungssätze</t>
  </si>
  <si>
    <t>6.1</t>
  </si>
  <si>
    <t>Junior Consultant</t>
  </si>
  <si>
    <t>pro Tag / 8h</t>
  </si>
  <si>
    <t>6.2</t>
  </si>
  <si>
    <t>Senior Consultant / Lead Consultant</t>
  </si>
  <si>
    <t>7. Zusammenfassung</t>
  </si>
  <si>
    <t>Summe 1.: Initiierung, Bestandsaufnahme, Kontext &amp; Scope</t>
  </si>
  <si>
    <t>Summe 2.: Assetregister, Risikoanalyse und ISMS-Dokumentationsdesign</t>
  </si>
  <si>
    <t>Summe 3.: Maßnahmenplanung, Umsetzung, Operationalisierung &amp; Inbetriebnahme</t>
  </si>
  <si>
    <t>Summe 4.: Auditvorbereitung, Management-Review und KVP</t>
  </si>
  <si>
    <t>Summe 5:  Zertifizerieungsvorbereitung und Begleitung</t>
  </si>
  <si>
    <t>Summe 6: Stundenverrechnungssätze</t>
  </si>
  <si>
    <t>Angebotsvergleichspreis [netto] in EUR</t>
  </si>
  <si>
    <t>Angebotsvergleichspreis [brutto] in EUR</t>
  </si>
  <si>
    <t>Assetregister dokumentieren, Risikoanalyse und Dokumentation aufsetzen, SoA erstellen, ISMS Policies/Richtlinien ableiten sowie Überprüfung, Leitung, Interviews und Planung.</t>
  </si>
  <si>
    <t xml:space="preserve"> Risikomaßnahmenplan erstellen, Umsetzung und Inbetriebnahme des ISMS, Implementierung der Controls, Schulungen, Awareness, Operationalisierung sowie Überprüfung, Leitung, Planung und Rücksprache.</t>
  </si>
  <si>
    <t>Prüfung des Management Reviews und KVP, nonconformity Prozesse etablieren und dokumentieren sowie Unterstützung beim internen Audit.</t>
  </si>
  <si>
    <t xml:space="preserve"> Begleitung und Vorbereitung des offiziellen Audits.</t>
  </si>
  <si>
    <t>Mischkalkulation aus Junior / Senior bzw. Lead Consultant Sätzen.Gilt  nur zur Vergleichbarkeit  und begründen keinen Mindestumfang oder Leistungsabnahmeverpflichtung.</t>
  </si>
  <si>
    <t xml:space="preserve">Vergabe-Nr. </t>
  </si>
  <si>
    <t xml:space="preserve">Titel </t>
  </si>
  <si>
    <t>Preisblatt</t>
  </si>
  <si>
    <t>Die grün unterlegten Felder sind vom Bieter/von der Bieterin vollständig auszufüllen. Gesamtpreise, Angebotssummen und Umsatzsteuer</t>
  </si>
  <si>
    <t>werden automatisch berechnet.</t>
  </si>
  <si>
    <t>Ort, Datum</t>
  </si>
  <si>
    <t>Name des Unternehmens</t>
  </si>
  <si>
    <t>Name der erklärenden Person</t>
  </si>
  <si>
    <t>Hinweise:</t>
  </si>
  <si>
    <t>Gesetzliche Umsatzsteuer in EUR</t>
  </si>
  <si>
    <t>002_001_80_0150_26</t>
  </si>
  <si>
    <t>Berlin TXL - ISO/IEC 27001 Zertifizierungsvorbereitung</t>
  </si>
  <si>
    <t>Umsetzung, Dokumentation und Leitung der Bestandsaufnahme, Gap-Analyse, Stakeholder-/Kontextklärung, Interviews, Planung, Managementsensibilisierung und Kommunikationswege für das Projekt.</t>
  </si>
  <si>
    <r>
      <t xml:space="preserve">
</t>
    </r>
    <r>
      <rPr>
        <b/>
        <sz val="10.5"/>
        <color theme="0" tint="-0.499984740745262"/>
        <rFont val="Arial"/>
        <family val="2"/>
      </rPr>
      <t>Einheitspreiskatalog
zur Ausschreibung und Vergabe von Technischen FM-Dienstleistungen</t>
    </r>
  </si>
  <si>
    <t>Durch die elektronische Einreichung des Angebotes inkl. des vorligenden Preisblatts über die Vergabeplattform des Landes Berlin gelten alle Erklärungen auch ohne Unterschriften als abgegeben.</t>
  </si>
  <si>
    <t xml:space="preserve">Erforderlich ist jedoch, dass in den vorstehenden Feldern der Name des Unternehmens und die Person angegeben werden, die die Erklärung für das Unternehmen abgibt.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</si>
</sst>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_-* #,##0\ &quot;€&quot;_-;\-* #,##0\ &quot;€&quot;_-;_-* &quot;-&quot;??\ &quot;€&quot;_-;_-@_-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sz val="10.5"/>
      <color theme="1"/>
      <name val="Arial"/>
      <family val="2"/>
    </font>
    <font>
      <b/>
      <sz val="10.5"/>
      <color theme="0" tint="-0.499984740745262"/>
      <name val="Arial"/>
      <family val="2"/>
    </font>
    <font>
      <b/>
      <sz val="10.5"/>
      <color theme="1"/>
      <name val="Arial"/>
      <family val="2"/>
    </font>
    <font>
      <b/>
      <sz val="10.5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0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8" fillId="3" borderId="0" xfId="0" applyFont="1" applyFill="1"/>
    <xf numFmtId="0" fontId="11" fillId="6" borderId="14" xfId="0" applyFont="1" applyFill="1" applyBorder="1" applyAlignment="1">
      <alignment vertical="center"/>
    </xf>
    <xf numFmtId="0" fontId="11" fillId="6" borderId="15" xfId="0" applyFont="1" applyFill="1" applyBorder="1" applyAlignment="1">
      <alignment vertical="center" wrapText="1"/>
    </xf>
    <xf numFmtId="0" fontId="11" fillId="6" borderId="15" xfId="0" quotePrefix="1" applyFont="1" applyFill="1" applyBorder="1" applyAlignment="1">
      <alignment horizontal="center" vertical="center" wrapText="1"/>
    </xf>
    <xf numFmtId="4" fontId="11" fillId="6" borderId="15" xfId="0" applyNumberFormat="1" applyFont="1" applyFill="1" applyBorder="1" applyAlignment="1" applyProtection="1">
      <alignment horizontal="center" vertical="center" wrapText="1"/>
      <protection locked="0"/>
    </xf>
    <xf numFmtId="4" fontId="11" fillId="6" borderId="16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/>
    <xf numFmtId="0" fontId="8" fillId="4" borderId="0" xfId="0" applyFont="1" applyFill="1" applyAlignment="1">
      <alignment vertical="center"/>
    </xf>
    <xf numFmtId="16" fontId="8" fillId="0" borderId="2" xfId="0" quotePrefix="1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quotePrefix="1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165" fontId="8" fillId="0" borderId="3" xfId="3" applyNumberFormat="1" applyFont="1" applyBorder="1" applyAlignment="1">
      <alignment vertical="center" wrapText="1"/>
    </xf>
    <xf numFmtId="0" fontId="8" fillId="0" borderId="2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3" fontId="8" fillId="0" borderId="1" xfId="1" quotePrefix="1" applyNumberFormat="1" applyFont="1" applyBorder="1" applyAlignment="1">
      <alignment horizontal="center" vertical="top"/>
    </xf>
    <xf numFmtId="4" fontId="8" fillId="0" borderId="1" xfId="1" quotePrefix="1" applyNumberFormat="1" applyFont="1" applyBorder="1" applyAlignment="1">
      <alignment horizontal="center" vertical="top"/>
    </xf>
    <xf numFmtId="165" fontId="10" fillId="0" borderId="3" xfId="3" applyNumberFormat="1" applyFont="1" applyBorder="1" applyAlignment="1">
      <alignment vertical="top" wrapText="1"/>
    </xf>
    <xf numFmtId="0" fontId="8" fillId="4" borderId="0" xfId="0" applyFont="1" applyFill="1"/>
    <xf numFmtId="0" fontId="10" fillId="7" borderId="5" xfId="0" quotePrefix="1" applyFont="1" applyFill="1" applyBorder="1" applyAlignment="1">
      <alignment horizontal="left" vertical="center"/>
    </xf>
    <xf numFmtId="0" fontId="10" fillId="7" borderId="6" xfId="0" applyFont="1" applyFill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center" vertical="top"/>
    </xf>
    <xf numFmtId="0" fontId="10" fillId="7" borderId="7" xfId="0" applyFont="1" applyFill="1" applyBorder="1" applyAlignment="1">
      <alignment horizontal="left" vertical="center"/>
    </xf>
    <xf numFmtId="0" fontId="8" fillId="0" borderId="2" xfId="0" quotePrefix="1" applyFont="1" applyBorder="1" applyAlignment="1">
      <alignment vertical="top"/>
    </xf>
    <xf numFmtId="166" fontId="8" fillId="0" borderId="1" xfId="0" quotePrefix="1" applyNumberFormat="1" applyFont="1" applyBorder="1" applyAlignment="1">
      <alignment horizontal="center" vertical="top"/>
    </xf>
    <xf numFmtId="4" fontId="8" fillId="2" borderId="1" xfId="0" applyNumberFormat="1" applyFont="1" applyFill="1" applyBorder="1" applyAlignment="1" applyProtection="1">
      <alignment horizontal="center" vertical="top"/>
      <protection locked="0"/>
    </xf>
    <xf numFmtId="165" fontId="8" fillId="0" borderId="3" xfId="3" applyNumberFormat="1" applyFont="1" applyBorder="1" applyAlignment="1">
      <alignment vertical="top" wrapText="1"/>
    </xf>
    <xf numFmtId="166" fontId="8" fillId="0" borderId="1" xfId="1" quotePrefix="1" applyNumberFormat="1" applyFont="1" applyBorder="1" applyAlignment="1">
      <alignment horizontal="center" vertical="top"/>
    </xf>
    <xf numFmtId="3" fontId="8" fillId="0" borderId="1" xfId="0" quotePrefix="1" applyNumberFormat="1" applyFont="1" applyBorder="1" applyAlignment="1">
      <alignment horizontal="center" vertical="top"/>
    </xf>
    <xf numFmtId="0" fontId="8" fillId="0" borderId="9" xfId="0" quotePrefix="1" applyFont="1" applyBorder="1" applyAlignment="1">
      <alignment vertical="top"/>
    </xf>
    <xf numFmtId="0" fontId="8" fillId="0" borderId="0" xfId="0" quotePrefix="1" applyFont="1" applyAlignment="1">
      <alignment vertical="top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44" fontId="8" fillId="0" borderId="22" xfId="3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44" fontId="8" fillId="0" borderId="7" xfId="3" applyFont="1" applyBorder="1" applyAlignment="1">
      <alignment horizontal="right" vertical="center"/>
    </xf>
    <xf numFmtId="165" fontId="8" fillId="0" borderId="6" xfId="3" applyNumberFormat="1" applyFont="1" applyBorder="1" applyAlignment="1">
      <alignment vertical="center" wrapText="1"/>
    </xf>
    <xf numFmtId="165" fontId="8" fillId="0" borderId="6" xfId="3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165" fontId="10" fillId="0" borderId="6" xfId="3" applyNumberFormat="1" applyFont="1" applyBorder="1" applyAlignment="1">
      <alignment vertical="center" wrapText="1"/>
    </xf>
    <xf numFmtId="10" fontId="10" fillId="0" borderId="6" xfId="3" applyNumberFormat="1" applyFont="1" applyBorder="1" applyAlignment="1">
      <alignment vertical="center" wrapText="1"/>
    </xf>
    <xf numFmtId="165" fontId="10" fillId="8" borderId="11" xfId="3" applyNumberFormat="1" applyFont="1" applyFill="1" applyBorder="1" applyAlignment="1">
      <alignment vertical="center" wrapText="1"/>
    </xf>
    <xf numFmtId="165" fontId="10" fillId="8" borderId="12" xfId="3" applyNumberFormat="1" applyFont="1" applyFill="1" applyBorder="1" applyAlignment="1">
      <alignment vertical="center" wrapText="1"/>
    </xf>
    <xf numFmtId="0" fontId="10" fillId="8" borderId="12" xfId="0" applyFont="1" applyFill="1" applyBorder="1" applyAlignment="1">
      <alignment horizontal="right" vertical="center"/>
    </xf>
    <xf numFmtId="44" fontId="10" fillId="8" borderId="13" xfId="3" applyFont="1" applyFill="1" applyBorder="1" applyAlignment="1">
      <alignment vertical="center"/>
    </xf>
    <xf numFmtId="0" fontId="8" fillId="2" borderId="8" xfId="0" applyFont="1" applyFill="1" applyBorder="1" applyAlignment="1" applyProtection="1">
      <alignment horizontal="left" vertical="center" indent="1"/>
      <protection locked="0"/>
    </xf>
    <xf numFmtId="0" fontId="8" fillId="0" borderId="0" xfId="0" applyFont="1" applyAlignment="1">
      <alignment vertical="top" wrapText="1"/>
    </xf>
    <xf numFmtId="164" fontId="8" fillId="0" borderId="0" xfId="0" applyNumberFormat="1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 indent="1"/>
    </xf>
    <xf numFmtId="49" fontId="5" fillId="0" borderId="0" xfId="0" applyNumberFormat="1" applyFont="1" applyAlignment="1">
      <alignment horizontal="left" vertical="center" indent="1"/>
    </xf>
    <xf numFmtId="0" fontId="8" fillId="0" borderId="2" xfId="0" quotePrefix="1" applyFont="1" applyBorder="1" applyAlignment="1">
      <alignment vertical="center"/>
    </xf>
    <xf numFmtId="0" fontId="8" fillId="0" borderId="4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10" fillId="7" borderId="5" xfId="0" quotePrefix="1" applyFont="1" applyFill="1" applyBorder="1" applyAlignment="1">
      <alignment horizontal="left" vertical="center"/>
    </xf>
    <xf numFmtId="0" fontId="10" fillId="7" borderId="6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left" vertical="center"/>
    </xf>
    <xf numFmtId="3" fontId="10" fillId="7" borderId="6" xfId="0" applyNumberFormat="1" applyFont="1" applyFill="1" applyBorder="1" applyAlignment="1">
      <alignment horizontal="left" vertical="center"/>
    </xf>
    <xf numFmtId="4" fontId="10" fillId="7" borderId="6" xfId="0" applyNumberFormat="1" applyFont="1" applyFill="1" applyBorder="1" applyAlignment="1">
      <alignment horizontal="left" vertical="center"/>
    </xf>
    <xf numFmtId="165" fontId="10" fillId="7" borderId="7" xfId="0" applyNumberFormat="1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10" fillId="7" borderId="17" xfId="0" quotePrefix="1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10" fillId="7" borderId="6" xfId="0" quotePrefix="1" applyFont="1" applyFill="1" applyBorder="1" applyAlignment="1">
      <alignment horizontal="left" vertical="center"/>
    </xf>
    <xf numFmtId="0" fontId="10" fillId="7" borderId="7" xfId="0" quotePrefix="1" applyFont="1" applyFill="1" applyBorder="1" applyAlignment="1">
      <alignment horizontal="left" vertical="center"/>
    </xf>
    <xf numFmtId="166" fontId="10" fillId="7" borderId="6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4">
    <cellStyle name="Komma" xfId="1" builtinId="3"/>
    <cellStyle name="Standard" xfId="0" builtinId="0"/>
    <cellStyle name="Standard 4 2" xfId="2" xr:uid="{BB7DE5C6-FF4D-4864-B065-8556DE532CF4}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mmtabelle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p1-stuttgart\Team_DS_Plan\00_FM\Team_FM\Wissen-Produkte\02_Nebenkosten\01_NK-Orga-Tool\Nebenkostentool%20V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HSDATA.NFM.local\User\KA2\Excel\AOKBaden-Bade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HSDATA.NFM.local\User\WINNT\Profiles\aweissenborn\Eigene%20Dateien\20120010129sliTECHNIKF&#246;rderuLandesbankKAStandAbzugFremdHausI010101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mtabelle"/>
      <sheetName val="Listenfelder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ersicht"/>
      <sheetName val="18960"/>
      <sheetName val="Verwaltung"/>
      <sheetName val="Verwaltung MAK"/>
      <sheetName val="Wasser-Abwasser"/>
      <sheetName val="Heizung"/>
      <sheetName val="Strom-Kälte"/>
      <sheetName val="Altern. Verbräuche Laden"/>
      <sheetName val="Altern. Verbräuche Gastro"/>
      <sheetName val="Altern. Verbräuche Wohnen"/>
      <sheetName val="Altern. Verbräuche Büro"/>
      <sheetName val="Entsorgung V1"/>
      <sheetName val="Entsorgung V2"/>
      <sheetName val="Unterhaltsreinigung"/>
      <sheetName val="Reini MAK-grob"/>
      <sheetName val="Permanentreinigung"/>
      <sheetName val="Fassadenreinigung"/>
      <sheetName val="Außenpflege"/>
      <sheetName val="TGM"/>
      <sheetName val="TGA-Bau MAK"/>
      <sheetName val="Sicherheit"/>
      <sheetName val="Steuer"/>
      <sheetName val="Versicherung"/>
      <sheetName val="Hauswart"/>
      <sheetName val="Empfang"/>
      <sheetName val="sonstige Services"/>
      <sheetName val="GEFMA 200-Gliederung"/>
      <sheetName val="GEFMA200-18960"/>
      <sheetName val="DIN 277"/>
      <sheetName val="Flächenverteilung"/>
      <sheetName val="Richtwerte nach VDI 6009"/>
      <sheetName val="Vergleichsobjekte"/>
      <sheetName val="Grundlagen"/>
      <sheetName val="#BEZUG"/>
      <sheetName val="Deckblatt"/>
      <sheetName val="ÜPB"/>
      <sheetName val="Auswertung"/>
      <sheetName val="Los_Übersicht"/>
      <sheetName val="UHR"/>
      <sheetName val="Hygiene"/>
      <sheetName val="SVS Zusatz"/>
      <sheetName val="Budget UHR"/>
      <sheetName val="Pers+Sach"/>
      <sheetName val="M+G"/>
      <sheetName val="Berufskleidung"/>
      <sheetName val="M-Fee"/>
      <sheetName val="Notizen"/>
      <sheetName val="SVS regel"/>
      <sheetName val="Kalendarium"/>
      <sheetName val="SVS Rapport1"/>
      <sheetName val="Grund"/>
      <sheetName val="Budget UHR (2)"/>
      <sheetName val="SVS für BAB"/>
      <sheetName val="Preisblatt"/>
      <sheetName val="Kalkulation"/>
      <sheetName val="Parameter"/>
      <sheetName val="Annahmen"/>
      <sheetName val="Budget Glas"/>
      <sheetName val="Budget Sonder"/>
      <sheetName val="Auswertungen"/>
      <sheetName val="FTE"/>
      <sheetName val="Risiken"/>
      <sheetName val="Raumbuch UHR"/>
      <sheetName val="Raumbuch G"/>
      <sheetName val="Raumbuch S"/>
      <sheetName val="Leitung"/>
      <sheetName val="Investition Reinigung "/>
      <sheetName val="IT + Büroartikel"/>
      <sheetName val="Fahrzeuge"/>
      <sheetName val="Schulungen"/>
      <sheetName val="Tuch_Mopp Berechnung"/>
      <sheetName val="Moppwäsche"/>
      <sheetName val="Kalk Hygieneartikel"/>
      <sheetName val="Schädlingsbekämpfung"/>
      <sheetName val="Schmutzfangmatten"/>
      <sheetName val="SVS Rapport"/>
      <sheetName val="LW UR"/>
      <sheetName val="Basis LW &amp; % Verteilung"/>
      <sheetName val="Automat 1"/>
      <sheetName val="Automat 2"/>
      <sheetName val="LW Glas"/>
      <sheetName val="Organisationsplan"/>
      <sheetName val="AP Mo-Fr"/>
      <sheetName val="AP Sa"/>
      <sheetName val="AP So"/>
      <sheetName val="LNK"/>
      <sheetName val="Tabelle1"/>
      <sheetName val="LW Einzelberechnung"/>
      <sheetName val="LW Gesamtberechnu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undreinigung"/>
      <sheetName val="kalkzus."/>
      <sheetName val="Raumbuch"/>
      <sheetName val="KalkStd."/>
      <sheetName val="KndStamm"/>
      <sheetName val="AendMeld"/>
      <sheetName val="Arbst-VZ"/>
      <sheetName val="Maschinen"/>
      <sheetName val="Geräte-KEIL"/>
      <sheetName val="Kalkzus. Glas"/>
      <sheetName val="Raumbuch Glas"/>
      <sheetName val="Änderung Glas"/>
      <sheetName val="LV"/>
      <sheetName val="Rev."/>
      <sheetName val="check"/>
      <sheetName val="mütrde"/>
      <sheetName val="kalkzus_"/>
      <sheetName val="Erläuterung"/>
      <sheetName val="Kostenübersicht"/>
      <sheetName val="Glasreinigung"/>
      <sheetName val="Leuchtstofflampe Pförtnergeb."/>
      <sheetName val="Leuchtstofflampe Hauptgeb. LLP"/>
      <sheetName val="Leuchtstofflampe Neubau EG+OG"/>
      <sheetName val="Leuchtstofflampe Hauptgeb.sonst"/>
      <sheetName val="DULUX - Bau 1"/>
      <sheetName val="DULUX - Bau 2"/>
      <sheetName val="DULUX - Bau 3"/>
      <sheetName val="DULUX - Bau 4"/>
      <sheetName val="DULUX sonstiges"/>
      <sheetName val="Flächenpreise Reinigung"/>
      <sheetName val="Std.Verrechn. "/>
      <sheetName val="Einheitspreise"/>
      <sheetName val="KALKULATIONSPARAMETER"/>
      <sheetName val="Stundensatzkalk"/>
      <sheetName val="KST GRP"/>
      <sheetName val="kalkzus_1"/>
      <sheetName val="KalkStd_"/>
      <sheetName val="Kalkzus__Glas"/>
      <sheetName val="Raumbuch_Glas"/>
      <sheetName val="Änderung_Glas"/>
      <sheetName val="Rev_"/>
      <sheetName val="Leuchtstofflampe_Pförtnergeb_"/>
      <sheetName val="Leuchtstofflampe_Hauptgeb__LLP"/>
      <sheetName val="Leuchtstofflampe_Neubau_EG+OG"/>
      <sheetName val="Leuchtstofflampe_Hauptgeb_sonst"/>
      <sheetName val="DULUX_-_Bau_1"/>
      <sheetName val="DULUX_-_Bau_2"/>
      <sheetName val="DULUX_-_Bau_3"/>
      <sheetName val="DULUX_-_Bau_4"/>
      <sheetName val="DULUX_sonstiges"/>
      <sheetName val="Flächenpreise_Reinigung"/>
      <sheetName val="Std_Verrechn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undenKalk"/>
      <sheetName val="Kundenstamm"/>
      <sheetName val="ÄnderungUnterhalt"/>
      <sheetName val="Reviereinteilung"/>
      <sheetName val="Nach Gut"/>
      <sheetName val="Preisblat"/>
      <sheetName val="Arbeitsst.V"/>
      <sheetName val="Maschinen-Geräte"/>
      <sheetName val="MaschinenKeil"/>
      <sheetName val="ÄnderungGlas"/>
      <sheetName val="LV"/>
      <sheetName val="Checkliste"/>
      <sheetName val="Abfall"/>
      <sheetName val="Erläuterung"/>
      <sheetName val="Kostenübersicht"/>
      <sheetName val="Unterhaltsreinigung"/>
      <sheetName val="Glasreinigung"/>
      <sheetName val="Tagesreinigung"/>
      <sheetName val="Fussmatten"/>
      <sheetName val="Hygienebehälter"/>
      <sheetName val="Flächenpreise Reinigung"/>
      <sheetName val="Std.Verrechn. "/>
      <sheetName val="Einheitspreise"/>
      <sheetName val="KALKULATIONSPARAMETER"/>
      <sheetName val="Stundensatzkalk"/>
      <sheetName val="Nach_Gut"/>
      <sheetName val="Arbeitsst_V"/>
      <sheetName val="Flächenpreise_Reinigung"/>
      <sheetName val="Std_Verrechn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DE10-5B87-4D60-B192-F68637C72C96}">
  <sheetPr>
    <tabColor rgb="FF002E5D"/>
    <pageSetUpPr fitToPage="1"/>
  </sheetPr>
  <dimension ref="A1:H56"/>
  <sheetViews>
    <sheetView tabSelected="1" zoomScaleNormal="100" zoomScaleSheetLayoutView="25" workbookViewId="0">
      <selection activeCell="F8" sqref="F8"/>
    </sheetView>
  </sheetViews>
  <sheetFormatPr baseColWidth="10" defaultColWidth="9.140625" defaultRowHeight="13.5" x14ac:dyDescent="0.2"/>
  <cols>
    <col min="1" max="1" width="13.28515625" style="2" customWidth="1"/>
    <col min="2" max="2" width="58.42578125" style="3" customWidth="1"/>
    <col min="3" max="3" width="10.140625" style="2" customWidth="1"/>
    <col min="4" max="4" width="31.28515625" style="2" customWidth="1"/>
    <col min="5" max="5" width="12" style="2" customWidth="1"/>
    <col min="6" max="6" width="23.140625" style="4" customWidth="1"/>
    <col min="7" max="7" width="15.7109375" style="2" customWidth="1"/>
    <col min="8" max="8" width="36.42578125" style="2" hidden="1" customWidth="1"/>
    <col min="9" max="9" width="9.140625" style="2"/>
    <col min="10" max="10" width="12.140625" style="2" customWidth="1"/>
    <col min="11" max="16384" width="9.140625" style="2"/>
  </cols>
  <sheetData>
    <row r="1" spans="1:8" x14ac:dyDescent="0.2">
      <c r="A1" s="70" t="s">
        <v>52</v>
      </c>
      <c r="B1" s="71"/>
      <c r="C1" s="70"/>
    </row>
    <row r="2" spans="1:8" ht="27" customHeight="1" x14ac:dyDescent="0.2">
      <c r="A2" s="3" t="s">
        <v>39</v>
      </c>
      <c r="B2" s="3" t="s">
        <v>49</v>
      </c>
      <c r="C2" s="3"/>
      <c r="D2" s="3"/>
      <c r="E2" s="4"/>
      <c r="F2" s="2"/>
    </row>
    <row r="3" spans="1:8" x14ac:dyDescent="0.2">
      <c r="A3" s="3" t="s">
        <v>40</v>
      </c>
      <c r="B3" s="3" t="s">
        <v>50</v>
      </c>
      <c r="C3" s="3"/>
      <c r="D3" s="3"/>
      <c r="E3" s="4"/>
      <c r="F3" s="2"/>
    </row>
    <row r="4" spans="1:8" s="1" customFormat="1" ht="23.25" customHeight="1" x14ac:dyDescent="0.25">
      <c r="A4" s="60" t="s">
        <v>41</v>
      </c>
      <c r="B4" s="61"/>
      <c r="C4" s="61"/>
      <c r="E4" s="62"/>
    </row>
    <row r="5" spans="1:8" s="8" customFormat="1" ht="18" customHeight="1" x14ac:dyDescent="0.25">
      <c r="A5" s="63" t="s">
        <v>42</v>
      </c>
      <c r="B5" s="7"/>
      <c r="C5" s="7"/>
      <c r="D5" s="7"/>
    </row>
    <row r="6" spans="1:8" s="8" customFormat="1" ht="18" customHeight="1" x14ac:dyDescent="0.25">
      <c r="A6" s="63" t="s">
        <v>43</v>
      </c>
      <c r="B6" s="7"/>
      <c r="C6" s="7"/>
      <c r="D6" s="7"/>
    </row>
    <row r="7" spans="1:8" ht="14.25" thickBot="1" x14ac:dyDescent="0.25">
      <c r="H7" s="9"/>
    </row>
    <row r="8" spans="1:8" s="5" customFormat="1" ht="40.5" x14ac:dyDescent="0.2">
      <c r="A8" s="10" t="s">
        <v>0</v>
      </c>
      <c r="B8" s="11" t="s">
        <v>1</v>
      </c>
      <c r="C8" s="11" t="s">
        <v>2</v>
      </c>
      <c r="D8" s="11" t="s">
        <v>3</v>
      </c>
      <c r="E8" s="12" t="s">
        <v>4</v>
      </c>
      <c r="F8" s="13" t="s">
        <v>5</v>
      </c>
      <c r="G8" s="14" t="s">
        <v>6</v>
      </c>
      <c r="H8" s="15"/>
    </row>
    <row r="9" spans="1:8" s="8" customFormat="1" ht="21" customHeight="1" x14ac:dyDescent="0.25">
      <c r="A9" s="78" t="s">
        <v>7</v>
      </c>
      <c r="B9" s="79"/>
      <c r="C9" s="79"/>
      <c r="D9" s="79"/>
      <c r="E9" s="79"/>
      <c r="F9" s="79"/>
      <c r="G9" s="80"/>
      <c r="H9" s="16"/>
    </row>
    <row r="10" spans="1:8" s="8" customFormat="1" ht="99.75" customHeight="1" x14ac:dyDescent="0.25">
      <c r="A10" s="17" t="s">
        <v>8</v>
      </c>
      <c r="B10" s="18" t="s">
        <v>51</v>
      </c>
      <c r="C10" s="19" t="s">
        <v>9</v>
      </c>
      <c r="D10" s="18" t="s">
        <v>38</v>
      </c>
      <c r="E10" s="20">
        <f>37+15</f>
        <v>52</v>
      </c>
      <c r="F10" s="21"/>
      <c r="G10" s="22">
        <f>E10*F10</f>
        <v>0</v>
      </c>
      <c r="H10" s="16"/>
    </row>
    <row r="11" spans="1:8" x14ac:dyDescent="0.2">
      <c r="A11" s="23"/>
      <c r="B11" s="24" t="s">
        <v>10</v>
      </c>
      <c r="C11" s="25"/>
      <c r="D11" s="25"/>
      <c r="E11" s="26"/>
      <c r="F11" s="27"/>
      <c r="G11" s="28">
        <f>SUM(G10:G10)</f>
        <v>0</v>
      </c>
      <c r="H11" s="29"/>
    </row>
    <row r="12" spans="1:8" s="8" customFormat="1" ht="21" customHeight="1" x14ac:dyDescent="0.25">
      <c r="A12" s="72" t="s">
        <v>11</v>
      </c>
      <c r="B12" s="73"/>
      <c r="C12" s="74"/>
      <c r="D12" s="73"/>
      <c r="E12" s="75"/>
      <c r="F12" s="76"/>
      <c r="G12" s="77"/>
      <c r="H12" s="16"/>
    </row>
    <row r="13" spans="1:8" s="8" customFormat="1" ht="98.25" customHeight="1" x14ac:dyDescent="0.25">
      <c r="A13" s="17" t="s">
        <v>12</v>
      </c>
      <c r="B13" s="18" t="s">
        <v>34</v>
      </c>
      <c r="C13" s="19" t="s">
        <v>9</v>
      </c>
      <c r="D13" s="18" t="s">
        <v>38</v>
      </c>
      <c r="E13" s="20">
        <f>93+37</f>
        <v>130</v>
      </c>
      <c r="F13" s="21"/>
      <c r="G13" s="22">
        <f>E13*F13</f>
        <v>0</v>
      </c>
      <c r="H13" s="16"/>
    </row>
    <row r="14" spans="1:8" x14ac:dyDescent="0.2">
      <c r="A14" s="23"/>
      <c r="B14" s="24" t="s">
        <v>10</v>
      </c>
      <c r="C14" s="25"/>
      <c r="D14" s="25"/>
      <c r="E14" s="32"/>
      <c r="F14" s="32"/>
      <c r="G14" s="28">
        <f>SUM(G13:G13)</f>
        <v>0</v>
      </c>
      <c r="H14" s="29"/>
    </row>
    <row r="15" spans="1:8" s="8" customFormat="1" ht="21" customHeight="1" x14ac:dyDescent="0.25">
      <c r="A15" s="30" t="s">
        <v>13</v>
      </c>
      <c r="B15" s="31"/>
      <c r="C15" s="31"/>
      <c r="D15" s="31"/>
      <c r="E15" s="31"/>
      <c r="F15" s="31"/>
      <c r="G15" s="33"/>
      <c r="H15" s="16"/>
    </row>
    <row r="16" spans="1:8" s="8" customFormat="1" ht="81" x14ac:dyDescent="0.25">
      <c r="A16" s="17" t="s">
        <v>14</v>
      </c>
      <c r="B16" s="18" t="s">
        <v>35</v>
      </c>
      <c r="C16" s="19" t="s">
        <v>9</v>
      </c>
      <c r="D16" s="18" t="s">
        <v>38</v>
      </c>
      <c r="E16" s="20">
        <f>71+29</f>
        <v>100</v>
      </c>
      <c r="F16" s="21"/>
      <c r="G16" s="22">
        <f>E16*F16</f>
        <v>0</v>
      </c>
      <c r="H16" s="16"/>
    </row>
    <row r="17" spans="1:8" hidden="1" x14ac:dyDescent="0.2">
      <c r="A17" s="34"/>
      <c r="B17" s="25"/>
      <c r="C17" s="25"/>
      <c r="D17" s="25"/>
      <c r="E17" s="35"/>
      <c r="F17" s="36"/>
      <c r="G17" s="37"/>
      <c r="H17" s="29"/>
    </row>
    <row r="18" spans="1:8" x14ac:dyDescent="0.2">
      <c r="A18" s="23"/>
      <c r="B18" s="24" t="s">
        <v>10</v>
      </c>
      <c r="C18" s="25"/>
      <c r="D18" s="25"/>
      <c r="E18" s="38"/>
      <c r="F18" s="27"/>
      <c r="G18" s="28">
        <f>SUM(G16:G17)</f>
        <v>0</v>
      </c>
      <c r="H18" s="29"/>
    </row>
    <row r="19" spans="1:8" s="8" customFormat="1" ht="21" customHeight="1" x14ac:dyDescent="0.25">
      <c r="A19" s="72" t="s">
        <v>15</v>
      </c>
      <c r="B19" s="73"/>
      <c r="C19" s="74"/>
      <c r="D19" s="73"/>
      <c r="E19" s="86"/>
      <c r="F19" s="76"/>
      <c r="G19" s="77"/>
      <c r="H19" s="16"/>
    </row>
    <row r="20" spans="1:8" s="8" customFormat="1" ht="81" x14ac:dyDescent="0.25">
      <c r="A20" s="17" t="s">
        <v>16</v>
      </c>
      <c r="B20" s="18" t="s">
        <v>36</v>
      </c>
      <c r="C20" s="19" t="s">
        <v>9</v>
      </c>
      <c r="D20" s="18" t="s">
        <v>38</v>
      </c>
      <c r="E20" s="20">
        <f>14+6</f>
        <v>20</v>
      </c>
      <c r="F20" s="21"/>
      <c r="G20" s="22">
        <f>E20*F20</f>
        <v>0</v>
      </c>
      <c r="H20" s="16"/>
    </row>
    <row r="21" spans="1:8" hidden="1" x14ac:dyDescent="0.2">
      <c r="A21" s="34"/>
      <c r="B21" s="25"/>
      <c r="C21" s="25"/>
      <c r="D21" s="25"/>
      <c r="E21" s="35"/>
      <c r="F21" s="36"/>
      <c r="G21" s="37"/>
      <c r="H21" s="29"/>
    </row>
    <row r="22" spans="1:8" x14ac:dyDescent="0.2">
      <c r="A22" s="34"/>
      <c r="B22" s="24" t="s">
        <v>10</v>
      </c>
      <c r="C22" s="25"/>
      <c r="D22" s="25"/>
      <c r="E22" s="38"/>
      <c r="F22" s="27"/>
      <c r="G22" s="28">
        <f>SUM(G20:G21)</f>
        <v>0</v>
      </c>
      <c r="H22" s="29"/>
    </row>
    <row r="23" spans="1:8" s="8" customFormat="1" ht="21" customHeight="1" x14ac:dyDescent="0.25">
      <c r="A23" s="72" t="s">
        <v>17</v>
      </c>
      <c r="B23" s="73"/>
      <c r="C23" s="74"/>
      <c r="D23" s="73"/>
      <c r="E23" s="86"/>
      <c r="F23" s="76"/>
      <c r="G23" s="77"/>
      <c r="H23" s="16"/>
    </row>
    <row r="24" spans="1:8" s="8" customFormat="1" ht="81" x14ac:dyDescent="0.25">
      <c r="A24" s="17" t="s">
        <v>18</v>
      </c>
      <c r="B24" s="18" t="s">
        <v>37</v>
      </c>
      <c r="C24" s="19" t="s">
        <v>9</v>
      </c>
      <c r="D24" s="18" t="s">
        <v>38</v>
      </c>
      <c r="E24" s="20">
        <f>3.5+2</f>
        <v>5.5</v>
      </c>
      <c r="F24" s="21"/>
      <c r="G24" s="22">
        <f>E24*F24</f>
        <v>0</v>
      </c>
      <c r="H24" s="16"/>
    </row>
    <row r="25" spans="1:8" hidden="1" x14ac:dyDescent="0.2">
      <c r="A25" s="34"/>
      <c r="B25" s="25"/>
      <c r="C25" s="25"/>
      <c r="D25" s="25"/>
      <c r="E25" s="39"/>
      <c r="F25" s="36"/>
      <c r="G25" s="37"/>
      <c r="H25" s="29"/>
    </row>
    <row r="26" spans="1:8" x14ac:dyDescent="0.2">
      <c r="A26" s="34"/>
      <c r="B26" s="24" t="s">
        <v>10</v>
      </c>
      <c r="C26" s="25"/>
      <c r="D26" s="25"/>
      <c r="E26" s="32"/>
      <c r="F26" s="32"/>
      <c r="G26" s="28">
        <f>SUM(G24:G25)</f>
        <v>0</v>
      </c>
      <c r="H26" s="29"/>
    </row>
    <row r="27" spans="1:8" s="8" customFormat="1" ht="21" customHeight="1" x14ac:dyDescent="0.25">
      <c r="A27" s="72" t="s">
        <v>19</v>
      </c>
      <c r="B27" s="84"/>
      <c r="C27" s="84"/>
      <c r="D27" s="84"/>
      <c r="E27" s="84"/>
      <c r="F27" s="84"/>
      <c r="G27" s="85"/>
      <c r="H27" s="16"/>
    </row>
    <row r="28" spans="1:8" s="8" customFormat="1" ht="27" customHeight="1" x14ac:dyDescent="0.25">
      <c r="A28" s="66" t="s">
        <v>20</v>
      </c>
      <c r="B28" s="18" t="s">
        <v>21</v>
      </c>
      <c r="C28" s="87" t="s">
        <v>22</v>
      </c>
      <c r="D28" s="88"/>
      <c r="E28" s="20">
        <v>1</v>
      </c>
      <c r="F28" s="21"/>
      <c r="G28" s="22">
        <f>E28*F28</f>
        <v>0</v>
      </c>
      <c r="H28" s="16"/>
    </row>
    <row r="29" spans="1:8" s="8" customFormat="1" ht="27" customHeight="1" x14ac:dyDescent="0.25">
      <c r="A29" s="66" t="s">
        <v>23</v>
      </c>
      <c r="B29" s="18" t="s">
        <v>24</v>
      </c>
      <c r="C29" s="87" t="s">
        <v>22</v>
      </c>
      <c r="D29" s="88"/>
      <c r="E29" s="20">
        <v>1</v>
      </c>
      <c r="F29" s="21"/>
      <c r="G29" s="22">
        <f>E29*F29</f>
        <v>0</v>
      </c>
      <c r="H29" s="16"/>
    </row>
    <row r="30" spans="1:8" x14ac:dyDescent="0.2">
      <c r="A30" s="34"/>
      <c r="B30" s="24" t="s">
        <v>10</v>
      </c>
      <c r="C30" s="67"/>
      <c r="D30" s="68"/>
      <c r="E30" s="32"/>
      <c r="F30" s="32"/>
      <c r="G30" s="28">
        <f>SUM(G28:G29)</f>
        <v>0</v>
      </c>
      <c r="H30" s="29"/>
    </row>
    <row r="31" spans="1:8" s="8" customFormat="1" ht="21" customHeight="1" thickBot="1" x14ac:dyDescent="0.3">
      <c r="A31" s="81" t="s">
        <v>25</v>
      </c>
      <c r="B31" s="82"/>
      <c r="C31" s="82"/>
      <c r="D31" s="82"/>
      <c r="E31" s="82"/>
      <c r="F31" s="82"/>
      <c r="G31" s="83"/>
      <c r="H31" s="16"/>
    </row>
    <row r="32" spans="1:8" ht="21" customHeight="1" x14ac:dyDescent="0.2">
      <c r="A32" s="40"/>
      <c r="B32" s="41"/>
      <c r="C32" s="42" t="s">
        <v>26</v>
      </c>
      <c r="D32" s="43"/>
      <c r="E32" s="43"/>
      <c r="F32" s="43"/>
      <c r="G32" s="44">
        <f>K11</f>
        <v>0</v>
      </c>
      <c r="H32" s="29"/>
    </row>
    <row r="33" spans="1:8" ht="21" customHeight="1" x14ac:dyDescent="0.2">
      <c r="A33" s="40"/>
      <c r="B33" s="41"/>
      <c r="C33" s="45" t="s">
        <v>27</v>
      </c>
      <c r="D33" s="46"/>
      <c r="E33" s="46"/>
      <c r="F33" s="46"/>
      <c r="G33" s="47">
        <f>K14</f>
        <v>0</v>
      </c>
      <c r="H33" s="29"/>
    </row>
    <row r="34" spans="1:8" ht="21" customHeight="1" x14ac:dyDescent="0.2">
      <c r="A34" s="40"/>
      <c r="B34" s="41"/>
      <c r="C34" s="45" t="s">
        <v>28</v>
      </c>
      <c r="D34" s="46"/>
      <c r="E34" s="46"/>
      <c r="F34" s="46"/>
      <c r="G34" s="47">
        <f>K18</f>
        <v>0</v>
      </c>
      <c r="H34" s="29"/>
    </row>
    <row r="35" spans="1:8" ht="21" customHeight="1" x14ac:dyDescent="0.2">
      <c r="A35" s="40"/>
      <c r="B35" s="41"/>
      <c r="C35" s="45" t="s">
        <v>29</v>
      </c>
      <c r="D35" s="46"/>
      <c r="E35" s="46"/>
      <c r="F35" s="48"/>
      <c r="G35" s="47">
        <f>G22</f>
        <v>0</v>
      </c>
      <c r="H35" s="29"/>
    </row>
    <row r="36" spans="1:8" ht="21" customHeight="1" x14ac:dyDescent="0.2">
      <c r="A36" s="40"/>
      <c r="B36" s="41"/>
      <c r="C36" s="45" t="s">
        <v>30</v>
      </c>
      <c r="D36" s="46"/>
      <c r="E36" s="46"/>
      <c r="F36" s="49"/>
      <c r="G36" s="47">
        <f>G26</f>
        <v>0</v>
      </c>
      <c r="H36" s="29"/>
    </row>
    <row r="37" spans="1:8" ht="21" customHeight="1" x14ac:dyDescent="0.2">
      <c r="A37" s="40"/>
      <c r="B37" s="41"/>
      <c r="C37" s="45" t="s">
        <v>31</v>
      </c>
      <c r="D37" s="46"/>
      <c r="E37" s="46"/>
      <c r="F37" s="49"/>
      <c r="G37" s="47">
        <f>G30</f>
        <v>0</v>
      </c>
      <c r="H37" s="29"/>
    </row>
    <row r="38" spans="1:8" ht="21" customHeight="1" x14ac:dyDescent="0.2">
      <c r="A38" s="40"/>
      <c r="B38" s="41"/>
      <c r="C38" s="45"/>
      <c r="D38" s="46"/>
      <c r="E38" s="50" t="s">
        <v>32</v>
      </c>
      <c r="F38" s="51"/>
      <c r="G38" s="47">
        <f>SUM(G32:G37)</f>
        <v>0</v>
      </c>
      <c r="H38" s="29"/>
    </row>
    <row r="39" spans="1:8" ht="21" customHeight="1" x14ac:dyDescent="0.2">
      <c r="A39" s="41"/>
      <c r="B39" s="41"/>
      <c r="C39" s="45"/>
      <c r="D39" s="46"/>
      <c r="E39" s="50" t="s">
        <v>48</v>
      </c>
      <c r="F39" s="52">
        <v>0.19</v>
      </c>
      <c r="G39" s="47">
        <f>G38*0.19</f>
        <v>0</v>
      </c>
      <c r="H39" s="29"/>
    </row>
    <row r="40" spans="1:8" ht="21" customHeight="1" thickBot="1" x14ac:dyDescent="0.25">
      <c r="A40" s="41"/>
      <c r="B40" s="41"/>
      <c r="C40" s="53"/>
      <c r="D40" s="54"/>
      <c r="E40" s="55" t="s">
        <v>33</v>
      </c>
      <c r="F40" s="54"/>
      <c r="G40" s="56">
        <f>G38+G39</f>
        <v>0</v>
      </c>
      <c r="H40" s="29"/>
    </row>
    <row r="42" spans="1:8" s="8" customFormat="1" ht="18" customHeight="1" x14ac:dyDescent="0.25">
      <c r="A42" s="6"/>
      <c r="B42" s="7"/>
      <c r="C42" s="7"/>
      <c r="D42" s="7"/>
    </row>
    <row r="43" spans="1:8" s="8" customFormat="1" ht="18" customHeight="1" x14ac:dyDescent="0.25">
      <c r="A43" s="6"/>
      <c r="B43" s="57"/>
      <c r="C43" s="7"/>
      <c r="D43" s="69"/>
      <c r="E43" s="69"/>
      <c r="F43" s="69"/>
    </row>
    <row r="44" spans="1:8" s="8" customFormat="1" ht="18" customHeight="1" x14ac:dyDescent="0.25">
      <c r="A44" s="6"/>
      <c r="B44" s="7" t="s">
        <v>44</v>
      </c>
      <c r="C44" s="7"/>
      <c r="D44" s="7" t="s">
        <v>45</v>
      </c>
    </row>
    <row r="45" spans="1:8" s="8" customFormat="1" ht="18" customHeight="1" x14ac:dyDescent="0.25">
      <c r="A45" s="6"/>
      <c r="B45" s="7"/>
      <c r="C45" s="7"/>
    </row>
    <row r="46" spans="1:8" s="8" customFormat="1" ht="18" customHeight="1" x14ac:dyDescent="0.25">
      <c r="A46" s="6"/>
      <c r="B46" s="7"/>
      <c r="C46" s="7"/>
      <c r="D46" s="69"/>
      <c r="E46" s="69"/>
      <c r="F46" s="69"/>
    </row>
    <row r="47" spans="1:8" s="8" customFormat="1" ht="18" customHeight="1" x14ac:dyDescent="0.25">
      <c r="A47" s="6"/>
      <c r="B47" s="7"/>
      <c r="C47" s="7"/>
      <c r="D47" s="7" t="s">
        <v>46</v>
      </c>
    </row>
    <row r="48" spans="1:8" s="8" customFormat="1" ht="18" customHeight="1" x14ac:dyDescent="0.25">
      <c r="A48" s="64" t="s">
        <v>47</v>
      </c>
      <c r="B48" s="7"/>
      <c r="C48" s="7"/>
      <c r="D48" s="7"/>
    </row>
    <row r="49" spans="1:7" s="8" customFormat="1" ht="18" customHeight="1" x14ac:dyDescent="0.25">
      <c r="A49" s="65" t="s">
        <v>53</v>
      </c>
      <c r="B49" s="7"/>
      <c r="C49" s="7"/>
      <c r="D49" s="7"/>
    </row>
    <row r="50" spans="1:7" s="8" customFormat="1" ht="18" customHeight="1" x14ac:dyDescent="0.25">
      <c r="A50" s="65" t="s">
        <v>54</v>
      </c>
      <c r="B50" s="7"/>
      <c r="C50" s="7"/>
      <c r="D50" s="7"/>
    </row>
    <row r="51" spans="1:7" s="8" customFormat="1" ht="18" customHeight="1" x14ac:dyDescent="0.25">
      <c r="B51" s="7"/>
      <c r="C51" s="7"/>
      <c r="D51" s="7"/>
    </row>
    <row r="52" spans="1:7" s="8" customFormat="1" ht="18" customHeight="1" x14ac:dyDescent="0.25">
      <c r="A52" s="65"/>
      <c r="B52" s="7"/>
      <c r="C52" s="7"/>
      <c r="D52" s="7"/>
    </row>
    <row r="53" spans="1:7" x14ac:dyDescent="0.2">
      <c r="C53" s="58"/>
      <c r="F53" s="58"/>
      <c r="G53" s="59"/>
    </row>
    <row r="54" spans="1:7" x14ac:dyDescent="0.2">
      <c r="C54" s="58"/>
    </row>
    <row r="55" spans="1:7" x14ac:dyDescent="0.2">
      <c r="C55" s="58"/>
    </row>
    <row r="56" spans="1:7" x14ac:dyDescent="0.2">
      <c r="C56" s="58"/>
    </row>
  </sheetData>
  <sheetProtection algorithmName="SHA-512" hashValue="iSrVhH7unGkmMsr7RUgsWGnC0e7xCn/ovmCQX3Jg9xtnxHof5P7e0hKN2aRr+K21FWdhSGyYJD9Dabb+CAF7yA==" saltValue="1lrBVnzy2fxANcJsaYhGGg==" spinCount="100000" sheet="1" selectLockedCells="1"/>
  <mergeCells count="11">
    <mergeCell ref="D43:F43"/>
    <mergeCell ref="D46:F46"/>
    <mergeCell ref="A1:C1"/>
    <mergeCell ref="A12:G12"/>
    <mergeCell ref="A9:G9"/>
    <mergeCell ref="A31:G31"/>
    <mergeCell ref="A27:G27"/>
    <mergeCell ref="A23:G23"/>
    <mergeCell ref="A19:G19"/>
    <mergeCell ref="C28:D28"/>
    <mergeCell ref="C29:D29"/>
  </mergeCells>
  <phoneticPr fontId="3" type="noConversion"/>
  <pageMargins left="0.70866141732283472" right="0.70866141732283472" top="0.78740157480314965" bottom="0.78740157480314965" header="0.31496062992125984" footer="0.31496062992125984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Preisblatt</vt:lpstr>
      <vt:lpstr>Preisblatt!Brutto</vt:lpstr>
      <vt:lpstr>Preisblatt!Netto</vt:lpstr>
      <vt:lpstr>Preisblatt!Ust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Kersten Valdix</dc:creator>
  <cp:keywords/>
  <dc:description/>
  <cp:lastModifiedBy>Philipp Janke</cp:lastModifiedBy>
  <cp:revision/>
  <dcterms:created xsi:type="dcterms:W3CDTF">2022-10-19T08:32:44Z</dcterms:created>
  <dcterms:modified xsi:type="dcterms:W3CDTF">2026-09-03T08:10:46Z</dcterms:modified>
  <cp:category/>
  <cp:contentStatus/>
</cp:coreProperties>
</file>